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mer\OneDrive\Module_1\Cameron_Mitchell_Module_1_Challenge\"/>
    </mc:Choice>
  </mc:AlternateContent>
  <xr:revisionPtr revIDLastSave="0" documentId="13_ncr:1_{324498F4-207A-4229-8BD0-49BF68F33AA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kickstarter_raw_data" sheetId="1" r:id="rId1"/>
    <sheet name="Theater_Outcomes_by_Launch_Date" sheetId="2" r:id="rId2"/>
    <sheet name="Outcomes_Based_on_Goal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D12" i="3"/>
  <c r="D11" i="3"/>
  <c r="D10" i="3"/>
  <c r="D9" i="3"/>
  <c r="D8" i="3"/>
  <c r="D7" i="3"/>
  <c r="C13" i="3"/>
  <c r="C12" i="3"/>
  <c r="C11" i="3"/>
  <c r="C10" i="3"/>
  <c r="C9" i="3"/>
  <c r="C8" i="3"/>
  <c r="C7" i="3"/>
  <c r="D6" i="3"/>
  <c r="C6" i="3"/>
  <c r="D5" i="3"/>
  <c r="C5" i="3"/>
  <c r="D4" i="3"/>
  <c r="C4" i="3"/>
  <c r="D3" i="3"/>
  <c r="C3" i="3"/>
  <c r="D2" i="3"/>
  <c r="C2" i="3"/>
  <c r="B13" i="3"/>
  <c r="B2" i="3"/>
  <c r="B12" i="3"/>
  <c r="B11" i="3"/>
  <c r="B10" i="3"/>
  <c r="B9" i="3"/>
  <c r="B8" i="3"/>
  <c r="B7" i="3"/>
  <c r="B6" i="3"/>
  <c r="B5" i="3"/>
  <c r="B4" i="3"/>
  <c r="B3" i="3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578" i="1"/>
  <c r="R3579" i="1"/>
  <c r="R3444" i="1"/>
  <c r="R3580" i="1"/>
  <c r="R3519" i="1"/>
  <c r="R3722" i="1"/>
  <c r="R3257" i="1"/>
  <c r="R3691" i="1"/>
  <c r="R3241" i="1"/>
  <c r="R3242" i="1"/>
  <c r="R3518" i="1"/>
  <c r="R3541" i="1"/>
  <c r="R3692" i="1"/>
  <c r="R3317" i="1"/>
  <c r="R3810" i="1"/>
  <c r="R3318" i="1"/>
  <c r="R3510" i="1"/>
  <c r="R3319" i="1"/>
  <c r="R3581" i="1"/>
  <c r="R2798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3320" i="1"/>
  <c r="R3321" i="1"/>
  <c r="R3258" i="1"/>
  <c r="R1286" i="1"/>
  <c r="R3542" i="1"/>
  <c r="R3259" i="1"/>
  <c r="R3520" i="1"/>
  <c r="R3445" i="1"/>
  <c r="R3305" i="1"/>
  <c r="R3811" i="1"/>
  <c r="R2799" i="1"/>
  <c r="R3392" i="1"/>
  <c r="R3162" i="1"/>
  <c r="R3822" i="1"/>
  <c r="R3322" i="1"/>
  <c r="R3521" i="1"/>
  <c r="R3446" i="1"/>
  <c r="R3323" i="1"/>
  <c r="R3393" i="1"/>
  <c r="R3522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252" i="1"/>
  <c r="R3170" i="1"/>
  <c r="R3171" i="1"/>
  <c r="R3656" i="1"/>
  <c r="R3582" i="1"/>
  <c r="R3394" i="1"/>
  <c r="R3172" i="1"/>
  <c r="R3324" i="1"/>
  <c r="R3447" i="1"/>
  <c r="R3448" i="1"/>
  <c r="R3325" i="1"/>
  <c r="R3326" i="1"/>
  <c r="R3693" i="1"/>
  <c r="R524" i="1"/>
  <c r="R2971" i="1"/>
  <c r="R3151" i="1"/>
  <c r="R3675" i="1"/>
  <c r="R3583" i="1"/>
  <c r="R3584" i="1"/>
  <c r="R3173" i="1"/>
  <c r="R2800" i="1"/>
  <c r="R3449" i="1"/>
  <c r="R3694" i="1"/>
  <c r="R3174" i="1"/>
  <c r="R2794" i="1"/>
  <c r="R3450" i="1"/>
  <c r="R3585" i="1"/>
  <c r="R3568" i="1"/>
  <c r="R3395" i="1"/>
  <c r="R3396" i="1"/>
  <c r="R3695" i="1"/>
  <c r="R3586" i="1"/>
  <c r="R3438" i="1"/>
  <c r="R3260" i="1"/>
  <c r="R1287" i="1"/>
  <c r="R3451" i="1"/>
  <c r="R2842" i="1"/>
  <c r="R3696" i="1"/>
  <c r="R3587" i="1"/>
  <c r="R534" i="1"/>
  <c r="R3175" i="1"/>
  <c r="R3657" i="1"/>
  <c r="R527" i="1"/>
  <c r="R2968" i="1"/>
  <c r="R3452" i="1"/>
  <c r="R3327" i="1"/>
  <c r="R3328" i="1"/>
  <c r="R3688" i="1"/>
  <c r="R3397" i="1"/>
  <c r="R3453" i="1"/>
  <c r="R3454" i="1"/>
  <c r="R3398" i="1"/>
  <c r="R3434" i="1"/>
  <c r="R3152" i="1"/>
  <c r="R3176" i="1"/>
  <c r="R2797" i="1"/>
  <c r="R3163" i="1"/>
  <c r="R3329" i="1"/>
  <c r="R3523" i="1"/>
  <c r="R3399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3588" i="1"/>
  <c r="R3177" i="1"/>
  <c r="R3697" i="1"/>
  <c r="R3589" i="1"/>
  <c r="R3261" i="1"/>
  <c r="R3698" i="1"/>
  <c r="R3590" i="1"/>
  <c r="R3524" i="1"/>
  <c r="R3178" i="1"/>
  <c r="R3658" i="1"/>
  <c r="R3507" i="1"/>
  <c r="R3330" i="1"/>
  <c r="R3591" i="1"/>
  <c r="R3592" i="1"/>
  <c r="R3676" i="1"/>
  <c r="R526" i="1"/>
  <c r="R3455" i="1"/>
  <c r="R2979" i="1"/>
  <c r="R3593" i="1"/>
  <c r="R3456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823" i="1"/>
  <c r="R3309" i="1"/>
  <c r="R3253" i="1"/>
  <c r="R3525" i="1"/>
  <c r="R3526" i="1"/>
  <c r="R3388" i="1"/>
  <c r="R3457" i="1"/>
  <c r="R3667" i="1"/>
  <c r="R3594" i="1"/>
  <c r="R3627" i="1"/>
  <c r="R3543" i="1"/>
  <c r="R3595" i="1"/>
  <c r="R3262" i="1"/>
  <c r="R3569" i="1"/>
  <c r="R3331" i="1"/>
  <c r="R3544" i="1"/>
  <c r="R3728" i="1"/>
  <c r="R3400" i="1"/>
  <c r="R2980" i="1"/>
  <c r="R3835" i="1"/>
  <c r="R3458" i="1"/>
  <c r="R3401" i="1"/>
  <c r="R3677" i="1"/>
  <c r="R3332" i="1"/>
  <c r="R3668" i="1"/>
  <c r="R3333" i="1"/>
  <c r="R3699" i="1"/>
  <c r="R3459" i="1"/>
  <c r="R3596" i="1"/>
  <c r="R3315" i="1"/>
  <c r="R3402" i="1"/>
  <c r="R3263" i="1"/>
  <c r="R3565" i="1"/>
  <c r="R3243" i="1"/>
  <c r="R2801" i="1"/>
  <c r="R3669" i="1"/>
  <c r="R3403" i="1"/>
  <c r="R3566" i="1"/>
  <c r="R3179" i="1"/>
  <c r="R3508" i="1"/>
  <c r="R3812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597" i="1"/>
  <c r="R3689" i="1"/>
  <c r="R3460" i="1"/>
  <c r="R3829" i="1"/>
  <c r="R3545" i="1"/>
  <c r="R3659" i="1"/>
  <c r="R3723" i="1"/>
  <c r="R3836" i="1"/>
  <c r="R3334" i="1"/>
  <c r="R3570" i="1"/>
  <c r="R3724" i="1"/>
  <c r="R3824" i="1"/>
  <c r="R3813" i="1"/>
  <c r="R3546" i="1"/>
  <c r="R3404" i="1"/>
  <c r="R3506" i="1"/>
  <c r="R3832" i="1"/>
  <c r="R3335" i="1"/>
  <c r="R3244" i="1"/>
  <c r="R3245" i="1"/>
  <c r="R3670" i="1"/>
  <c r="R3825" i="1"/>
  <c r="R3432" i="1"/>
  <c r="R3180" i="1"/>
  <c r="R3181" i="1"/>
  <c r="R3598" i="1"/>
  <c r="R3547" i="1"/>
  <c r="R3814" i="1"/>
  <c r="R3826" i="1"/>
  <c r="R3837" i="1"/>
  <c r="R3439" i="1"/>
  <c r="R3655" i="1"/>
  <c r="R3461" i="1"/>
  <c r="R3686" i="1"/>
  <c r="R3700" i="1"/>
  <c r="R3678" i="1"/>
  <c r="R3300" i="1"/>
  <c r="R3828" i="1"/>
  <c r="R3701" i="1"/>
  <c r="R3405" i="1"/>
  <c r="R3725" i="1"/>
  <c r="R3628" i="1"/>
  <c r="R3831" i="1"/>
  <c r="R3264" i="1"/>
  <c r="R3390" i="1"/>
  <c r="R3827" i="1"/>
  <c r="R3729" i="1"/>
  <c r="R1300" i="1"/>
  <c r="R3702" i="1"/>
  <c r="R3336" i="1"/>
  <c r="R3671" i="1"/>
  <c r="R3830" i="1"/>
  <c r="R3599" i="1"/>
  <c r="R3511" i="1"/>
  <c r="R3727" i="1"/>
  <c r="R3406" i="1"/>
  <c r="R3407" i="1"/>
  <c r="R3435" i="1"/>
  <c r="R3660" i="1"/>
  <c r="R3815" i="1"/>
  <c r="R3337" i="1"/>
  <c r="R3679" i="1"/>
  <c r="R3310" i="1"/>
  <c r="R3265" i="1"/>
  <c r="R3703" i="1"/>
  <c r="R3548" i="1"/>
  <c r="R3821" i="1"/>
  <c r="R3311" i="1"/>
  <c r="R3571" i="1"/>
  <c r="R3600" i="1"/>
  <c r="R3408" i="1"/>
  <c r="R3653" i="1"/>
  <c r="R3338" i="1"/>
  <c r="R3601" i="1"/>
  <c r="R3834" i="1"/>
  <c r="R3153" i="1"/>
  <c r="R3462" i="1"/>
  <c r="R3577" i="1"/>
  <c r="R3816" i="1"/>
  <c r="R3409" i="1"/>
  <c r="R3704" i="1"/>
  <c r="R2802" i="1"/>
  <c r="R3339" i="1"/>
  <c r="R2803" i="1"/>
  <c r="R531" i="1"/>
  <c r="R3572" i="1"/>
  <c r="R2963" i="1"/>
  <c r="R2972" i="1"/>
  <c r="R3266" i="1"/>
  <c r="R3629" i="1"/>
  <c r="R3705" i="1"/>
  <c r="R3463" i="1"/>
  <c r="R3464" i="1"/>
  <c r="R3465" i="1"/>
  <c r="R3685" i="1"/>
  <c r="R3312" i="1"/>
  <c r="R3817" i="1"/>
  <c r="R3549" i="1"/>
  <c r="R3267" i="1"/>
  <c r="R3182" i="1"/>
  <c r="R3527" i="1"/>
  <c r="R2789" i="1"/>
  <c r="R3666" i="1"/>
  <c r="R3410" i="1"/>
  <c r="R3411" i="1"/>
  <c r="R3340" i="1"/>
  <c r="R3154" i="1"/>
  <c r="R3550" i="1"/>
  <c r="R3721" i="1"/>
  <c r="R3237" i="1"/>
  <c r="R3341" i="1"/>
  <c r="R2804" i="1"/>
  <c r="R3412" i="1"/>
  <c r="R2805" i="1"/>
  <c r="R3512" i="1"/>
  <c r="R3183" i="1"/>
  <c r="R3268" i="1"/>
  <c r="R2795" i="1"/>
  <c r="R3680" i="1"/>
  <c r="R3155" i="1"/>
  <c r="R3313" i="1"/>
  <c r="R3184" i="1"/>
  <c r="R3269" i="1"/>
  <c r="R3602" i="1"/>
  <c r="R3661" i="1"/>
  <c r="R3528" i="1"/>
  <c r="R3540" i="1"/>
  <c r="R3603" i="1"/>
  <c r="R1288" i="1"/>
  <c r="R3413" i="1"/>
  <c r="R3818" i="1"/>
  <c r="R3681" i="1"/>
  <c r="R3466" i="1"/>
  <c r="R3515" i="1"/>
  <c r="R3662" i="1"/>
  <c r="R2973" i="1"/>
  <c r="R3573" i="1"/>
  <c r="R2806" i="1"/>
  <c r="R3270" i="1"/>
  <c r="R3342" i="1"/>
  <c r="R3650" i="1"/>
  <c r="R3185" i="1"/>
  <c r="R3529" i="1"/>
  <c r="R3604" i="1"/>
  <c r="R3605" i="1"/>
  <c r="R2807" i="1"/>
  <c r="R3467" i="1"/>
  <c r="R3307" i="1"/>
  <c r="R3271" i="1"/>
  <c r="R3343" i="1"/>
  <c r="R3706" i="1"/>
  <c r="R3551" i="1"/>
  <c r="R3687" i="1"/>
  <c r="R3606" i="1"/>
  <c r="R2808" i="1"/>
  <c r="R3674" i="1"/>
  <c r="R3468" i="1"/>
  <c r="R3414" i="1"/>
  <c r="R2809" i="1"/>
  <c r="R2981" i="1"/>
  <c r="R3186" i="1"/>
  <c r="R3607" i="1"/>
  <c r="R3272" i="1"/>
  <c r="R535" i="1"/>
  <c r="R3187" i="1"/>
  <c r="R3344" i="1"/>
  <c r="R3530" i="1"/>
  <c r="R3469" i="1"/>
  <c r="R3682" i="1"/>
  <c r="R3683" i="1"/>
  <c r="R2839" i="1"/>
  <c r="R3345" i="1"/>
  <c r="R3470" i="1"/>
  <c r="R3552" i="1"/>
  <c r="R3531" i="1"/>
  <c r="R3308" i="1"/>
  <c r="R3663" i="1"/>
  <c r="R3346" i="1"/>
  <c r="R3347" i="1"/>
  <c r="R3471" i="1"/>
  <c r="R3273" i="1"/>
  <c r="R3707" i="1"/>
  <c r="R3274" i="1"/>
  <c r="R2810" i="1"/>
  <c r="R2811" i="1"/>
  <c r="R3275" i="1"/>
  <c r="R2840" i="1"/>
  <c r="R2812" i="1"/>
  <c r="R3276" i="1"/>
  <c r="R1289" i="1"/>
  <c r="R3553" i="1"/>
  <c r="R3246" i="1"/>
  <c r="R3708" i="1"/>
  <c r="R3443" i="1"/>
  <c r="R3819" i="1"/>
  <c r="R3348" i="1"/>
  <c r="R2813" i="1"/>
  <c r="R2790" i="1"/>
  <c r="R3709" i="1"/>
  <c r="R3349" i="1"/>
  <c r="R2814" i="1"/>
  <c r="R2815" i="1"/>
  <c r="R3472" i="1"/>
  <c r="R3820" i="1"/>
  <c r="R3473" i="1"/>
  <c r="R2816" i="1"/>
  <c r="R3474" i="1"/>
  <c r="R536" i="1"/>
  <c r="R3554" i="1"/>
  <c r="R3306" i="1"/>
  <c r="R3555" i="1"/>
  <c r="R3436" i="1"/>
  <c r="R2974" i="1"/>
  <c r="R3710" i="1"/>
  <c r="R3475" i="1"/>
  <c r="R1290" i="1"/>
  <c r="R3664" i="1"/>
  <c r="R3833" i="1"/>
  <c r="R3538" i="1"/>
  <c r="R3277" i="1"/>
  <c r="R3350" i="1"/>
  <c r="R532" i="1"/>
  <c r="R3351" i="1"/>
  <c r="R3352" i="1"/>
  <c r="R3353" i="1"/>
  <c r="R3690" i="1"/>
  <c r="R3711" i="1"/>
  <c r="R3188" i="1"/>
  <c r="R3608" i="1"/>
  <c r="R3476" i="1"/>
  <c r="R3415" i="1"/>
  <c r="R3247" i="1"/>
  <c r="R3609" i="1"/>
  <c r="R3416" i="1"/>
  <c r="R1291" i="1"/>
  <c r="R3189" i="1"/>
  <c r="R1301" i="1"/>
  <c r="R3354" i="1"/>
  <c r="R3210" i="1"/>
  <c r="R3211" i="1"/>
  <c r="R3385" i="1"/>
  <c r="R3156" i="1"/>
  <c r="R2817" i="1"/>
  <c r="R2969" i="1"/>
  <c r="R3212" i="1"/>
  <c r="R1302" i="1"/>
  <c r="R2975" i="1"/>
  <c r="R3712" i="1"/>
  <c r="R3477" i="1"/>
  <c r="R3355" i="1"/>
  <c r="R3169" i="1"/>
  <c r="R2818" i="1"/>
  <c r="R2819" i="1"/>
  <c r="R2820" i="1"/>
  <c r="R1292" i="1"/>
  <c r="R3713" i="1"/>
  <c r="R3610" i="1"/>
  <c r="R3356" i="1"/>
  <c r="R3532" i="1"/>
  <c r="R3478" i="1"/>
  <c r="R3714" i="1"/>
  <c r="R3440" i="1"/>
  <c r="R1293" i="1"/>
  <c r="R2821" i="1"/>
  <c r="R3357" i="1"/>
  <c r="R3576" i="1"/>
  <c r="R3358" i="1"/>
  <c r="R1303" i="1"/>
  <c r="R1304" i="1"/>
  <c r="R3314" i="1"/>
  <c r="R3359" i="1"/>
  <c r="R3278" i="1"/>
  <c r="R3279" i="1"/>
  <c r="R3715" i="1"/>
  <c r="R3479" i="1"/>
  <c r="R3516" i="1"/>
  <c r="R3417" i="1"/>
  <c r="R3302" i="1"/>
  <c r="R3480" i="1"/>
  <c r="R3360" i="1"/>
  <c r="R3481" i="1"/>
  <c r="R3611" i="1"/>
  <c r="R3213" i="1"/>
  <c r="R2822" i="1"/>
  <c r="R3539" i="1"/>
  <c r="R3280" i="1"/>
  <c r="R2796" i="1"/>
  <c r="R3612" i="1"/>
  <c r="R3482" i="1"/>
  <c r="R3299" i="1"/>
  <c r="R3303" i="1"/>
  <c r="R3361" i="1"/>
  <c r="R3214" i="1"/>
  <c r="R3281" i="1"/>
  <c r="R3556" i="1"/>
  <c r="R3418" i="1"/>
  <c r="R3215" i="1"/>
  <c r="R3419" i="1"/>
  <c r="R3483" i="1"/>
  <c r="R3716" i="1"/>
  <c r="R528" i="1"/>
  <c r="R3484" i="1"/>
  <c r="R3165" i="1"/>
  <c r="R3282" i="1"/>
  <c r="R3216" i="1"/>
  <c r="R3441" i="1"/>
  <c r="R2823" i="1"/>
  <c r="R3485" i="1"/>
  <c r="R3420" i="1"/>
  <c r="R3557" i="1"/>
  <c r="R3283" i="1"/>
  <c r="R3362" i="1"/>
  <c r="R3363" i="1"/>
  <c r="R2791" i="1"/>
  <c r="R3256" i="1"/>
  <c r="R3558" i="1"/>
  <c r="R3717" i="1"/>
  <c r="R2824" i="1"/>
  <c r="R3513" i="1"/>
  <c r="R3665" i="1"/>
  <c r="R3304" i="1"/>
  <c r="R2825" i="1"/>
  <c r="R3437" i="1"/>
  <c r="R3217" i="1"/>
  <c r="R3168" i="1"/>
  <c r="R2826" i="1"/>
  <c r="R3613" i="1"/>
  <c r="R3364" i="1"/>
  <c r="R533" i="1"/>
  <c r="R2970" i="1"/>
  <c r="R3365" i="1"/>
  <c r="R2964" i="1"/>
  <c r="R1305" i="1"/>
  <c r="R3248" i="1"/>
  <c r="R3651" i="1"/>
  <c r="R3284" i="1"/>
  <c r="R3421" i="1"/>
  <c r="R1294" i="1"/>
  <c r="R3239" i="1"/>
  <c r="R3838" i="1"/>
  <c r="R3386" i="1"/>
  <c r="R3218" i="1"/>
  <c r="R3422" i="1"/>
  <c r="R3285" i="1"/>
  <c r="R3150" i="1"/>
  <c r="R3652" i="1"/>
  <c r="R3614" i="1"/>
  <c r="R3391" i="1"/>
  <c r="R3389" i="1"/>
  <c r="R3841" i="1"/>
  <c r="R2792" i="1"/>
  <c r="R3219" i="1"/>
  <c r="R3509" i="1"/>
  <c r="R3423" i="1"/>
  <c r="R2787" i="1"/>
  <c r="R2827" i="1"/>
  <c r="R3220" i="1"/>
  <c r="R3166" i="1"/>
  <c r="R3366" i="1"/>
  <c r="R3221" i="1"/>
  <c r="R3222" i="1"/>
  <c r="R3615" i="1"/>
  <c r="R3367" i="1"/>
  <c r="R3286" i="1"/>
  <c r="R2828" i="1"/>
  <c r="R3486" i="1"/>
  <c r="R3654" i="1"/>
  <c r="R3718" i="1"/>
  <c r="R529" i="1"/>
  <c r="R2965" i="1"/>
  <c r="R3287" i="1"/>
  <c r="R2829" i="1"/>
  <c r="R3167" i="1"/>
  <c r="R3288" i="1"/>
  <c r="R3223" i="1"/>
  <c r="R3487" i="1"/>
  <c r="R3488" i="1"/>
  <c r="R3517" i="1"/>
  <c r="R3672" i="1"/>
  <c r="R2830" i="1"/>
  <c r="R537" i="1"/>
  <c r="R3559" i="1"/>
  <c r="R3616" i="1"/>
  <c r="R2976" i="1"/>
  <c r="R3368" i="1"/>
  <c r="R3489" i="1"/>
  <c r="R3301" i="1"/>
  <c r="R3433" i="1"/>
  <c r="R3240" i="1"/>
  <c r="R3424" i="1"/>
  <c r="R3224" i="1"/>
  <c r="R2831" i="1"/>
  <c r="R523" i="1"/>
  <c r="R3369" i="1"/>
  <c r="R3560" i="1"/>
  <c r="R3289" i="1"/>
  <c r="R3490" i="1"/>
  <c r="R1295" i="1"/>
  <c r="R3491" i="1"/>
  <c r="R2841" i="1"/>
  <c r="R3157" i="1"/>
  <c r="R3316" i="1"/>
  <c r="R3225" i="1"/>
  <c r="R3425" i="1"/>
  <c r="R3617" i="1"/>
  <c r="R3254" i="1"/>
  <c r="R3426" i="1"/>
  <c r="R3427" i="1"/>
  <c r="R3428" i="1"/>
  <c r="R2978" i="1"/>
  <c r="R3370" i="1"/>
  <c r="R3226" i="1"/>
  <c r="R3720" i="1"/>
  <c r="R3492" i="1"/>
  <c r="R3227" i="1"/>
  <c r="R3429" i="1"/>
  <c r="R3493" i="1"/>
  <c r="R3494" i="1"/>
  <c r="R3561" i="1"/>
  <c r="R3371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839" i="1"/>
  <c r="R2982" i="1"/>
  <c r="R2832" i="1"/>
  <c r="R2833" i="1"/>
  <c r="R2783" i="1"/>
  <c r="R3372" i="1"/>
  <c r="R3290" i="1"/>
  <c r="R3618" i="1"/>
  <c r="R3619" i="1"/>
  <c r="R3373" i="1"/>
  <c r="R3291" i="1"/>
  <c r="R3495" i="1"/>
  <c r="R1296" i="1"/>
  <c r="R3496" i="1"/>
  <c r="R3684" i="1"/>
  <c r="R541" i="1"/>
  <c r="R3158" i="1"/>
  <c r="R2967" i="1"/>
  <c r="R3249" i="1"/>
  <c r="R3497" i="1"/>
  <c r="R3228" i="1"/>
  <c r="R3229" i="1"/>
  <c r="R540" i="1"/>
  <c r="R3533" i="1"/>
  <c r="R3498" i="1"/>
  <c r="R3562" i="1"/>
  <c r="R3574" i="1"/>
  <c r="R525" i="1"/>
  <c r="R3159" i="1"/>
  <c r="R3726" i="1"/>
  <c r="R3374" i="1"/>
  <c r="R3375" i="1"/>
  <c r="R3499" i="1"/>
  <c r="R3230" i="1"/>
  <c r="R3500" i="1"/>
  <c r="R3534" i="1"/>
  <c r="R3149" i="1"/>
  <c r="R3620" i="1"/>
  <c r="R2793" i="1"/>
  <c r="R3621" i="1"/>
  <c r="R3501" i="1"/>
  <c r="R3502" i="1"/>
  <c r="R3292" i="1"/>
  <c r="R3840" i="1"/>
  <c r="R3231" i="1"/>
  <c r="R2788" i="1"/>
  <c r="R3535" i="1"/>
  <c r="R3563" i="1"/>
  <c r="R3376" i="1"/>
  <c r="R3377" i="1"/>
  <c r="R3622" i="1"/>
  <c r="R3430" i="1"/>
  <c r="R2834" i="1"/>
  <c r="R3293" i="1"/>
  <c r="R3503" i="1"/>
  <c r="R3238" i="1"/>
  <c r="R2784" i="1"/>
  <c r="R3442" i="1"/>
  <c r="R3294" i="1"/>
  <c r="R3232" i="1"/>
  <c r="R2977" i="1"/>
  <c r="R3233" i="1"/>
  <c r="R3255" i="1"/>
  <c r="R2835" i="1"/>
  <c r="R3673" i="1"/>
  <c r="R3378" i="1"/>
  <c r="R3719" i="1"/>
  <c r="R3536" i="1"/>
  <c r="R3160" i="1"/>
  <c r="R3564" i="1"/>
  <c r="R2836" i="1"/>
  <c r="R538" i="1"/>
  <c r="R3514" i="1"/>
  <c r="R3623" i="1"/>
  <c r="R3295" i="1"/>
  <c r="R3575" i="1"/>
  <c r="R3567" i="1"/>
  <c r="R2785" i="1"/>
  <c r="R3164" i="1"/>
  <c r="R337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234" i="1"/>
  <c r="R3380" i="1"/>
  <c r="R3296" i="1"/>
  <c r="R1297" i="1"/>
  <c r="R3381" i="1"/>
  <c r="R3387" i="1"/>
  <c r="R3297" i="1"/>
  <c r="R3235" i="1"/>
  <c r="R3298" i="1"/>
  <c r="R3382" i="1"/>
  <c r="R1298" i="1"/>
  <c r="R3236" i="1"/>
  <c r="R2786" i="1"/>
  <c r="R3537" i="1"/>
  <c r="R3624" i="1"/>
  <c r="R3431" i="1"/>
  <c r="R1299" i="1"/>
  <c r="R3625" i="1"/>
  <c r="R2966" i="1"/>
  <c r="R3504" i="1"/>
  <c r="R3626" i="1"/>
  <c r="R2837" i="1"/>
  <c r="R530" i="1"/>
  <c r="R2838" i="1"/>
  <c r="R3250" i="1"/>
  <c r="R3251" i="1"/>
  <c r="R3505" i="1"/>
  <c r="R539" i="1"/>
  <c r="R3161" i="1"/>
  <c r="R3383" i="1"/>
  <c r="R3842" i="1"/>
  <c r="R3384" i="1"/>
  <c r="R52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3578" i="1"/>
  <c r="Q3579" i="1"/>
  <c r="Q3444" i="1"/>
  <c r="Q3580" i="1"/>
  <c r="Q3519" i="1"/>
  <c r="Q3722" i="1"/>
  <c r="Q3257" i="1"/>
  <c r="Q3691" i="1"/>
  <c r="Q3241" i="1"/>
  <c r="Q3242" i="1"/>
  <c r="Q3518" i="1"/>
  <c r="Q3541" i="1"/>
  <c r="Q3692" i="1"/>
  <c r="Q3317" i="1"/>
  <c r="Q3810" i="1"/>
  <c r="Q3318" i="1"/>
  <c r="Q3510" i="1"/>
  <c r="Q3319" i="1"/>
  <c r="Q3581" i="1"/>
  <c r="Q2798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3320" i="1"/>
  <c r="Q3321" i="1"/>
  <c r="Q3258" i="1"/>
  <c r="Q1286" i="1"/>
  <c r="Q3542" i="1"/>
  <c r="Q3259" i="1"/>
  <c r="Q3520" i="1"/>
  <c r="Q3445" i="1"/>
  <c r="Q3305" i="1"/>
  <c r="Q3811" i="1"/>
  <c r="Q2799" i="1"/>
  <c r="Q3392" i="1"/>
  <c r="Q3162" i="1"/>
  <c r="Q3822" i="1"/>
  <c r="Q3322" i="1"/>
  <c r="Q3521" i="1"/>
  <c r="Q3446" i="1"/>
  <c r="Q3323" i="1"/>
  <c r="Q3393" i="1"/>
  <c r="Q3522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3252" i="1"/>
  <c r="Q3170" i="1"/>
  <c r="Q3171" i="1"/>
  <c r="Q3656" i="1"/>
  <c r="Q3582" i="1"/>
  <c r="Q3394" i="1"/>
  <c r="Q3172" i="1"/>
  <c r="Q3324" i="1"/>
  <c r="Q3447" i="1"/>
  <c r="Q3448" i="1"/>
  <c r="Q3325" i="1"/>
  <c r="Q3326" i="1"/>
  <c r="Q3693" i="1"/>
  <c r="Q524" i="1"/>
  <c r="Q2971" i="1"/>
  <c r="Q3151" i="1"/>
  <c r="Q3675" i="1"/>
  <c r="Q3583" i="1"/>
  <c r="Q3584" i="1"/>
  <c r="Q3173" i="1"/>
  <c r="Q2800" i="1"/>
  <c r="Q3449" i="1"/>
  <c r="Q3694" i="1"/>
  <c r="Q3174" i="1"/>
  <c r="Q2794" i="1"/>
  <c r="Q3450" i="1"/>
  <c r="Q3585" i="1"/>
  <c r="Q3568" i="1"/>
  <c r="Q3395" i="1"/>
  <c r="Q3396" i="1"/>
  <c r="Q3695" i="1"/>
  <c r="Q3586" i="1"/>
  <c r="Q3438" i="1"/>
  <c r="Q3260" i="1"/>
  <c r="Q1287" i="1"/>
  <c r="Q3451" i="1"/>
  <c r="Q2842" i="1"/>
  <c r="Q3696" i="1"/>
  <c r="Q3587" i="1"/>
  <c r="Q534" i="1"/>
  <c r="Q3175" i="1"/>
  <c r="Q3657" i="1"/>
  <c r="Q527" i="1"/>
  <c r="Q2968" i="1"/>
  <c r="Q3452" i="1"/>
  <c r="Q3327" i="1"/>
  <c r="Q3328" i="1"/>
  <c r="Q3688" i="1"/>
  <c r="Q3397" i="1"/>
  <c r="Q3453" i="1"/>
  <c r="Q3454" i="1"/>
  <c r="Q3398" i="1"/>
  <c r="Q3434" i="1"/>
  <c r="Q3152" i="1"/>
  <c r="Q3176" i="1"/>
  <c r="Q2797" i="1"/>
  <c r="Q3163" i="1"/>
  <c r="Q3329" i="1"/>
  <c r="Q3523" i="1"/>
  <c r="Q3399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3588" i="1"/>
  <c r="Q3177" i="1"/>
  <c r="Q3697" i="1"/>
  <c r="Q3589" i="1"/>
  <c r="Q3261" i="1"/>
  <c r="Q3698" i="1"/>
  <c r="Q3590" i="1"/>
  <c r="Q3524" i="1"/>
  <c r="Q3178" i="1"/>
  <c r="Q3658" i="1"/>
  <c r="Q3507" i="1"/>
  <c r="Q3330" i="1"/>
  <c r="Q3591" i="1"/>
  <c r="Q3592" i="1"/>
  <c r="Q3676" i="1"/>
  <c r="Q526" i="1"/>
  <c r="Q3455" i="1"/>
  <c r="Q2979" i="1"/>
  <c r="Q3593" i="1"/>
  <c r="Q3456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823" i="1"/>
  <c r="Q3309" i="1"/>
  <c r="Q3253" i="1"/>
  <c r="Q3525" i="1"/>
  <c r="Q3526" i="1"/>
  <c r="Q3388" i="1"/>
  <c r="Q3457" i="1"/>
  <c r="Q3667" i="1"/>
  <c r="Q3594" i="1"/>
  <c r="Q3627" i="1"/>
  <c r="Q3543" i="1"/>
  <c r="Q3595" i="1"/>
  <c r="Q3262" i="1"/>
  <c r="Q3569" i="1"/>
  <c r="Q3331" i="1"/>
  <c r="Q3544" i="1"/>
  <c r="Q3728" i="1"/>
  <c r="Q3400" i="1"/>
  <c r="Q2980" i="1"/>
  <c r="Q3835" i="1"/>
  <c r="Q3458" i="1"/>
  <c r="Q3401" i="1"/>
  <c r="Q3677" i="1"/>
  <c r="Q3332" i="1"/>
  <c r="Q3668" i="1"/>
  <c r="Q3333" i="1"/>
  <c r="Q3699" i="1"/>
  <c r="Q3459" i="1"/>
  <c r="Q3596" i="1"/>
  <c r="Q3315" i="1"/>
  <c r="Q3402" i="1"/>
  <c r="Q3263" i="1"/>
  <c r="Q3565" i="1"/>
  <c r="Q3243" i="1"/>
  <c r="Q2801" i="1"/>
  <c r="Q3669" i="1"/>
  <c r="Q3403" i="1"/>
  <c r="Q3566" i="1"/>
  <c r="Q3179" i="1"/>
  <c r="Q3508" i="1"/>
  <c r="Q3812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597" i="1"/>
  <c r="Q3689" i="1"/>
  <c r="Q3460" i="1"/>
  <c r="Q3829" i="1"/>
  <c r="Q3545" i="1"/>
  <c r="Q3659" i="1"/>
  <c r="Q3723" i="1"/>
  <c r="Q3836" i="1"/>
  <c r="Q3334" i="1"/>
  <c r="Q3570" i="1"/>
  <c r="Q3724" i="1"/>
  <c r="Q3824" i="1"/>
  <c r="Q3813" i="1"/>
  <c r="Q3546" i="1"/>
  <c r="Q3404" i="1"/>
  <c r="Q3506" i="1"/>
  <c r="Q3832" i="1"/>
  <c r="Q3335" i="1"/>
  <c r="Q3244" i="1"/>
  <c r="Q3245" i="1"/>
  <c r="Q3670" i="1"/>
  <c r="Q3825" i="1"/>
  <c r="Q3432" i="1"/>
  <c r="Q3180" i="1"/>
  <c r="Q3181" i="1"/>
  <c r="Q3598" i="1"/>
  <c r="Q3547" i="1"/>
  <c r="Q3814" i="1"/>
  <c r="Q3826" i="1"/>
  <c r="Q3837" i="1"/>
  <c r="Q3439" i="1"/>
  <c r="Q3655" i="1"/>
  <c r="Q3461" i="1"/>
  <c r="Q3686" i="1"/>
  <c r="Q3700" i="1"/>
  <c r="Q3678" i="1"/>
  <c r="Q3300" i="1"/>
  <c r="Q3828" i="1"/>
  <c r="Q3701" i="1"/>
  <c r="Q3405" i="1"/>
  <c r="Q3725" i="1"/>
  <c r="Q3628" i="1"/>
  <c r="Q3831" i="1"/>
  <c r="Q3264" i="1"/>
  <c r="Q3390" i="1"/>
  <c r="Q3827" i="1"/>
  <c r="Q3729" i="1"/>
  <c r="Q1300" i="1"/>
  <c r="Q3702" i="1"/>
  <c r="Q3336" i="1"/>
  <c r="Q3671" i="1"/>
  <c r="Q3830" i="1"/>
  <c r="Q3599" i="1"/>
  <c r="Q3511" i="1"/>
  <c r="Q3727" i="1"/>
  <c r="Q3406" i="1"/>
  <c r="Q3407" i="1"/>
  <c r="Q3435" i="1"/>
  <c r="Q3660" i="1"/>
  <c r="Q3815" i="1"/>
  <c r="Q3337" i="1"/>
  <c r="Q3679" i="1"/>
  <c r="Q3310" i="1"/>
  <c r="Q3265" i="1"/>
  <c r="Q3703" i="1"/>
  <c r="Q3548" i="1"/>
  <c r="Q3821" i="1"/>
  <c r="Q3311" i="1"/>
  <c r="Q3571" i="1"/>
  <c r="Q3600" i="1"/>
  <c r="Q3408" i="1"/>
  <c r="Q3653" i="1"/>
  <c r="Q3338" i="1"/>
  <c r="Q3601" i="1"/>
  <c r="Q3834" i="1"/>
  <c r="Q3153" i="1"/>
  <c r="Q3462" i="1"/>
  <c r="Q3577" i="1"/>
  <c r="Q3816" i="1"/>
  <c r="Q3409" i="1"/>
  <c r="Q3704" i="1"/>
  <c r="Q2802" i="1"/>
  <c r="Q3339" i="1"/>
  <c r="Q2803" i="1"/>
  <c r="Q531" i="1"/>
  <c r="Q3572" i="1"/>
  <c r="Q2963" i="1"/>
  <c r="Q2972" i="1"/>
  <c r="Q3266" i="1"/>
  <c r="Q3629" i="1"/>
  <c r="Q3705" i="1"/>
  <c r="Q3463" i="1"/>
  <c r="Q3464" i="1"/>
  <c r="Q3465" i="1"/>
  <c r="Q3685" i="1"/>
  <c r="Q3312" i="1"/>
  <c r="Q3817" i="1"/>
  <c r="Q3549" i="1"/>
  <c r="Q3267" i="1"/>
  <c r="Q3182" i="1"/>
  <c r="Q3527" i="1"/>
  <c r="Q2789" i="1"/>
  <c r="Q3666" i="1"/>
  <c r="Q3410" i="1"/>
  <c r="Q3411" i="1"/>
  <c r="Q3340" i="1"/>
  <c r="Q3154" i="1"/>
  <c r="Q3550" i="1"/>
  <c r="Q3721" i="1"/>
  <c r="Q3237" i="1"/>
  <c r="Q3341" i="1"/>
  <c r="Q2804" i="1"/>
  <c r="Q3412" i="1"/>
  <c r="Q2805" i="1"/>
  <c r="Q3512" i="1"/>
  <c r="Q3183" i="1"/>
  <c r="Q3268" i="1"/>
  <c r="Q2795" i="1"/>
  <c r="Q3680" i="1"/>
  <c r="Q3155" i="1"/>
  <c r="Q3313" i="1"/>
  <c r="Q3184" i="1"/>
  <c r="Q3269" i="1"/>
  <c r="Q3602" i="1"/>
  <c r="Q3661" i="1"/>
  <c r="Q3528" i="1"/>
  <c r="Q3540" i="1"/>
  <c r="Q3603" i="1"/>
  <c r="Q1288" i="1"/>
  <c r="Q3413" i="1"/>
  <c r="Q3818" i="1"/>
  <c r="Q3681" i="1"/>
  <c r="Q3466" i="1"/>
  <c r="Q3515" i="1"/>
  <c r="Q3662" i="1"/>
  <c r="Q2973" i="1"/>
  <c r="Q3573" i="1"/>
  <c r="Q2806" i="1"/>
  <c r="Q3270" i="1"/>
  <c r="Q3342" i="1"/>
  <c r="Q3650" i="1"/>
  <c r="Q3185" i="1"/>
  <c r="Q3529" i="1"/>
  <c r="Q3604" i="1"/>
  <c r="Q3605" i="1"/>
  <c r="Q2807" i="1"/>
  <c r="Q3467" i="1"/>
  <c r="Q3307" i="1"/>
  <c r="Q3271" i="1"/>
  <c r="Q3343" i="1"/>
  <c r="Q3706" i="1"/>
  <c r="Q3551" i="1"/>
  <c r="Q3687" i="1"/>
  <c r="Q3606" i="1"/>
  <c r="Q2808" i="1"/>
  <c r="Q3674" i="1"/>
  <c r="Q3468" i="1"/>
  <c r="Q3414" i="1"/>
  <c r="Q2809" i="1"/>
  <c r="Q2981" i="1"/>
  <c r="Q3186" i="1"/>
  <c r="Q3607" i="1"/>
  <c r="Q3272" i="1"/>
  <c r="Q535" i="1"/>
  <c r="Q3187" i="1"/>
  <c r="Q3344" i="1"/>
  <c r="Q3530" i="1"/>
  <c r="Q3469" i="1"/>
  <c r="Q3682" i="1"/>
  <c r="Q3683" i="1"/>
  <c r="Q2839" i="1"/>
  <c r="Q3345" i="1"/>
  <c r="Q3470" i="1"/>
  <c r="Q3552" i="1"/>
  <c r="Q3531" i="1"/>
  <c r="Q3308" i="1"/>
  <c r="Q3663" i="1"/>
  <c r="Q3346" i="1"/>
  <c r="Q3347" i="1"/>
  <c r="Q3471" i="1"/>
  <c r="Q3273" i="1"/>
  <c r="Q3707" i="1"/>
  <c r="Q3274" i="1"/>
  <c r="Q2810" i="1"/>
  <c r="Q2811" i="1"/>
  <c r="Q3275" i="1"/>
  <c r="Q2840" i="1"/>
  <c r="Q2812" i="1"/>
  <c r="Q3276" i="1"/>
  <c r="Q1289" i="1"/>
  <c r="Q3553" i="1"/>
  <c r="Q3246" i="1"/>
  <c r="Q3708" i="1"/>
  <c r="Q3443" i="1"/>
  <c r="Q3819" i="1"/>
  <c r="Q3348" i="1"/>
  <c r="Q2813" i="1"/>
  <c r="Q2790" i="1"/>
  <c r="Q3709" i="1"/>
  <c r="Q3349" i="1"/>
  <c r="Q2814" i="1"/>
  <c r="Q2815" i="1"/>
  <c r="Q3472" i="1"/>
  <c r="Q3820" i="1"/>
  <c r="Q3473" i="1"/>
  <c r="Q2816" i="1"/>
  <c r="Q3474" i="1"/>
  <c r="Q536" i="1"/>
  <c r="Q3554" i="1"/>
  <c r="Q3306" i="1"/>
  <c r="Q3555" i="1"/>
  <c r="Q3436" i="1"/>
  <c r="Q2974" i="1"/>
  <c r="Q3710" i="1"/>
  <c r="Q3475" i="1"/>
  <c r="Q1290" i="1"/>
  <c r="Q3664" i="1"/>
  <c r="Q3833" i="1"/>
  <c r="Q3538" i="1"/>
  <c r="Q3277" i="1"/>
  <c r="Q3350" i="1"/>
  <c r="Q532" i="1"/>
  <c r="Q3351" i="1"/>
  <c r="Q3352" i="1"/>
  <c r="Q3353" i="1"/>
  <c r="Q3690" i="1"/>
  <c r="Q3711" i="1"/>
  <c r="Q3188" i="1"/>
  <c r="Q3608" i="1"/>
  <c r="Q3476" i="1"/>
  <c r="Q3415" i="1"/>
  <c r="Q3247" i="1"/>
  <c r="Q3609" i="1"/>
  <c r="Q3416" i="1"/>
  <c r="Q1291" i="1"/>
  <c r="Q3189" i="1"/>
  <c r="Q1301" i="1"/>
  <c r="Q3354" i="1"/>
  <c r="Q3210" i="1"/>
  <c r="Q3211" i="1"/>
  <c r="Q3385" i="1"/>
  <c r="Q3156" i="1"/>
  <c r="Q2817" i="1"/>
  <c r="Q2969" i="1"/>
  <c r="Q3212" i="1"/>
  <c r="Q1302" i="1"/>
  <c r="Q2975" i="1"/>
  <c r="Q3712" i="1"/>
  <c r="Q3477" i="1"/>
  <c r="Q3355" i="1"/>
  <c r="Q3169" i="1"/>
  <c r="Q2818" i="1"/>
  <c r="Q2819" i="1"/>
  <c r="Q2820" i="1"/>
  <c r="Q1292" i="1"/>
  <c r="Q3713" i="1"/>
  <c r="Q3610" i="1"/>
  <c r="Q3356" i="1"/>
  <c r="Q3532" i="1"/>
  <c r="Q3478" i="1"/>
  <c r="Q3714" i="1"/>
  <c r="Q3440" i="1"/>
  <c r="Q1293" i="1"/>
  <c r="Q2821" i="1"/>
  <c r="Q3357" i="1"/>
  <c r="Q3576" i="1"/>
  <c r="Q3358" i="1"/>
  <c r="Q1303" i="1"/>
  <c r="Q1304" i="1"/>
  <c r="Q3314" i="1"/>
  <c r="Q3359" i="1"/>
  <c r="Q3278" i="1"/>
  <c r="Q3279" i="1"/>
  <c r="Q3715" i="1"/>
  <c r="Q3479" i="1"/>
  <c r="Q3516" i="1"/>
  <c r="Q3417" i="1"/>
  <c r="Q3302" i="1"/>
  <c r="Q3480" i="1"/>
  <c r="Q3360" i="1"/>
  <c r="Q3481" i="1"/>
  <c r="Q3611" i="1"/>
  <c r="Q3213" i="1"/>
  <c r="Q2822" i="1"/>
  <c r="Q3539" i="1"/>
  <c r="Q3280" i="1"/>
  <c r="Q2796" i="1"/>
  <c r="Q3612" i="1"/>
  <c r="Q3482" i="1"/>
  <c r="Q3299" i="1"/>
  <c r="Q3303" i="1"/>
  <c r="Q3361" i="1"/>
  <c r="Q3214" i="1"/>
  <c r="Q3281" i="1"/>
  <c r="Q3556" i="1"/>
  <c r="Q3418" i="1"/>
  <c r="Q3215" i="1"/>
  <c r="Q3419" i="1"/>
  <c r="Q3483" i="1"/>
  <c r="Q3716" i="1"/>
  <c r="Q528" i="1"/>
  <c r="Q3484" i="1"/>
  <c r="Q3165" i="1"/>
  <c r="Q3282" i="1"/>
  <c r="Q3216" i="1"/>
  <c r="Q3441" i="1"/>
  <c r="Q2823" i="1"/>
  <c r="Q3485" i="1"/>
  <c r="Q3420" i="1"/>
  <c r="Q3557" i="1"/>
  <c r="Q3283" i="1"/>
  <c r="Q3362" i="1"/>
  <c r="Q3363" i="1"/>
  <c r="Q2791" i="1"/>
  <c r="Q3256" i="1"/>
  <c r="Q3558" i="1"/>
  <c r="Q3717" i="1"/>
  <c r="Q2824" i="1"/>
  <c r="Q3513" i="1"/>
  <c r="Q3665" i="1"/>
  <c r="Q3304" i="1"/>
  <c r="Q2825" i="1"/>
  <c r="Q3437" i="1"/>
  <c r="Q3217" i="1"/>
  <c r="Q3168" i="1"/>
  <c r="Q2826" i="1"/>
  <c r="Q3613" i="1"/>
  <c r="Q3364" i="1"/>
  <c r="Q533" i="1"/>
  <c r="Q2970" i="1"/>
  <c r="Q3365" i="1"/>
  <c r="Q2964" i="1"/>
  <c r="Q1305" i="1"/>
  <c r="Q3248" i="1"/>
  <c r="Q3651" i="1"/>
  <c r="Q3284" i="1"/>
  <c r="Q3421" i="1"/>
  <c r="Q1294" i="1"/>
  <c r="Q3239" i="1"/>
  <c r="Q3838" i="1"/>
  <c r="Q3386" i="1"/>
  <c r="Q3218" i="1"/>
  <c r="Q3422" i="1"/>
  <c r="Q3285" i="1"/>
  <c r="Q3150" i="1"/>
  <c r="Q3652" i="1"/>
  <c r="Q3614" i="1"/>
  <c r="Q3391" i="1"/>
  <c r="Q3389" i="1"/>
  <c r="Q3841" i="1"/>
  <c r="Q2792" i="1"/>
  <c r="Q3219" i="1"/>
  <c r="Q3509" i="1"/>
  <c r="Q3423" i="1"/>
  <c r="Q2787" i="1"/>
  <c r="Q2827" i="1"/>
  <c r="Q3220" i="1"/>
  <c r="Q3166" i="1"/>
  <c r="Q3366" i="1"/>
  <c r="Q3221" i="1"/>
  <c r="Q3222" i="1"/>
  <c r="Q3615" i="1"/>
  <c r="Q3367" i="1"/>
  <c r="Q3286" i="1"/>
  <c r="Q2828" i="1"/>
  <c r="Q3486" i="1"/>
  <c r="Q3654" i="1"/>
  <c r="Q3718" i="1"/>
  <c r="Q529" i="1"/>
  <c r="Q2965" i="1"/>
  <c r="Q3287" i="1"/>
  <c r="Q2829" i="1"/>
  <c r="Q3167" i="1"/>
  <c r="Q3288" i="1"/>
  <c r="Q3223" i="1"/>
  <c r="Q3487" i="1"/>
  <c r="Q3488" i="1"/>
  <c r="Q3517" i="1"/>
  <c r="Q3672" i="1"/>
  <c r="Q2830" i="1"/>
  <c r="Q537" i="1"/>
  <c r="Q3559" i="1"/>
  <c r="Q3616" i="1"/>
  <c r="Q2976" i="1"/>
  <c r="Q3368" i="1"/>
  <c r="Q3489" i="1"/>
  <c r="Q3301" i="1"/>
  <c r="Q3433" i="1"/>
  <c r="Q3240" i="1"/>
  <c r="Q3424" i="1"/>
  <c r="Q3224" i="1"/>
  <c r="Q2831" i="1"/>
  <c r="Q523" i="1"/>
  <c r="Q3369" i="1"/>
  <c r="Q3560" i="1"/>
  <c r="Q3289" i="1"/>
  <c r="Q3490" i="1"/>
  <c r="Q1295" i="1"/>
  <c r="Q3491" i="1"/>
  <c r="Q2841" i="1"/>
  <c r="Q3157" i="1"/>
  <c r="Q3316" i="1"/>
  <c r="Q3225" i="1"/>
  <c r="Q3425" i="1"/>
  <c r="Q3617" i="1"/>
  <c r="Q3254" i="1"/>
  <c r="Q3426" i="1"/>
  <c r="Q3427" i="1"/>
  <c r="Q3428" i="1"/>
  <c r="Q2978" i="1"/>
  <c r="Q3370" i="1"/>
  <c r="Q3226" i="1"/>
  <c r="Q3720" i="1"/>
  <c r="Q3492" i="1"/>
  <c r="Q3227" i="1"/>
  <c r="Q3429" i="1"/>
  <c r="Q3493" i="1"/>
  <c r="Q3494" i="1"/>
  <c r="Q3561" i="1"/>
  <c r="Q3371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839" i="1"/>
  <c r="Q2982" i="1"/>
  <c r="Q2832" i="1"/>
  <c r="Q2833" i="1"/>
  <c r="Q2783" i="1"/>
  <c r="Q3372" i="1"/>
  <c r="Q3290" i="1"/>
  <c r="Q3618" i="1"/>
  <c r="Q3619" i="1"/>
  <c r="Q3373" i="1"/>
  <c r="Q3291" i="1"/>
  <c r="Q3495" i="1"/>
  <c r="Q1296" i="1"/>
  <c r="Q3496" i="1"/>
  <c r="Q3684" i="1"/>
  <c r="Q541" i="1"/>
  <c r="Q3158" i="1"/>
  <c r="Q2967" i="1"/>
  <c r="Q3249" i="1"/>
  <c r="Q3497" i="1"/>
  <c r="Q3228" i="1"/>
  <c r="Q3229" i="1"/>
  <c r="Q540" i="1"/>
  <c r="Q3533" i="1"/>
  <c r="Q3498" i="1"/>
  <c r="Q3562" i="1"/>
  <c r="Q3574" i="1"/>
  <c r="Q525" i="1"/>
  <c r="Q3159" i="1"/>
  <c r="Q3726" i="1"/>
  <c r="Q3374" i="1"/>
  <c r="Q3375" i="1"/>
  <c r="Q3499" i="1"/>
  <c r="Q3230" i="1"/>
  <c r="Q3500" i="1"/>
  <c r="Q3534" i="1"/>
  <c r="Q3149" i="1"/>
  <c r="Q3620" i="1"/>
  <c r="Q2793" i="1"/>
  <c r="Q3621" i="1"/>
  <c r="Q3501" i="1"/>
  <c r="Q3502" i="1"/>
  <c r="Q3292" i="1"/>
  <c r="Q3840" i="1"/>
  <c r="Q3231" i="1"/>
  <c r="Q2788" i="1"/>
  <c r="Q3535" i="1"/>
  <c r="Q3563" i="1"/>
  <c r="Q3376" i="1"/>
  <c r="Q3377" i="1"/>
  <c r="Q3622" i="1"/>
  <c r="Q3430" i="1"/>
  <c r="Q2834" i="1"/>
  <c r="Q3293" i="1"/>
  <c r="Q3503" i="1"/>
  <c r="Q3238" i="1"/>
  <c r="Q2784" i="1"/>
  <c r="Q3442" i="1"/>
  <c r="Q3294" i="1"/>
  <c r="Q3232" i="1"/>
  <c r="Q2977" i="1"/>
  <c r="Q3233" i="1"/>
  <c r="Q3255" i="1"/>
  <c r="Q2835" i="1"/>
  <c r="Q3673" i="1"/>
  <c r="Q3378" i="1"/>
  <c r="Q3719" i="1"/>
  <c r="Q3536" i="1"/>
  <c r="Q3160" i="1"/>
  <c r="Q3564" i="1"/>
  <c r="Q2836" i="1"/>
  <c r="Q538" i="1"/>
  <c r="Q3514" i="1"/>
  <c r="Q3623" i="1"/>
  <c r="Q3295" i="1"/>
  <c r="Q3575" i="1"/>
  <c r="Q3567" i="1"/>
  <c r="Q2785" i="1"/>
  <c r="Q3164" i="1"/>
  <c r="Q337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234" i="1"/>
  <c r="Q3380" i="1"/>
  <c r="Q3296" i="1"/>
  <c r="Q1297" i="1"/>
  <c r="Q3381" i="1"/>
  <c r="Q3387" i="1"/>
  <c r="Q3297" i="1"/>
  <c r="Q3235" i="1"/>
  <c r="Q3298" i="1"/>
  <c r="Q3382" i="1"/>
  <c r="Q1298" i="1"/>
  <c r="Q3236" i="1"/>
  <c r="Q2786" i="1"/>
  <c r="Q3537" i="1"/>
  <c r="Q3624" i="1"/>
  <c r="Q3431" i="1"/>
  <c r="Q1299" i="1"/>
  <c r="Q3625" i="1"/>
  <c r="Q2966" i="1"/>
  <c r="Q3504" i="1"/>
  <c r="Q3626" i="1"/>
  <c r="Q2837" i="1"/>
  <c r="Q530" i="1"/>
  <c r="Q2838" i="1"/>
  <c r="Q3250" i="1"/>
  <c r="Q3251" i="1"/>
  <c r="Q3505" i="1"/>
  <c r="Q539" i="1"/>
  <c r="Q3161" i="1"/>
  <c r="Q3383" i="1"/>
  <c r="Q3842" i="1"/>
  <c r="Q3384" i="1"/>
  <c r="Q52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K3" i="1"/>
  <c r="L3" i="1" s="1"/>
  <c r="K4" i="1"/>
  <c r="L4" i="1" s="1"/>
  <c r="K5" i="1"/>
  <c r="L5" i="1" s="1"/>
  <c r="K6" i="1"/>
  <c r="L6" i="1" s="1"/>
  <c r="K7" i="1"/>
  <c r="L7" i="1" s="1"/>
  <c r="K8" i="1"/>
  <c r="L8" i="1" s="1"/>
  <c r="K9" i="1"/>
  <c r="L9" i="1" s="1"/>
  <c r="K10" i="1"/>
  <c r="L10" i="1" s="1"/>
  <c r="K11" i="1"/>
  <c r="L11" i="1" s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3578" i="1"/>
  <c r="L3578" i="1" s="1"/>
  <c r="K3579" i="1"/>
  <c r="L3579" i="1" s="1"/>
  <c r="K3444" i="1"/>
  <c r="L3444" i="1" s="1"/>
  <c r="K3580" i="1"/>
  <c r="L3580" i="1" s="1"/>
  <c r="K3519" i="1"/>
  <c r="L3519" i="1" s="1"/>
  <c r="K3722" i="1"/>
  <c r="L3722" i="1" s="1"/>
  <c r="K3257" i="1"/>
  <c r="L3257" i="1" s="1"/>
  <c r="K3691" i="1"/>
  <c r="L3691" i="1" s="1"/>
  <c r="K3241" i="1"/>
  <c r="L3241" i="1" s="1"/>
  <c r="K3242" i="1"/>
  <c r="L3242" i="1" s="1"/>
  <c r="K3518" i="1"/>
  <c r="L3518" i="1" s="1"/>
  <c r="K3541" i="1"/>
  <c r="L3541" i="1" s="1"/>
  <c r="K3692" i="1"/>
  <c r="L3692" i="1" s="1"/>
  <c r="K3317" i="1"/>
  <c r="L3317" i="1" s="1"/>
  <c r="K3810" i="1"/>
  <c r="L3810" i="1" s="1"/>
  <c r="K3318" i="1"/>
  <c r="L3318" i="1" s="1"/>
  <c r="K3510" i="1"/>
  <c r="L3510" i="1" s="1"/>
  <c r="K3319" i="1"/>
  <c r="L3319" i="1" s="1"/>
  <c r="K3581" i="1"/>
  <c r="L3581" i="1" s="1"/>
  <c r="K2798" i="1"/>
  <c r="L2798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3320" i="1"/>
  <c r="L3320" i="1" s="1"/>
  <c r="K3321" i="1"/>
  <c r="L3321" i="1" s="1"/>
  <c r="K3258" i="1"/>
  <c r="L3258" i="1" s="1"/>
  <c r="K1286" i="1"/>
  <c r="L1286" i="1" s="1"/>
  <c r="K3542" i="1"/>
  <c r="L3542" i="1" s="1"/>
  <c r="K3259" i="1"/>
  <c r="L3259" i="1" s="1"/>
  <c r="K3520" i="1"/>
  <c r="L3520" i="1" s="1"/>
  <c r="K3445" i="1"/>
  <c r="L3445" i="1" s="1"/>
  <c r="K3305" i="1"/>
  <c r="L3305" i="1" s="1"/>
  <c r="K3811" i="1"/>
  <c r="L3811" i="1" s="1"/>
  <c r="K2799" i="1"/>
  <c r="L2799" i="1" s="1"/>
  <c r="K3392" i="1"/>
  <c r="L3392" i="1" s="1"/>
  <c r="K3162" i="1"/>
  <c r="L3162" i="1" s="1"/>
  <c r="K3822" i="1"/>
  <c r="L3822" i="1" s="1"/>
  <c r="K3322" i="1"/>
  <c r="L3322" i="1" s="1"/>
  <c r="K3521" i="1"/>
  <c r="L3521" i="1" s="1"/>
  <c r="K3446" i="1"/>
  <c r="L3446" i="1" s="1"/>
  <c r="K3323" i="1"/>
  <c r="L3323" i="1" s="1"/>
  <c r="K3393" i="1"/>
  <c r="L3393" i="1" s="1"/>
  <c r="K3522" i="1"/>
  <c r="L3522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3252" i="1"/>
  <c r="L3252" i="1" s="1"/>
  <c r="K3170" i="1"/>
  <c r="L3170" i="1" s="1"/>
  <c r="K3171" i="1"/>
  <c r="L3171" i="1" s="1"/>
  <c r="K3656" i="1"/>
  <c r="L3656" i="1" s="1"/>
  <c r="K3582" i="1"/>
  <c r="L3582" i="1" s="1"/>
  <c r="K3394" i="1"/>
  <c r="L3394" i="1" s="1"/>
  <c r="K3172" i="1"/>
  <c r="L3172" i="1" s="1"/>
  <c r="K3324" i="1"/>
  <c r="L3324" i="1" s="1"/>
  <c r="K3447" i="1"/>
  <c r="L3447" i="1" s="1"/>
  <c r="K3448" i="1"/>
  <c r="L3448" i="1" s="1"/>
  <c r="K3325" i="1"/>
  <c r="L3325" i="1" s="1"/>
  <c r="K3326" i="1"/>
  <c r="L3326" i="1" s="1"/>
  <c r="K3693" i="1"/>
  <c r="L3693" i="1" s="1"/>
  <c r="K524" i="1"/>
  <c r="L524" i="1" s="1"/>
  <c r="K2971" i="1"/>
  <c r="L2971" i="1" s="1"/>
  <c r="K3151" i="1"/>
  <c r="L3151" i="1" s="1"/>
  <c r="K3675" i="1"/>
  <c r="L3675" i="1" s="1"/>
  <c r="K3583" i="1"/>
  <c r="L3583" i="1" s="1"/>
  <c r="K3584" i="1"/>
  <c r="L3584" i="1" s="1"/>
  <c r="K3173" i="1"/>
  <c r="L3173" i="1" s="1"/>
  <c r="K2800" i="1"/>
  <c r="L2800" i="1" s="1"/>
  <c r="K3449" i="1"/>
  <c r="L3449" i="1" s="1"/>
  <c r="K3694" i="1"/>
  <c r="L3694" i="1" s="1"/>
  <c r="K3174" i="1"/>
  <c r="L3174" i="1" s="1"/>
  <c r="K2794" i="1"/>
  <c r="L2794" i="1" s="1"/>
  <c r="K3450" i="1"/>
  <c r="L3450" i="1" s="1"/>
  <c r="K3585" i="1"/>
  <c r="L3585" i="1" s="1"/>
  <c r="K3568" i="1"/>
  <c r="L3568" i="1" s="1"/>
  <c r="K3395" i="1"/>
  <c r="L3395" i="1" s="1"/>
  <c r="K3396" i="1"/>
  <c r="L3396" i="1" s="1"/>
  <c r="K3695" i="1"/>
  <c r="L3695" i="1" s="1"/>
  <c r="K3586" i="1"/>
  <c r="L3586" i="1" s="1"/>
  <c r="K3438" i="1"/>
  <c r="L3438" i="1" s="1"/>
  <c r="K3260" i="1"/>
  <c r="L3260" i="1" s="1"/>
  <c r="K1287" i="1"/>
  <c r="L1287" i="1" s="1"/>
  <c r="K3451" i="1"/>
  <c r="L3451" i="1" s="1"/>
  <c r="K2842" i="1"/>
  <c r="L2842" i="1" s="1"/>
  <c r="K3696" i="1"/>
  <c r="L3696" i="1" s="1"/>
  <c r="K3587" i="1"/>
  <c r="L3587" i="1" s="1"/>
  <c r="K534" i="1"/>
  <c r="L534" i="1" s="1"/>
  <c r="K3175" i="1"/>
  <c r="L3175" i="1" s="1"/>
  <c r="K3657" i="1"/>
  <c r="L3657" i="1" s="1"/>
  <c r="K527" i="1"/>
  <c r="L527" i="1" s="1"/>
  <c r="K2968" i="1"/>
  <c r="L2968" i="1" s="1"/>
  <c r="K3452" i="1"/>
  <c r="L3452" i="1" s="1"/>
  <c r="K3327" i="1"/>
  <c r="L3327" i="1" s="1"/>
  <c r="K3328" i="1"/>
  <c r="L3328" i="1" s="1"/>
  <c r="K3688" i="1"/>
  <c r="L3688" i="1" s="1"/>
  <c r="K3397" i="1"/>
  <c r="L3397" i="1" s="1"/>
  <c r="K3453" i="1"/>
  <c r="L3453" i="1" s="1"/>
  <c r="K3454" i="1"/>
  <c r="L3454" i="1" s="1"/>
  <c r="K3398" i="1"/>
  <c r="L3398" i="1" s="1"/>
  <c r="K3434" i="1"/>
  <c r="L3434" i="1" s="1"/>
  <c r="K3152" i="1"/>
  <c r="L3152" i="1" s="1"/>
  <c r="K3176" i="1"/>
  <c r="L3176" i="1" s="1"/>
  <c r="K2797" i="1"/>
  <c r="L2797" i="1" s="1"/>
  <c r="K3163" i="1"/>
  <c r="L3163" i="1" s="1"/>
  <c r="K3329" i="1"/>
  <c r="L3329" i="1" s="1"/>
  <c r="K3523" i="1"/>
  <c r="L3523" i="1" s="1"/>
  <c r="K3399" i="1"/>
  <c r="L3399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3588" i="1"/>
  <c r="L3588" i="1" s="1"/>
  <c r="K3177" i="1"/>
  <c r="L3177" i="1" s="1"/>
  <c r="K3697" i="1"/>
  <c r="L3697" i="1" s="1"/>
  <c r="K3589" i="1"/>
  <c r="L3589" i="1" s="1"/>
  <c r="K3261" i="1"/>
  <c r="L3261" i="1" s="1"/>
  <c r="K3698" i="1"/>
  <c r="L3698" i="1" s="1"/>
  <c r="K3590" i="1"/>
  <c r="L3590" i="1" s="1"/>
  <c r="K3524" i="1"/>
  <c r="L3524" i="1" s="1"/>
  <c r="K3178" i="1"/>
  <c r="L3178" i="1" s="1"/>
  <c r="K3658" i="1"/>
  <c r="L3658" i="1" s="1"/>
  <c r="K3507" i="1"/>
  <c r="L3507" i="1" s="1"/>
  <c r="K3330" i="1"/>
  <c r="L3330" i="1" s="1"/>
  <c r="K3591" i="1"/>
  <c r="L3591" i="1" s="1"/>
  <c r="K3592" i="1"/>
  <c r="L3592" i="1" s="1"/>
  <c r="K3676" i="1"/>
  <c r="L3676" i="1" s="1"/>
  <c r="K526" i="1"/>
  <c r="L526" i="1" s="1"/>
  <c r="K3455" i="1"/>
  <c r="L3455" i="1" s="1"/>
  <c r="K2979" i="1"/>
  <c r="L2979" i="1" s="1"/>
  <c r="K3593" i="1"/>
  <c r="L3593" i="1" s="1"/>
  <c r="K3456" i="1"/>
  <c r="L3456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823" i="1"/>
  <c r="L3823" i="1" s="1"/>
  <c r="K3309" i="1"/>
  <c r="L3309" i="1" s="1"/>
  <c r="K3253" i="1"/>
  <c r="L3253" i="1" s="1"/>
  <c r="K3525" i="1"/>
  <c r="L3525" i="1" s="1"/>
  <c r="K3526" i="1"/>
  <c r="L3526" i="1" s="1"/>
  <c r="K3388" i="1"/>
  <c r="L3388" i="1" s="1"/>
  <c r="K3457" i="1"/>
  <c r="L3457" i="1" s="1"/>
  <c r="K3667" i="1"/>
  <c r="L3667" i="1" s="1"/>
  <c r="K3594" i="1"/>
  <c r="L3594" i="1" s="1"/>
  <c r="K3627" i="1"/>
  <c r="L3627" i="1" s="1"/>
  <c r="K3543" i="1"/>
  <c r="L3543" i="1" s="1"/>
  <c r="K3595" i="1"/>
  <c r="L3595" i="1" s="1"/>
  <c r="K3262" i="1"/>
  <c r="L3262" i="1" s="1"/>
  <c r="K3569" i="1"/>
  <c r="L3569" i="1" s="1"/>
  <c r="K3331" i="1"/>
  <c r="L3331" i="1" s="1"/>
  <c r="K3544" i="1"/>
  <c r="L3544" i="1" s="1"/>
  <c r="K3728" i="1"/>
  <c r="L3728" i="1" s="1"/>
  <c r="K3400" i="1"/>
  <c r="L3400" i="1" s="1"/>
  <c r="K2980" i="1"/>
  <c r="L2980" i="1" s="1"/>
  <c r="K3835" i="1"/>
  <c r="L3835" i="1" s="1"/>
  <c r="K3458" i="1"/>
  <c r="L3458" i="1" s="1"/>
  <c r="K3401" i="1"/>
  <c r="L3401" i="1" s="1"/>
  <c r="K3677" i="1"/>
  <c r="L3677" i="1" s="1"/>
  <c r="K3332" i="1"/>
  <c r="L3332" i="1" s="1"/>
  <c r="K3668" i="1"/>
  <c r="L3668" i="1" s="1"/>
  <c r="K3333" i="1"/>
  <c r="L3333" i="1" s="1"/>
  <c r="K3699" i="1"/>
  <c r="L3699" i="1" s="1"/>
  <c r="K3459" i="1"/>
  <c r="L3459" i="1" s="1"/>
  <c r="K3596" i="1"/>
  <c r="L3596" i="1" s="1"/>
  <c r="K3315" i="1"/>
  <c r="L3315" i="1" s="1"/>
  <c r="K3402" i="1"/>
  <c r="L3402" i="1" s="1"/>
  <c r="K3263" i="1"/>
  <c r="L3263" i="1" s="1"/>
  <c r="K3565" i="1"/>
  <c r="L3565" i="1" s="1"/>
  <c r="K3243" i="1"/>
  <c r="L3243" i="1" s="1"/>
  <c r="K2801" i="1"/>
  <c r="L2801" i="1" s="1"/>
  <c r="K3669" i="1"/>
  <c r="L3669" i="1" s="1"/>
  <c r="K3403" i="1"/>
  <c r="L3403" i="1" s="1"/>
  <c r="K3566" i="1"/>
  <c r="L3566" i="1" s="1"/>
  <c r="K3179" i="1"/>
  <c r="L3179" i="1" s="1"/>
  <c r="K3508" i="1"/>
  <c r="L3508" i="1" s="1"/>
  <c r="K3812" i="1"/>
  <c r="L3812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597" i="1"/>
  <c r="L3597" i="1" s="1"/>
  <c r="K3689" i="1"/>
  <c r="L3689" i="1" s="1"/>
  <c r="K3460" i="1"/>
  <c r="L3460" i="1" s="1"/>
  <c r="K3829" i="1"/>
  <c r="L3829" i="1" s="1"/>
  <c r="K3545" i="1"/>
  <c r="L3545" i="1" s="1"/>
  <c r="K3659" i="1"/>
  <c r="L3659" i="1" s="1"/>
  <c r="K3723" i="1"/>
  <c r="L3723" i="1" s="1"/>
  <c r="K3836" i="1"/>
  <c r="L3836" i="1" s="1"/>
  <c r="K3334" i="1"/>
  <c r="L3334" i="1" s="1"/>
  <c r="K3570" i="1"/>
  <c r="L3570" i="1" s="1"/>
  <c r="K3724" i="1"/>
  <c r="L3724" i="1" s="1"/>
  <c r="K3824" i="1"/>
  <c r="L3824" i="1" s="1"/>
  <c r="K3813" i="1"/>
  <c r="L3813" i="1" s="1"/>
  <c r="K3546" i="1"/>
  <c r="L3546" i="1" s="1"/>
  <c r="K3404" i="1"/>
  <c r="L3404" i="1" s="1"/>
  <c r="K3506" i="1"/>
  <c r="L3506" i="1" s="1"/>
  <c r="K3832" i="1"/>
  <c r="L3832" i="1" s="1"/>
  <c r="K3335" i="1"/>
  <c r="L3335" i="1" s="1"/>
  <c r="K3244" i="1"/>
  <c r="L3244" i="1" s="1"/>
  <c r="K3245" i="1"/>
  <c r="L3245" i="1" s="1"/>
  <c r="K3670" i="1"/>
  <c r="L3670" i="1" s="1"/>
  <c r="K3825" i="1"/>
  <c r="L3825" i="1" s="1"/>
  <c r="K3432" i="1"/>
  <c r="L3432" i="1" s="1"/>
  <c r="K3180" i="1"/>
  <c r="L3180" i="1" s="1"/>
  <c r="K3181" i="1"/>
  <c r="L3181" i="1" s="1"/>
  <c r="K3598" i="1"/>
  <c r="L3598" i="1" s="1"/>
  <c r="K3547" i="1"/>
  <c r="L3547" i="1" s="1"/>
  <c r="K3814" i="1"/>
  <c r="L3814" i="1" s="1"/>
  <c r="K3826" i="1"/>
  <c r="L3826" i="1" s="1"/>
  <c r="K3837" i="1"/>
  <c r="L3837" i="1" s="1"/>
  <c r="K3439" i="1"/>
  <c r="L3439" i="1" s="1"/>
  <c r="K3655" i="1"/>
  <c r="L3655" i="1" s="1"/>
  <c r="K3461" i="1"/>
  <c r="L3461" i="1" s="1"/>
  <c r="K3686" i="1"/>
  <c r="L3686" i="1" s="1"/>
  <c r="K3700" i="1"/>
  <c r="L3700" i="1" s="1"/>
  <c r="K3678" i="1"/>
  <c r="L3678" i="1" s="1"/>
  <c r="K3300" i="1"/>
  <c r="L3300" i="1" s="1"/>
  <c r="K3828" i="1"/>
  <c r="L3828" i="1" s="1"/>
  <c r="K3701" i="1"/>
  <c r="L3701" i="1" s="1"/>
  <c r="K3405" i="1"/>
  <c r="L3405" i="1" s="1"/>
  <c r="K3725" i="1"/>
  <c r="L3725" i="1" s="1"/>
  <c r="K3628" i="1"/>
  <c r="L3628" i="1" s="1"/>
  <c r="K3831" i="1"/>
  <c r="L3831" i="1" s="1"/>
  <c r="K3264" i="1"/>
  <c r="L3264" i="1" s="1"/>
  <c r="K3390" i="1"/>
  <c r="L3390" i="1" s="1"/>
  <c r="K3827" i="1"/>
  <c r="L3827" i="1" s="1"/>
  <c r="K3729" i="1"/>
  <c r="L3729" i="1" s="1"/>
  <c r="K1300" i="1"/>
  <c r="L1300" i="1" s="1"/>
  <c r="K3702" i="1"/>
  <c r="L3702" i="1" s="1"/>
  <c r="K3336" i="1"/>
  <c r="L3336" i="1" s="1"/>
  <c r="K3671" i="1"/>
  <c r="L3671" i="1" s="1"/>
  <c r="K3830" i="1"/>
  <c r="L3830" i="1" s="1"/>
  <c r="K3599" i="1"/>
  <c r="L3599" i="1" s="1"/>
  <c r="K3511" i="1"/>
  <c r="L3511" i="1" s="1"/>
  <c r="K3727" i="1"/>
  <c r="L3727" i="1" s="1"/>
  <c r="K3406" i="1"/>
  <c r="L3406" i="1" s="1"/>
  <c r="K3407" i="1"/>
  <c r="L3407" i="1" s="1"/>
  <c r="K3435" i="1"/>
  <c r="L3435" i="1" s="1"/>
  <c r="K3660" i="1"/>
  <c r="L3660" i="1" s="1"/>
  <c r="K3815" i="1"/>
  <c r="L3815" i="1" s="1"/>
  <c r="K3337" i="1"/>
  <c r="L3337" i="1" s="1"/>
  <c r="K3679" i="1"/>
  <c r="L3679" i="1" s="1"/>
  <c r="K3310" i="1"/>
  <c r="L3310" i="1" s="1"/>
  <c r="K3265" i="1"/>
  <c r="L3265" i="1" s="1"/>
  <c r="K3703" i="1"/>
  <c r="L3703" i="1" s="1"/>
  <c r="K3548" i="1"/>
  <c r="L3548" i="1" s="1"/>
  <c r="K3821" i="1"/>
  <c r="L3821" i="1" s="1"/>
  <c r="K3311" i="1"/>
  <c r="L3311" i="1" s="1"/>
  <c r="K3571" i="1"/>
  <c r="L3571" i="1" s="1"/>
  <c r="K3600" i="1"/>
  <c r="L3600" i="1" s="1"/>
  <c r="K3408" i="1"/>
  <c r="L3408" i="1" s="1"/>
  <c r="K3653" i="1"/>
  <c r="L3653" i="1" s="1"/>
  <c r="K3338" i="1"/>
  <c r="L3338" i="1" s="1"/>
  <c r="K3601" i="1"/>
  <c r="L3601" i="1" s="1"/>
  <c r="K3834" i="1"/>
  <c r="L3834" i="1" s="1"/>
  <c r="K3153" i="1"/>
  <c r="L3153" i="1" s="1"/>
  <c r="K3462" i="1"/>
  <c r="L3462" i="1" s="1"/>
  <c r="K3577" i="1"/>
  <c r="L3577" i="1" s="1"/>
  <c r="K3816" i="1"/>
  <c r="L3816" i="1" s="1"/>
  <c r="K3409" i="1"/>
  <c r="L3409" i="1" s="1"/>
  <c r="K3704" i="1"/>
  <c r="L3704" i="1" s="1"/>
  <c r="K2802" i="1"/>
  <c r="L2802" i="1" s="1"/>
  <c r="K3339" i="1"/>
  <c r="L3339" i="1" s="1"/>
  <c r="K2803" i="1"/>
  <c r="L2803" i="1" s="1"/>
  <c r="K531" i="1"/>
  <c r="L531" i="1" s="1"/>
  <c r="K3572" i="1"/>
  <c r="L3572" i="1" s="1"/>
  <c r="K2963" i="1"/>
  <c r="L2963" i="1" s="1"/>
  <c r="K2972" i="1"/>
  <c r="L2972" i="1" s="1"/>
  <c r="K3266" i="1"/>
  <c r="L3266" i="1" s="1"/>
  <c r="K3629" i="1"/>
  <c r="L3629" i="1" s="1"/>
  <c r="K3705" i="1"/>
  <c r="L3705" i="1" s="1"/>
  <c r="K3463" i="1"/>
  <c r="L3463" i="1" s="1"/>
  <c r="K3464" i="1"/>
  <c r="L3464" i="1" s="1"/>
  <c r="K3465" i="1"/>
  <c r="L3465" i="1" s="1"/>
  <c r="K3685" i="1"/>
  <c r="L3685" i="1" s="1"/>
  <c r="K3312" i="1"/>
  <c r="L3312" i="1" s="1"/>
  <c r="K3817" i="1"/>
  <c r="L3817" i="1" s="1"/>
  <c r="K3549" i="1"/>
  <c r="L3549" i="1" s="1"/>
  <c r="K3267" i="1"/>
  <c r="L3267" i="1" s="1"/>
  <c r="K3182" i="1"/>
  <c r="L3182" i="1" s="1"/>
  <c r="K3527" i="1"/>
  <c r="L3527" i="1" s="1"/>
  <c r="K2789" i="1"/>
  <c r="L2789" i="1" s="1"/>
  <c r="K3666" i="1"/>
  <c r="L3666" i="1" s="1"/>
  <c r="K3410" i="1"/>
  <c r="L3410" i="1" s="1"/>
  <c r="K3411" i="1"/>
  <c r="L3411" i="1" s="1"/>
  <c r="K3340" i="1"/>
  <c r="L3340" i="1" s="1"/>
  <c r="K3154" i="1"/>
  <c r="L3154" i="1" s="1"/>
  <c r="K3550" i="1"/>
  <c r="L3550" i="1" s="1"/>
  <c r="K3721" i="1"/>
  <c r="L3721" i="1" s="1"/>
  <c r="K3237" i="1"/>
  <c r="L3237" i="1" s="1"/>
  <c r="K3341" i="1"/>
  <c r="L3341" i="1" s="1"/>
  <c r="K2804" i="1"/>
  <c r="L2804" i="1" s="1"/>
  <c r="K3412" i="1"/>
  <c r="L3412" i="1" s="1"/>
  <c r="K2805" i="1"/>
  <c r="L2805" i="1" s="1"/>
  <c r="K3512" i="1"/>
  <c r="L3512" i="1" s="1"/>
  <c r="K3183" i="1"/>
  <c r="L3183" i="1" s="1"/>
  <c r="K3268" i="1"/>
  <c r="L3268" i="1" s="1"/>
  <c r="K2795" i="1"/>
  <c r="L2795" i="1" s="1"/>
  <c r="K3680" i="1"/>
  <c r="L3680" i="1" s="1"/>
  <c r="K3155" i="1"/>
  <c r="L3155" i="1" s="1"/>
  <c r="K3313" i="1"/>
  <c r="L3313" i="1" s="1"/>
  <c r="K3184" i="1"/>
  <c r="L3184" i="1" s="1"/>
  <c r="K3269" i="1"/>
  <c r="L3269" i="1" s="1"/>
  <c r="K3602" i="1"/>
  <c r="L3602" i="1" s="1"/>
  <c r="K3661" i="1"/>
  <c r="L3661" i="1" s="1"/>
  <c r="K3528" i="1"/>
  <c r="L3528" i="1" s="1"/>
  <c r="K3540" i="1"/>
  <c r="L3540" i="1" s="1"/>
  <c r="K3603" i="1"/>
  <c r="L3603" i="1" s="1"/>
  <c r="K1288" i="1"/>
  <c r="L1288" i="1" s="1"/>
  <c r="K3413" i="1"/>
  <c r="L3413" i="1" s="1"/>
  <c r="K3818" i="1"/>
  <c r="L3818" i="1" s="1"/>
  <c r="K3681" i="1"/>
  <c r="L3681" i="1" s="1"/>
  <c r="K3466" i="1"/>
  <c r="L3466" i="1" s="1"/>
  <c r="K3515" i="1"/>
  <c r="L3515" i="1" s="1"/>
  <c r="K3662" i="1"/>
  <c r="L3662" i="1" s="1"/>
  <c r="K2973" i="1"/>
  <c r="L2973" i="1" s="1"/>
  <c r="K3573" i="1"/>
  <c r="L3573" i="1" s="1"/>
  <c r="K2806" i="1"/>
  <c r="L2806" i="1" s="1"/>
  <c r="K3270" i="1"/>
  <c r="L3270" i="1" s="1"/>
  <c r="K3342" i="1"/>
  <c r="L3342" i="1" s="1"/>
  <c r="K3650" i="1"/>
  <c r="L3650" i="1" s="1"/>
  <c r="K3185" i="1"/>
  <c r="L3185" i="1" s="1"/>
  <c r="K3529" i="1"/>
  <c r="L3529" i="1" s="1"/>
  <c r="K3604" i="1"/>
  <c r="L3604" i="1" s="1"/>
  <c r="K3605" i="1"/>
  <c r="L3605" i="1" s="1"/>
  <c r="K2807" i="1"/>
  <c r="L2807" i="1" s="1"/>
  <c r="K3467" i="1"/>
  <c r="L3467" i="1" s="1"/>
  <c r="K3307" i="1"/>
  <c r="L3307" i="1" s="1"/>
  <c r="K3271" i="1"/>
  <c r="L3271" i="1" s="1"/>
  <c r="K3343" i="1"/>
  <c r="L3343" i="1" s="1"/>
  <c r="K3706" i="1"/>
  <c r="L3706" i="1" s="1"/>
  <c r="K3551" i="1"/>
  <c r="L3551" i="1" s="1"/>
  <c r="K3687" i="1"/>
  <c r="L3687" i="1" s="1"/>
  <c r="K3606" i="1"/>
  <c r="L3606" i="1" s="1"/>
  <c r="K2808" i="1"/>
  <c r="L2808" i="1" s="1"/>
  <c r="K3674" i="1"/>
  <c r="L3674" i="1" s="1"/>
  <c r="K3468" i="1"/>
  <c r="L3468" i="1" s="1"/>
  <c r="K3414" i="1"/>
  <c r="L3414" i="1" s="1"/>
  <c r="K2809" i="1"/>
  <c r="L2809" i="1" s="1"/>
  <c r="K2981" i="1"/>
  <c r="L2981" i="1" s="1"/>
  <c r="K3186" i="1"/>
  <c r="L3186" i="1" s="1"/>
  <c r="K3607" i="1"/>
  <c r="L3607" i="1" s="1"/>
  <c r="K3272" i="1"/>
  <c r="L3272" i="1" s="1"/>
  <c r="K535" i="1"/>
  <c r="L535" i="1" s="1"/>
  <c r="K3187" i="1"/>
  <c r="L3187" i="1" s="1"/>
  <c r="K3344" i="1"/>
  <c r="L3344" i="1" s="1"/>
  <c r="K3530" i="1"/>
  <c r="L3530" i="1" s="1"/>
  <c r="K3469" i="1"/>
  <c r="L3469" i="1" s="1"/>
  <c r="K3682" i="1"/>
  <c r="L3682" i="1" s="1"/>
  <c r="K3683" i="1"/>
  <c r="L3683" i="1" s="1"/>
  <c r="K2839" i="1"/>
  <c r="L2839" i="1" s="1"/>
  <c r="K3345" i="1"/>
  <c r="L3345" i="1" s="1"/>
  <c r="K3470" i="1"/>
  <c r="L3470" i="1" s="1"/>
  <c r="K3552" i="1"/>
  <c r="L3552" i="1" s="1"/>
  <c r="K3531" i="1"/>
  <c r="L3531" i="1" s="1"/>
  <c r="K3308" i="1"/>
  <c r="L3308" i="1" s="1"/>
  <c r="K3663" i="1"/>
  <c r="L3663" i="1" s="1"/>
  <c r="K3346" i="1"/>
  <c r="L3346" i="1" s="1"/>
  <c r="K3347" i="1"/>
  <c r="L3347" i="1" s="1"/>
  <c r="K3471" i="1"/>
  <c r="L3471" i="1" s="1"/>
  <c r="K3273" i="1"/>
  <c r="L3273" i="1" s="1"/>
  <c r="K3707" i="1"/>
  <c r="L3707" i="1" s="1"/>
  <c r="K3274" i="1"/>
  <c r="L3274" i="1" s="1"/>
  <c r="K2810" i="1"/>
  <c r="L2810" i="1" s="1"/>
  <c r="K2811" i="1"/>
  <c r="L2811" i="1" s="1"/>
  <c r="K3275" i="1"/>
  <c r="L3275" i="1" s="1"/>
  <c r="K2840" i="1"/>
  <c r="L2840" i="1" s="1"/>
  <c r="K2812" i="1"/>
  <c r="L2812" i="1" s="1"/>
  <c r="K3276" i="1"/>
  <c r="L3276" i="1" s="1"/>
  <c r="K1289" i="1"/>
  <c r="L1289" i="1" s="1"/>
  <c r="K3553" i="1"/>
  <c r="L3553" i="1" s="1"/>
  <c r="K3246" i="1"/>
  <c r="L3246" i="1" s="1"/>
  <c r="K3708" i="1"/>
  <c r="L3708" i="1" s="1"/>
  <c r="K3443" i="1"/>
  <c r="L3443" i="1" s="1"/>
  <c r="K3819" i="1"/>
  <c r="L3819" i="1" s="1"/>
  <c r="K3348" i="1"/>
  <c r="L3348" i="1" s="1"/>
  <c r="K2813" i="1"/>
  <c r="L2813" i="1" s="1"/>
  <c r="K2790" i="1"/>
  <c r="L2790" i="1" s="1"/>
  <c r="K3709" i="1"/>
  <c r="L3709" i="1" s="1"/>
  <c r="K3349" i="1"/>
  <c r="L3349" i="1" s="1"/>
  <c r="K2814" i="1"/>
  <c r="L2814" i="1" s="1"/>
  <c r="K2815" i="1"/>
  <c r="L2815" i="1" s="1"/>
  <c r="K3472" i="1"/>
  <c r="L3472" i="1" s="1"/>
  <c r="K3820" i="1"/>
  <c r="L3820" i="1" s="1"/>
  <c r="K3473" i="1"/>
  <c r="L3473" i="1" s="1"/>
  <c r="K2816" i="1"/>
  <c r="L2816" i="1" s="1"/>
  <c r="K3474" i="1"/>
  <c r="L3474" i="1" s="1"/>
  <c r="K536" i="1"/>
  <c r="L536" i="1" s="1"/>
  <c r="K3554" i="1"/>
  <c r="L3554" i="1" s="1"/>
  <c r="K3306" i="1"/>
  <c r="L3306" i="1" s="1"/>
  <c r="K3555" i="1"/>
  <c r="L3555" i="1" s="1"/>
  <c r="K3436" i="1"/>
  <c r="L3436" i="1" s="1"/>
  <c r="K2974" i="1"/>
  <c r="L2974" i="1" s="1"/>
  <c r="K3710" i="1"/>
  <c r="L3710" i="1" s="1"/>
  <c r="K3475" i="1"/>
  <c r="L3475" i="1" s="1"/>
  <c r="K1290" i="1"/>
  <c r="L1290" i="1" s="1"/>
  <c r="K3664" i="1"/>
  <c r="L3664" i="1" s="1"/>
  <c r="K3833" i="1"/>
  <c r="L3833" i="1" s="1"/>
  <c r="K3538" i="1"/>
  <c r="L3538" i="1" s="1"/>
  <c r="K3277" i="1"/>
  <c r="L3277" i="1" s="1"/>
  <c r="K3350" i="1"/>
  <c r="L3350" i="1" s="1"/>
  <c r="K532" i="1"/>
  <c r="L532" i="1" s="1"/>
  <c r="K3351" i="1"/>
  <c r="L3351" i="1" s="1"/>
  <c r="K3352" i="1"/>
  <c r="L3352" i="1" s="1"/>
  <c r="K3353" i="1"/>
  <c r="L3353" i="1" s="1"/>
  <c r="K3690" i="1"/>
  <c r="L3690" i="1" s="1"/>
  <c r="K3711" i="1"/>
  <c r="L3711" i="1" s="1"/>
  <c r="K3188" i="1"/>
  <c r="L3188" i="1" s="1"/>
  <c r="K3608" i="1"/>
  <c r="L3608" i="1" s="1"/>
  <c r="K3476" i="1"/>
  <c r="L3476" i="1" s="1"/>
  <c r="K3415" i="1"/>
  <c r="L3415" i="1" s="1"/>
  <c r="K3247" i="1"/>
  <c r="L3247" i="1" s="1"/>
  <c r="K3609" i="1"/>
  <c r="L3609" i="1" s="1"/>
  <c r="K3416" i="1"/>
  <c r="L3416" i="1" s="1"/>
  <c r="K1291" i="1"/>
  <c r="L1291" i="1" s="1"/>
  <c r="K3189" i="1"/>
  <c r="L3189" i="1" s="1"/>
  <c r="K1301" i="1"/>
  <c r="L1301" i="1" s="1"/>
  <c r="K3354" i="1"/>
  <c r="L3354" i="1" s="1"/>
  <c r="K3210" i="1"/>
  <c r="L3210" i="1" s="1"/>
  <c r="K3211" i="1"/>
  <c r="L3211" i="1" s="1"/>
  <c r="K3385" i="1"/>
  <c r="L3385" i="1" s="1"/>
  <c r="K3156" i="1"/>
  <c r="L3156" i="1" s="1"/>
  <c r="K2817" i="1"/>
  <c r="L2817" i="1" s="1"/>
  <c r="K2969" i="1"/>
  <c r="L2969" i="1" s="1"/>
  <c r="K3212" i="1"/>
  <c r="L3212" i="1" s="1"/>
  <c r="K1302" i="1"/>
  <c r="L1302" i="1" s="1"/>
  <c r="K2975" i="1"/>
  <c r="L2975" i="1" s="1"/>
  <c r="K3712" i="1"/>
  <c r="L3712" i="1" s="1"/>
  <c r="K3477" i="1"/>
  <c r="L3477" i="1" s="1"/>
  <c r="K3355" i="1"/>
  <c r="L3355" i="1" s="1"/>
  <c r="K3169" i="1"/>
  <c r="L3169" i="1" s="1"/>
  <c r="K2818" i="1"/>
  <c r="L2818" i="1" s="1"/>
  <c r="K2819" i="1"/>
  <c r="L2819" i="1" s="1"/>
  <c r="K2820" i="1"/>
  <c r="L2820" i="1" s="1"/>
  <c r="K1292" i="1"/>
  <c r="L1292" i="1" s="1"/>
  <c r="K3713" i="1"/>
  <c r="L3713" i="1" s="1"/>
  <c r="K3610" i="1"/>
  <c r="L3610" i="1" s="1"/>
  <c r="K3356" i="1"/>
  <c r="L3356" i="1" s="1"/>
  <c r="K3532" i="1"/>
  <c r="L3532" i="1" s="1"/>
  <c r="K3478" i="1"/>
  <c r="L3478" i="1" s="1"/>
  <c r="K3714" i="1"/>
  <c r="L3714" i="1" s="1"/>
  <c r="K3440" i="1"/>
  <c r="L3440" i="1" s="1"/>
  <c r="K1293" i="1"/>
  <c r="L1293" i="1" s="1"/>
  <c r="K2821" i="1"/>
  <c r="L2821" i="1" s="1"/>
  <c r="K3357" i="1"/>
  <c r="L3357" i="1" s="1"/>
  <c r="K3576" i="1"/>
  <c r="L3576" i="1" s="1"/>
  <c r="K3358" i="1"/>
  <c r="L3358" i="1" s="1"/>
  <c r="K1303" i="1"/>
  <c r="L1303" i="1" s="1"/>
  <c r="K1304" i="1"/>
  <c r="L1304" i="1" s="1"/>
  <c r="K3314" i="1"/>
  <c r="L3314" i="1" s="1"/>
  <c r="K3359" i="1"/>
  <c r="L3359" i="1" s="1"/>
  <c r="K3278" i="1"/>
  <c r="L3278" i="1" s="1"/>
  <c r="K3279" i="1"/>
  <c r="L3279" i="1" s="1"/>
  <c r="K3715" i="1"/>
  <c r="L3715" i="1" s="1"/>
  <c r="K3479" i="1"/>
  <c r="L3479" i="1" s="1"/>
  <c r="K3516" i="1"/>
  <c r="L3516" i="1" s="1"/>
  <c r="K3417" i="1"/>
  <c r="L3417" i="1" s="1"/>
  <c r="K3302" i="1"/>
  <c r="L3302" i="1" s="1"/>
  <c r="K3480" i="1"/>
  <c r="L3480" i="1" s="1"/>
  <c r="K3360" i="1"/>
  <c r="L3360" i="1" s="1"/>
  <c r="K3481" i="1"/>
  <c r="L3481" i="1" s="1"/>
  <c r="K3611" i="1"/>
  <c r="L3611" i="1" s="1"/>
  <c r="K3213" i="1"/>
  <c r="L3213" i="1" s="1"/>
  <c r="K2822" i="1"/>
  <c r="L2822" i="1" s="1"/>
  <c r="K3539" i="1"/>
  <c r="L3539" i="1" s="1"/>
  <c r="K3280" i="1"/>
  <c r="L3280" i="1" s="1"/>
  <c r="K2796" i="1"/>
  <c r="L2796" i="1" s="1"/>
  <c r="K3612" i="1"/>
  <c r="L3612" i="1" s="1"/>
  <c r="K3482" i="1"/>
  <c r="L3482" i="1" s="1"/>
  <c r="K3299" i="1"/>
  <c r="L3299" i="1" s="1"/>
  <c r="K3303" i="1"/>
  <c r="L3303" i="1" s="1"/>
  <c r="K3361" i="1"/>
  <c r="L3361" i="1" s="1"/>
  <c r="K3214" i="1"/>
  <c r="L3214" i="1" s="1"/>
  <c r="K3281" i="1"/>
  <c r="L3281" i="1" s="1"/>
  <c r="K3556" i="1"/>
  <c r="L3556" i="1" s="1"/>
  <c r="K3418" i="1"/>
  <c r="L3418" i="1" s="1"/>
  <c r="K3215" i="1"/>
  <c r="L3215" i="1" s="1"/>
  <c r="K3419" i="1"/>
  <c r="L3419" i="1" s="1"/>
  <c r="K3483" i="1"/>
  <c r="L3483" i="1" s="1"/>
  <c r="K3716" i="1"/>
  <c r="L3716" i="1" s="1"/>
  <c r="K528" i="1"/>
  <c r="L528" i="1" s="1"/>
  <c r="K3484" i="1"/>
  <c r="L3484" i="1" s="1"/>
  <c r="K3165" i="1"/>
  <c r="L3165" i="1" s="1"/>
  <c r="K3282" i="1"/>
  <c r="L3282" i="1" s="1"/>
  <c r="K3216" i="1"/>
  <c r="L3216" i="1" s="1"/>
  <c r="K3441" i="1"/>
  <c r="L3441" i="1" s="1"/>
  <c r="K2823" i="1"/>
  <c r="L2823" i="1" s="1"/>
  <c r="K3485" i="1"/>
  <c r="L3485" i="1" s="1"/>
  <c r="K3420" i="1"/>
  <c r="L3420" i="1" s="1"/>
  <c r="K3557" i="1"/>
  <c r="L3557" i="1" s="1"/>
  <c r="K3283" i="1"/>
  <c r="L3283" i="1" s="1"/>
  <c r="K3362" i="1"/>
  <c r="L3362" i="1" s="1"/>
  <c r="K3363" i="1"/>
  <c r="L3363" i="1" s="1"/>
  <c r="K2791" i="1"/>
  <c r="L2791" i="1" s="1"/>
  <c r="K3256" i="1"/>
  <c r="L3256" i="1" s="1"/>
  <c r="K3558" i="1"/>
  <c r="L3558" i="1" s="1"/>
  <c r="K3717" i="1"/>
  <c r="L3717" i="1" s="1"/>
  <c r="K2824" i="1"/>
  <c r="L2824" i="1" s="1"/>
  <c r="K3513" i="1"/>
  <c r="L3513" i="1" s="1"/>
  <c r="K3665" i="1"/>
  <c r="L3665" i="1" s="1"/>
  <c r="K3304" i="1"/>
  <c r="L3304" i="1" s="1"/>
  <c r="K2825" i="1"/>
  <c r="L2825" i="1" s="1"/>
  <c r="K3437" i="1"/>
  <c r="L3437" i="1" s="1"/>
  <c r="K3217" i="1"/>
  <c r="L3217" i="1" s="1"/>
  <c r="K3168" i="1"/>
  <c r="L3168" i="1" s="1"/>
  <c r="K2826" i="1"/>
  <c r="L2826" i="1" s="1"/>
  <c r="K3613" i="1"/>
  <c r="L3613" i="1" s="1"/>
  <c r="K3364" i="1"/>
  <c r="L3364" i="1" s="1"/>
  <c r="K533" i="1"/>
  <c r="L533" i="1" s="1"/>
  <c r="K2970" i="1"/>
  <c r="L2970" i="1" s="1"/>
  <c r="K3365" i="1"/>
  <c r="L3365" i="1" s="1"/>
  <c r="K2964" i="1"/>
  <c r="L2964" i="1" s="1"/>
  <c r="K1305" i="1"/>
  <c r="L1305" i="1" s="1"/>
  <c r="K3248" i="1"/>
  <c r="L3248" i="1" s="1"/>
  <c r="K3651" i="1"/>
  <c r="L3651" i="1" s="1"/>
  <c r="K3284" i="1"/>
  <c r="L3284" i="1" s="1"/>
  <c r="K3421" i="1"/>
  <c r="L3421" i="1" s="1"/>
  <c r="K1294" i="1"/>
  <c r="L1294" i="1" s="1"/>
  <c r="K3239" i="1"/>
  <c r="L3239" i="1" s="1"/>
  <c r="K3838" i="1"/>
  <c r="L3838" i="1" s="1"/>
  <c r="K3386" i="1"/>
  <c r="L3386" i="1" s="1"/>
  <c r="K3218" i="1"/>
  <c r="L3218" i="1" s="1"/>
  <c r="K3422" i="1"/>
  <c r="L3422" i="1" s="1"/>
  <c r="K3285" i="1"/>
  <c r="L3285" i="1" s="1"/>
  <c r="K3150" i="1"/>
  <c r="L3150" i="1" s="1"/>
  <c r="K3652" i="1"/>
  <c r="L3652" i="1" s="1"/>
  <c r="K3614" i="1"/>
  <c r="L3614" i="1" s="1"/>
  <c r="K3391" i="1"/>
  <c r="L3391" i="1" s="1"/>
  <c r="K3389" i="1"/>
  <c r="L3389" i="1" s="1"/>
  <c r="K3841" i="1"/>
  <c r="L3841" i="1" s="1"/>
  <c r="K2792" i="1"/>
  <c r="L2792" i="1" s="1"/>
  <c r="K3219" i="1"/>
  <c r="L3219" i="1" s="1"/>
  <c r="K3509" i="1"/>
  <c r="L3509" i="1" s="1"/>
  <c r="K3423" i="1"/>
  <c r="L3423" i="1" s="1"/>
  <c r="K2787" i="1"/>
  <c r="L2787" i="1" s="1"/>
  <c r="K2827" i="1"/>
  <c r="L2827" i="1" s="1"/>
  <c r="K3220" i="1"/>
  <c r="L3220" i="1" s="1"/>
  <c r="K3166" i="1"/>
  <c r="L3166" i="1" s="1"/>
  <c r="K3366" i="1"/>
  <c r="L3366" i="1" s="1"/>
  <c r="K3221" i="1"/>
  <c r="L3221" i="1" s="1"/>
  <c r="K3222" i="1"/>
  <c r="L3222" i="1" s="1"/>
  <c r="K3615" i="1"/>
  <c r="L3615" i="1" s="1"/>
  <c r="K3367" i="1"/>
  <c r="L3367" i="1" s="1"/>
  <c r="K3286" i="1"/>
  <c r="L3286" i="1" s="1"/>
  <c r="K2828" i="1"/>
  <c r="L2828" i="1" s="1"/>
  <c r="K3486" i="1"/>
  <c r="L3486" i="1" s="1"/>
  <c r="K3654" i="1"/>
  <c r="L3654" i="1" s="1"/>
  <c r="K3718" i="1"/>
  <c r="L3718" i="1" s="1"/>
  <c r="K529" i="1"/>
  <c r="L529" i="1" s="1"/>
  <c r="K2965" i="1"/>
  <c r="L2965" i="1" s="1"/>
  <c r="K3287" i="1"/>
  <c r="L3287" i="1" s="1"/>
  <c r="K2829" i="1"/>
  <c r="L2829" i="1" s="1"/>
  <c r="K3167" i="1"/>
  <c r="L3167" i="1" s="1"/>
  <c r="K3288" i="1"/>
  <c r="L3288" i="1" s="1"/>
  <c r="K3223" i="1"/>
  <c r="L3223" i="1" s="1"/>
  <c r="K3487" i="1"/>
  <c r="L3487" i="1" s="1"/>
  <c r="K3488" i="1"/>
  <c r="L3488" i="1" s="1"/>
  <c r="K3517" i="1"/>
  <c r="L3517" i="1" s="1"/>
  <c r="K3672" i="1"/>
  <c r="L3672" i="1" s="1"/>
  <c r="K2830" i="1"/>
  <c r="L2830" i="1" s="1"/>
  <c r="K537" i="1"/>
  <c r="L537" i="1" s="1"/>
  <c r="K3559" i="1"/>
  <c r="L3559" i="1" s="1"/>
  <c r="K3616" i="1"/>
  <c r="L3616" i="1" s="1"/>
  <c r="K2976" i="1"/>
  <c r="L2976" i="1" s="1"/>
  <c r="K3368" i="1"/>
  <c r="L3368" i="1" s="1"/>
  <c r="K3489" i="1"/>
  <c r="L3489" i="1" s="1"/>
  <c r="K3301" i="1"/>
  <c r="L3301" i="1" s="1"/>
  <c r="K3433" i="1"/>
  <c r="L3433" i="1" s="1"/>
  <c r="K3240" i="1"/>
  <c r="L3240" i="1" s="1"/>
  <c r="K3424" i="1"/>
  <c r="L3424" i="1" s="1"/>
  <c r="K3224" i="1"/>
  <c r="L3224" i="1" s="1"/>
  <c r="K2831" i="1"/>
  <c r="L2831" i="1" s="1"/>
  <c r="K523" i="1"/>
  <c r="L523" i="1" s="1"/>
  <c r="K3369" i="1"/>
  <c r="L3369" i="1" s="1"/>
  <c r="K3560" i="1"/>
  <c r="L3560" i="1" s="1"/>
  <c r="K3289" i="1"/>
  <c r="L3289" i="1" s="1"/>
  <c r="K3490" i="1"/>
  <c r="L3490" i="1" s="1"/>
  <c r="K1295" i="1"/>
  <c r="L1295" i="1" s="1"/>
  <c r="K3491" i="1"/>
  <c r="L3491" i="1" s="1"/>
  <c r="K2841" i="1"/>
  <c r="L2841" i="1" s="1"/>
  <c r="K3157" i="1"/>
  <c r="L3157" i="1" s="1"/>
  <c r="K3316" i="1"/>
  <c r="L3316" i="1" s="1"/>
  <c r="K3225" i="1"/>
  <c r="L3225" i="1" s="1"/>
  <c r="K3425" i="1"/>
  <c r="L3425" i="1" s="1"/>
  <c r="K3617" i="1"/>
  <c r="L3617" i="1" s="1"/>
  <c r="K3254" i="1"/>
  <c r="L3254" i="1" s="1"/>
  <c r="K3426" i="1"/>
  <c r="L3426" i="1" s="1"/>
  <c r="K3427" i="1"/>
  <c r="L3427" i="1" s="1"/>
  <c r="K3428" i="1"/>
  <c r="L3428" i="1" s="1"/>
  <c r="K2978" i="1"/>
  <c r="L2978" i="1" s="1"/>
  <c r="K3370" i="1"/>
  <c r="L3370" i="1" s="1"/>
  <c r="K3226" i="1"/>
  <c r="L3226" i="1" s="1"/>
  <c r="K3720" i="1"/>
  <c r="L3720" i="1" s="1"/>
  <c r="K3492" i="1"/>
  <c r="L3492" i="1" s="1"/>
  <c r="K3227" i="1"/>
  <c r="L3227" i="1" s="1"/>
  <c r="K3429" i="1"/>
  <c r="L3429" i="1" s="1"/>
  <c r="K3493" i="1"/>
  <c r="L3493" i="1" s="1"/>
  <c r="K3494" i="1"/>
  <c r="L3494" i="1" s="1"/>
  <c r="K3561" i="1"/>
  <c r="L3561" i="1" s="1"/>
  <c r="K3371" i="1"/>
  <c r="L3371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839" i="1"/>
  <c r="L3839" i="1" s="1"/>
  <c r="K2982" i="1"/>
  <c r="L2982" i="1" s="1"/>
  <c r="K2832" i="1"/>
  <c r="L2832" i="1" s="1"/>
  <c r="K2833" i="1"/>
  <c r="L2833" i="1" s="1"/>
  <c r="K2783" i="1"/>
  <c r="L2783" i="1" s="1"/>
  <c r="K3372" i="1"/>
  <c r="L3372" i="1" s="1"/>
  <c r="K3290" i="1"/>
  <c r="L3290" i="1" s="1"/>
  <c r="K3618" i="1"/>
  <c r="L3618" i="1" s="1"/>
  <c r="K3619" i="1"/>
  <c r="L3619" i="1" s="1"/>
  <c r="K3373" i="1"/>
  <c r="L3373" i="1" s="1"/>
  <c r="K3291" i="1"/>
  <c r="L3291" i="1" s="1"/>
  <c r="K3495" i="1"/>
  <c r="L3495" i="1" s="1"/>
  <c r="K1296" i="1"/>
  <c r="L1296" i="1" s="1"/>
  <c r="K3496" i="1"/>
  <c r="L3496" i="1" s="1"/>
  <c r="K3684" i="1"/>
  <c r="L3684" i="1" s="1"/>
  <c r="K541" i="1"/>
  <c r="L541" i="1" s="1"/>
  <c r="K3158" i="1"/>
  <c r="L3158" i="1" s="1"/>
  <c r="K2967" i="1"/>
  <c r="L2967" i="1" s="1"/>
  <c r="K3249" i="1"/>
  <c r="L3249" i="1" s="1"/>
  <c r="K3497" i="1"/>
  <c r="L3497" i="1" s="1"/>
  <c r="K3228" i="1"/>
  <c r="L3228" i="1" s="1"/>
  <c r="K3229" i="1"/>
  <c r="L3229" i="1" s="1"/>
  <c r="K540" i="1"/>
  <c r="L540" i="1" s="1"/>
  <c r="K3533" i="1"/>
  <c r="L3533" i="1" s="1"/>
  <c r="K3498" i="1"/>
  <c r="L3498" i="1" s="1"/>
  <c r="K3562" i="1"/>
  <c r="L3562" i="1" s="1"/>
  <c r="K3574" i="1"/>
  <c r="L3574" i="1" s="1"/>
  <c r="K525" i="1"/>
  <c r="L525" i="1" s="1"/>
  <c r="K3159" i="1"/>
  <c r="L3159" i="1" s="1"/>
  <c r="K3726" i="1"/>
  <c r="L3726" i="1" s="1"/>
  <c r="K3374" i="1"/>
  <c r="L3374" i="1" s="1"/>
  <c r="K3375" i="1"/>
  <c r="L3375" i="1" s="1"/>
  <c r="K3499" i="1"/>
  <c r="L3499" i="1" s="1"/>
  <c r="K3230" i="1"/>
  <c r="L3230" i="1" s="1"/>
  <c r="K3500" i="1"/>
  <c r="L3500" i="1" s="1"/>
  <c r="K3534" i="1"/>
  <c r="L3534" i="1" s="1"/>
  <c r="K3149" i="1"/>
  <c r="L3149" i="1" s="1"/>
  <c r="K3620" i="1"/>
  <c r="L3620" i="1" s="1"/>
  <c r="K2793" i="1"/>
  <c r="L2793" i="1" s="1"/>
  <c r="K3621" i="1"/>
  <c r="L3621" i="1" s="1"/>
  <c r="K3501" i="1"/>
  <c r="L3501" i="1" s="1"/>
  <c r="K3502" i="1"/>
  <c r="L3502" i="1" s="1"/>
  <c r="K3292" i="1"/>
  <c r="L3292" i="1" s="1"/>
  <c r="K3840" i="1"/>
  <c r="L3840" i="1" s="1"/>
  <c r="K3231" i="1"/>
  <c r="L3231" i="1" s="1"/>
  <c r="K2788" i="1"/>
  <c r="L2788" i="1" s="1"/>
  <c r="K3535" i="1"/>
  <c r="L3535" i="1" s="1"/>
  <c r="K3563" i="1"/>
  <c r="L3563" i="1" s="1"/>
  <c r="K3376" i="1"/>
  <c r="L3376" i="1" s="1"/>
  <c r="K3377" i="1"/>
  <c r="L3377" i="1" s="1"/>
  <c r="K3622" i="1"/>
  <c r="L3622" i="1" s="1"/>
  <c r="K3430" i="1"/>
  <c r="L3430" i="1" s="1"/>
  <c r="K2834" i="1"/>
  <c r="L2834" i="1" s="1"/>
  <c r="K3293" i="1"/>
  <c r="L3293" i="1" s="1"/>
  <c r="K3503" i="1"/>
  <c r="L3503" i="1" s="1"/>
  <c r="K3238" i="1"/>
  <c r="L3238" i="1" s="1"/>
  <c r="K2784" i="1"/>
  <c r="L2784" i="1" s="1"/>
  <c r="K3442" i="1"/>
  <c r="L3442" i="1" s="1"/>
  <c r="K3294" i="1"/>
  <c r="L3294" i="1" s="1"/>
  <c r="K3232" i="1"/>
  <c r="L3232" i="1" s="1"/>
  <c r="K2977" i="1"/>
  <c r="L2977" i="1" s="1"/>
  <c r="K3233" i="1"/>
  <c r="L3233" i="1" s="1"/>
  <c r="K3255" i="1"/>
  <c r="L3255" i="1" s="1"/>
  <c r="K2835" i="1"/>
  <c r="L2835" i="1" s="1"/>
  <c r="K3673" i="1"/>
  <c r="L3673" i="1" s="1"/>
  <c r="K3378" i="1"/>
  <c r="L3378" i="1" s="1"/>
  <c r="K3719" i="1"/>
  <c r="L3719" i="1" s="1"/>
  <c r="K3536" i="1"/>
  <c r="L3536" i="1" s="1"/>
  <c r="K3160" i="1"/>
  <c r="L3160" i="1" s="1"/>
  <c r="K3564" i="1"/>
  <c r="L3564" i="1" s="1"/>
  <c r="K2836" i="1"/>
  <c r="L2836" i="1" s="1"/>
  <c r="K538" i="1"/>
  <c r="L538" i="1" s="1"/>
  <c r="K3514" i="1"/>
  <c r="L3514" i="1" s="1"/>
  <c r="K3623" i="1"/>
  <c r="L3623" i="1" s="1"/>
  <c r="K3295" i="1"/>
  <c r="L3295" i="1" s="1"/>
  <c r="K3575" i="1"/>
  <c r="L3575" i="1" s="1"/>
  <c r="K3567" i="1"/>
  <c r="L3567" i="1" s="1"/>
  <c r="K2785" i="1"/>
  <c r="L2785" i="1" s="1"/>
  <c r="K3164" i="1"/>
  <c r="L3164" i="1" s="1"/>
  <c r="K3379" i="1"/>
  <c r="L337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234" i="1"/>
  <c r="L3234" i="1" s="1"/>
  <c r="K3380" i="1"/>
  <c r="L3380" i="1" s="1"/>
  <c r="K3296" i="1"/>
  <c r="L3296" i="1" s="1"/>
  <c r="K1297" i="1"/>
  <c r="L1297" i="1" s="1"/>
  <c r="K3381" i="1"/>
  <c r="L3381" i="1" s="1"/>
  <c r="K3387" i="1"/>
  <c r="L3387" i="1" s="1"/>
  <c r="K3297" i="1"/>
  <c r="L3297" i="1" s="1"/>
  <c r="K3235" i="1"/>
  <c r="L3235" i="1" s="1"/>
  <c r="K3298" i="1"/>
  <c r="L3298" i="1" s="1"/>
  <c r="K3382" i="1"/>
  <c r="L3382" i="1" s="1"/>
  <c r="K1298" i="1"/>
  <c r="L1298" i="1" s="1"/>
  <c r="K3236" i="1"/>
  <c r="L3236" i="1" s="1"/>
  <c r="K2786" i="1"/>
  <c r="L2786" i="1" s="1"/>
  <c r="K3537" i="1"/>
  <c r="L3537" i="1" s="1"/>
  <c r="K3624" i="1"/>
  <c r="L3624" i="1" s="1"/>
  <c r="K3431" i="1"/>
  <c r="L3431" i="1" s="1"/>
  <c r="K1299" i="1"/>
  <c r="L1299" i="1" s="1"/>
  <c r="K3625" i="1"/>
  <c r="L3625" i="1" s="1"/>
  <c r="K2966" i="1"/>
  <c r="L2966" i="1" s="1"/>
  <c r="K3504" i="1"/>
  <c r="L3504" i="1" s="1"/>
  <c r="K3626" i="1"/>
  <c r="L3626" i="1" s="1"/>
  <c r="K2837" i="1"/>
  <c r="L2837" i="1" s="1"/>
  <c r="K530" i="1"/>
  <c r="L530" i="1" s="1"/>
  <c r="K2838" i="1"/>
  <c r="L2838" i="1" s="1"/>
  <c r="K3250" i="1"/>
  <c r="L3250" i="1" s="1"/>
  <c r="K3251" i="1"/>
  <c r="L3251" i="1" s="1"/>
  <c r="K3505" i="1"/>
  <c r="L3505" i="1" s="1"/>
  <c r="K539" i="1"/>
  <c r="L539" i="1" s="1"/>
  <c r="K3161" i="1"/>
  <c r="L3161" i="1" s="1"/>
  <c r="K3383" i="1"/>
  <c r="L3383" i="1" s="1"/>
  <c r="K3842" i="1"/>
  <c r="L3842" i="1" s="1"/>
  <c r="K3384" i="1"/>
  <c r="L3384" i="1" s="1"/>
  <c r="K522" i="1"/>
  <c r="L52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2" i="1"/>
  <c r="L2" i="1" s="1"/>
</calcChain>
</file>

<file path=xl/sharedStrings.xml><?xml version="1.0" encoding="utf-8"?>
<sst xmlns="http://schemas.openxmlformats.org/spreadsheetml/2006/main" count="32975" uniqueCount="8399">
  <si>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</si>
  <si>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</si>
  <si>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</si>
  <si>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</si>
  <si>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</si>
  <si>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</si>
  <si>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</si>
  <si>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</si>
  <si>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</si>
  <si>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</si>
  <si>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</si>
  <si>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</si>
  <si>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</si>
  <si>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</si>
  <si>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</si>
  <si>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</si>
  <si>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</si>
  <si>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</si>
  <si>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</si>
  <si>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</si>
  <si>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</si>
  <si>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</si>
  <si>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</si>
  <si>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</si>
  <si>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</si>
  <si>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</si>
  <si>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</si>
  <si>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</si>
  <si>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</si>
  <si>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</si>
  <si>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</si>
  <si>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</si>
  <si>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</si>
  <si>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</si>
  <si>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</si>
  <si>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</si>
  <si>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</si>
  <si>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</si>
  <si>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</si>
  <si>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</si>
  <si>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</si>
  <si>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</si>
  <si>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</si>
  <si>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</si>
  <si>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</si>
  <si>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</si>
  <si>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</si>
  <si>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</si>
  <si>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</si>
  <si>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</si>
  <si>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</si>
  <si>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</si>
  <si>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</si>
  <si>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</si>
  <si>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</si>
  <si>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</si>
  <si>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</si>
  <si>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</si>
  <si>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</si>
  <si>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</si>
  <si>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</si>
  <si>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</si>
  <si>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</si>
  <si>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</si>
  <si>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</si>
  <si>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</si>
  <si>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</si>
  <si>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</si>
  <si>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</si>
  <si>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</si>
  <si>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</si>
  <si>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</si>
  <si>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</si>
  <si>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</si>
  <si>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</si>
  <si>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</si>
  <si>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</si>
  <si>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</si>
  <si>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</si>
  <si>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</si>
  <si>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</si>
  <si>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</si>
  <si>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</si>
  <si>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</si>
  <si>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</si>
  <si>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</si>
  <si>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</si>
  <si>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</si>
  <si>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</si>
  <si>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</si>
  <si>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</si>
  <si>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</si>
  <si>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</si>
  <si>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</si>
  <si>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</si>
  <si>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</si>
  <si>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</si>
  <si>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</si>
  <si>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</si>
  <si>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</si>
  <si>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</si>
  <si>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</si>
  <si>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</si>
  <si>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</si>
  <si>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</si>
  <si>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</si>
  <si>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</si>
  <si>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</si>
  <si>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</si>
  <si>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</si>
  <si>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</si>
  <si>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</si>
  <si>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</si>
  <si>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</si>
  <si>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</si>
  <si>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</si>
  <si>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</si>
  <si>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</si>
  <si>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</si>
  <si>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</si>
  <si>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</si>
  <si>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</si>
  <si>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</si>
  <si>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</si>
  <si>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</si>
  <si>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</si>
  <si>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</si>
  <si>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</si>
  <si>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</si>
  <si>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</si>
  <si>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</si>
  <si>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</si>
  <si>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</si>
  <si>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</si>
  <si>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</si>
  <si>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</si>
  <si>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</si>
  <si>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</si>
  <si>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</si>
  <si>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</si>
  <si>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</si>
  <si>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</si>
  <si>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</si>
  <si>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</si>
  <si>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</si>
  <si>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</si>
  <si>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</si>
  <si>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</si>
  <si>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</si>
  <si>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</si>
  <si>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</si>
  <si>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</si>
  <si>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</si>
  <si>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</si>
  <si>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</si>
  <si>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</si>
  <si>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</si>
  <si>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</si>
  <si>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</si>
  <si>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</si>
  <si>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</si>
  <si>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</si>
  <si>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</si>
  <si>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</si>
  <si>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</si>
  <si>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</si>
  <si>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</si>
  <si>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</si>
  <si>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</si>
  <si>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</si>
  <si>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</si>
  <si>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</si>
  <si>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</si>
  <si>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</si>
  <si>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</si>
  <si>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</si>
  <si>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</si>
  <si>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</si>
  <si>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</si>
  <si>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</si>
  <si>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</si>
  <si>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</si>
  <si>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</si>
  <si>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</si>
  <si>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</si>
  <si>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</si>
  <si>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</si>
  <si>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</si>
  <si>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</si>
  <si>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</si>
  <si>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</si>
  <si>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</si>
  <si>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</si>
  <si>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</si>
  <si>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</si>
  <si>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</si>
  <si>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</si>
  <si>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</si>
  <si>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</si>
  <si>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</si>
  <si>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</si>
  <si>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</si>
  <si>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</si>
  <si>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</si>
  <si>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</si>
  <si>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</si>
  <si>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</si>
  <si>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</si>
  <si>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</si>
  <si>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</si>
  <si>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</si>
  <si>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</si>
  <si>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</si>
  <si>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</si>
  <si>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</si>
  <si>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</si>
  <si>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</si>
  <si>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</si>
  <si>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</si>
  <si>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</si>
  <si>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</si>
  <si>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</si>
  <si>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</si>
  <si>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</si>
  <si>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</si>
  <si>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</si>
  <si>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</si>
  <si>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</si>
  <si>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</si>
  <si>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</si>
  <si>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</si>
  <si>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</si>
  <si>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</si>
  <si>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</si>
  <si>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</si>
  <si>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</si>
  <si>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</si>
  <si>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</si>
  <si>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</si>
  <si>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</si>
  <si>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</si>
  <si>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</si>
  <si>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</si>
  <si>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</si>
  <si>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</si>
  <si>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</si>
  <si>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</si>
  <si>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</si>
  <si>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</si>
  <si>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</si>
  <si>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</si>
  <si>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</si>
  <si>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</si>
  <si>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</si>
  <si>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</si>
  <si>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</si>
  <si>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</si>
  <si>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</si>
  <si>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</si>
  <si>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</si>
  <si>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</si>
  <si>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</si>
  <si>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</si>
  <si>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</si>
  <si>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</si>
  <si>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</si>
  <si>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</si>
  <si>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</si>
  <si>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</si>
  <si>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</si>
  <si>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</si>
  <si>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</si>
  <si>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</si>
  <si>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</si>
  <si>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</si>
  <si>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</si>
  <si>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</si>
  <si>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</si>
  <si>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</si>
  <si>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</si>
  <si>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</si>
  <si>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</si>
  <si>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</si>
  <si>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</si>
  <si>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</si>
  <si>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</si>
  <si>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</si>
  <si>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</si>
  <si>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</si>
  <si>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</si>
  <si>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</si>
  <si>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</si>
  <si>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</si>
  <si>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</si>
  <si>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</si>
  <si>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</si>
  <si>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</si>
  <si>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</si>
  <si>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</si>
  <si>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</si>
  <si>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</si>
  <si>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</si>
  <si>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</si>
  <si>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</si>
  <si>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</si>
  <si>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</si>
  <si>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</si>
  <si>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</si>
  <si>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</si>
  <si>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</si>
  <si>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</si>
  <si>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</si>
  <si>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</si>
  <si>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</si>
  <si>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</si>
  <si>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</si>
  <si>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</si>
  <si>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</si>
  <si>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</si>
  <si>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</si>
  <si>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</si>
  <si>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</si>
  <si>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</si>
  <si>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</si>
  <si>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</si>
  <si>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</si>
  <si>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</si>
  <si>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</si>
  <si>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</si>
  <si>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</si>
  <si>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</si>
  <si>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</si>
  <si>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</si>
  <si>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</si>
  <si>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</si>
  <si>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</si>
  <si>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</si>
  <si>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</si>
  <si>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</si>
  <si>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</si>
  <si>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</si>
  <si>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</si>
  <si>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</si>
  <si>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</si>
  <si>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</si>
  <si>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</si>
  <si>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</si>
  <si>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</si>
  <si>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</si>
  <si>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</si>
  <si>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</si>
  <si>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</si>
  <si>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</si>
  <si>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</si>
  <si>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</si>
  <si>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</si>
  <si>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</si>
  <si>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</si>
  <si>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</si>
  <si>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</si>
  <si>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</si>
  <si>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</si>
  <si>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</si>
  <si>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</si>
  <si>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</si>
  <si>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</si>
  <si>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</si>
  <si>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</si>
  <si>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</si>
  <si>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</si>
  <si>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</si>
  <si>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</si>
  <si>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</si>
  <si>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</si>
  <si>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</si>
  <si>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</si>
  <si>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</si>
  <si>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</si>
  <si>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</si>
  <si>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</si>
  <si>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</si>
  <si>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</si>
  <si>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</si>
  <si>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</si>
  <si>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</si>
  <si>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</si>
  <si>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</si>
  <si>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</si>
  <si>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</si>
  <si>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</si>
  <si>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</si>
  <si>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</si>
  <si>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</si>
  <si>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</si>
  <si>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</si>
  <si>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</si>
  <si>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</si>
  <si>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</si>
  <si>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</si>
  <si>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</si>
  <si>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</si>
  <si>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</si>
  <si>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</si>
  <si>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</si>
  <si>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</si>
  <si>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</si>
  <si>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</si>
  <si>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</si>
  <si>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</si>
  <si>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</si>
  <si>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</si>
  <si>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</si>
  <si>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</si>
  <si>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</si>
  <si>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</si>
  <si>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</si>
  <si>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</si>
  <si>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</si>
  <si>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</si>
  <si>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</si>
  <si>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</si>
  <si>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</si>
  <si>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</si>
  <si>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</si>
  <si>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</si>
  <si>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</si>
  <si>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</si>
  <si>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</si>
  <si>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</si>
  <si>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</si>
  <si>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</si>
  <si>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</si>
  <si>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</si>
  <si>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</si>
  <si>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</si>
  <si>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</si>
  <si>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</si>
  <si>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</si>
  <si>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</si>
  <si>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</si>
  <si>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</si>
  <si>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</si>
  <si>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</si>
  <si>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</si>
  <si>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</si>
  <si>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</si>
  <si>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</si>
  <si>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</si>
  <si>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</si>
  <si>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</si>
  <si>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</si>
  <si>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</si>
  <si>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</si>
  <si>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</si>
  <si>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</si>
  <si>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</si>
  <si>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</si>
  <si>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</si>
  <si>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</si>
  <si>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</si>
  <si>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</si>
  <si>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</si>
  <si>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</si>
  <si>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</si>
  <si>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</si>
  <si>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</si>
  <si>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</si>
  <si>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</si>
  <si>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</si>
  <si>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</si>
  <si>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</si>
  <si>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</si>
  <si>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</si>
  <si>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</si>
  <si>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</si>
  <si>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</si>
  <si>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</si>
  <si>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</si>
  <si>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</si>
  <si>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</si>
  <si>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</si>
  <si>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</si>
  <si>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</si>
  <si>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</si>
  <si>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</si>
  <si>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</si>
  <si>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</si>
  <si>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</si>
  <si>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</si>
  <si>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</si>
  <si>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</si>
  <si>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</si>
  <si>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</si>
  <si>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</si>
  <si>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</si>
  <si>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</si>
  <si>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</si>
  <si>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</si>
  <si>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</si>
  <si>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</si>
  <si>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</si>
  <si>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</si>
  <si>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</si>
  <si>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</si>
  <si>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</si>
  <si>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</si>
  <si>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</si>
  <si>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</si>
  <si>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</si>
  <si>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</si>
  <si>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</si>
  <si>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</si>
  <si>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</si>
  <si>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</si>
  <si>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</si>
  <si>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</si>
  <si>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</si>
  <si>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</si>
  <si>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</si>
  <si>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</si>
  <si>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</si>
  <si>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</si>
  <si>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</si>
  <si>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</si>
  <si>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</si>
  <si>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</si>
  <si>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</si>
  <si>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</si>
  <si>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</si>
  <si>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</si>
  <si>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</si>
  <si>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</si>
  <si>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</si>
  <si>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</si>
  <si>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</si>
  <si>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</si>
  <si>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</si>
  <si>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</si>
  <si>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</si>
  <si>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</si>
  <si>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</si>
  <si>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</si>
  <si>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</si>
  <si>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</si>
  <si>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</si>
  <si>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</si>
  <si>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</si>
  <si>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</si>
  <si>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</si>
  <si>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</si>
  <si>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</si>
  <si>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</si>
  <si>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</si>
  <si>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</si>
  <si>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</si>
  <si>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</si>
  <si>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</si>
  <si>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</si>
  <si>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</si>
  <si>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</si>
  <si>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</si>
  <si>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</si>
  <si>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</si>
  <si>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</si>
  <si>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</si>
  <si>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</si>
  <si>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</si>
  <si>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</si>
  <si>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</si>
  <si>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</si>
  <si>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</si>
  <si>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</si>
  <si>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</si>
  <si>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</si>
  <si>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</si>
  <si>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</si>
  <si>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</si>
  <si>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</si>
  <si>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</si>
  <si>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</si>
  <si>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</si>
  <si>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</si>
  <si>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</si>
  <si>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</si>
  <si>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</si>
  <si>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</si>
  <si>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</si>
  <si>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</si>
  <si>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</si>
  <si>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</si>
  <si>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</si>
  <si>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</si>
  <si>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</si>
  <si>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</si>
  <si>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</si>
  <si>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</si>
  <si>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</si>
  <si>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</si>
  <si>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</si>
  <si>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</si>
  <si>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</si>
  <si>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</si>
  <si>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</si>
  <si>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</si>
  <si>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</si>
  <si>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</si>
  <si>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</si>
  <si>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</si>
  <si>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</si>
  <si>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</si>
  <si>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</si>
  <si>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</si>
  <si>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</si>
  <si>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</si>
  <si>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</si>
  <si>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</si>
  <si>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</si>
  <si>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</si>
  <si>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</si>
  <si>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</si>
  <si>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</si>
  <si>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</si>
  <si>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</si>
  <si>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</si>
  <si>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</si>
  <si>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</si>
  <si>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</si>
  <si>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</si>
  <si>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</si>
  <si>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</si>
  <si>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</si>
  <si>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</si>
  <si>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</si>
  <si>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</si>
  <si>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</si>
  <si>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</si>
  <si>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</si>
  <si>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</si>
  <si>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</si>
  <si>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</si>
  <si>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</si>
  <si>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</si>
  <si>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</si>
  <si>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</si>
  <si>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</si>
  <si>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</si>
  <si>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</si>
  <si>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</si>
  <si>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</si>
  <si>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</si>
  <si>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</si>
  <si>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</si>
  <si>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</si>
  <si>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</si>
  <si>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</si>
  <si>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</si>
  <si>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</si>
  <si>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</si>
  <si>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</si>
  <si>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</si>
  <si>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</si>
  <si>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</si>
  <si>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</si>
  <si>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</si>
  <si>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</si>
  <si>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</si>
  <si>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</si>
  <si>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</si>
  <si>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</si>
  <si>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</si>
  <si>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</si>
  <si>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</si>
  <si>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</si>
  <si>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</si>
  <si>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</si>
  <si>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</si>
  <si>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</si>
  <si>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</si>
  <si>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</si>
  <si>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</si>
  <si>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</si>
  <si>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</si>
  <si>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</si>
  <si>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</si>
  <si>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</si>
  <si>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</si>
  <si>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</si>
  <si>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</si>
  <si>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</si>
  <si>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</si>
  <si>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</si>
  <si>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</si>
  <si>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</si>
  <si>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</si>
  <si>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</si>
  <si>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</si>
  <si>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</si>
  <si>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</si>
  <si>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</si>
  <si>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</si>
  <si>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</si>
  <si>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</si>
  <si>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</si>
  <si>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</si>
  <si>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</si>
  <si>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</si>
  <si>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</si>
  <si>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</si>
  <si>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</si>
  <si>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</si>
  <si>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</si>
  <si>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</si>
  <si>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</si>
  <si>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</si>
  <si>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</si>
  <si>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</si>
  <si>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</si>
  <si>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</si>
  <si>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</si>
  <si>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</si>
  <si>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</si>
  <si>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</si>
  <si>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</si>
  <si>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</si>
  <si>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</si>
  <si>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</si>
  <si>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</si>
  <si>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</si>
  <si>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</si>
  <si>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</si>
  <si>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</si>
  <si>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</si>
  <si>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</si>
  <si>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</si>
  <si>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</si>
  <si>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</si>
  <si>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</si>
  <si>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</si>
  <si>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</si>
  <si>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</si>
  <si>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</si>
  <si>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</si>
  <si>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</si>
  <si>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</si>
  <si>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</si>
  <si>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</si>
  <si>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</si>
  <si>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</si>
  <si>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</si>
  <si>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</si>
  <si>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</si>
  <si>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</si>
  <si>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</si>
  <si>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</si>
  <si>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</si>
  <si>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</si>
  <si>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</si>
  <si>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</si>
  <si>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</si>
  <si>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</si>
  <si>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</si>
  <si>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</si>
  <si>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</si>
  <si>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</si>
  <si>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</si>
  <si>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</si>
  <si>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</si>
  <si>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</si>
  <si>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</si>
  <si>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</si>
  <si>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</si>
  <si>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</si>
  <si>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</si>
  <si>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</si>
  <si>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</si>
  <si>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</si>
  <si>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</si>
  <si>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</si>
  <si>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</si>
  <si>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</si>
  <si>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</si>
  <si>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</si>
  <si>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</si>
  <si>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</si>
  <si>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</si>
  <si>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</si>
  <si>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</si>
  <si>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</si>
  <si>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</si>
  <si>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</si>
  <si>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</si>
  <si>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</si>
  <si>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</si>
  <si>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</si>
  <si>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</si>
  <si>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</si>
  <si>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</si>
  <si>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</si>
  <si>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</si>
  <si>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</si>
  <si>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</si>
  <si>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</si>
  <si>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</si>
  <si>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</si>
  <si>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</si>
  <si>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</si>
  <si>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</si>
  <si>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</si>
  <si>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</si>
  <si>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</si>
  <si>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</si>
  <si>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</si>
  <si>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</si>
  <si>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</si>
  <si>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</si>
  <si>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</si>
  <si>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</si>
  <si>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</si>
  <si>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</si>
  <si>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</si>
  <si>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</si>
  <si>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</si>
  <si>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</si>
  <si>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</si>
  <si>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</si>
  <si>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</si>
  <si>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</si>
  <si>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</si>
  <si>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</si>
  <si>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</si>
  <si>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</si>
  <si>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</si>
  <si>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</si>
  <si>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</si>
  <si>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</si>
  <si>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</si>
  <si>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</si>
  <si>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</si>
  <si>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</si>
  <si>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</si>
  <si>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</si>
  <si>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</si>
  <si>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</si>
  <si>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</si>
  <si>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</si>
  <si>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</si>
  <si>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</si>
  <si>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</si>
  <si>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</si>
  <si>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</si>
  <si>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</si>
  <si>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</si>
  <si>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</si>
  <si>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</si>
  <si>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</si>
  <si>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</si>
  <si>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</si>
  <si>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</si>
  <si>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</si>
  <si>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</si>
  <si>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</si>
  <si>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</si>
  <si>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</si>
  <si>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</si>
  <si>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</si>
  <si>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</si>
  <si>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</si>
  <si>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</si>
  <si>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</si>
  <si>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</si>
  <si>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</si>
  <si>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</si>
  <si>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</si>
  <si>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</si>
  <si>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</si>
  <si>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</si>
  <si>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</si>
  <si>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</si>
  <si>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</si>
  <si>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</si>
  <si>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</si>
  <si>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</si>
  <si>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</si>
  <si>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</si>
  <si>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</si>
  <si>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</si>
  <si>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</si>
  <si>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</si>
  <si>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</si>
  <si>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</si>
  <si>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</si>
  <si>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</si>
  <si>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</si>
  <si>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</si>
  <si>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</si>
  <si>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</si>
  <si>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</si>
  <si>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</si>
  <si>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</si>
  <si>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</si>
  <si>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</si>
  <si>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</si>
  <si>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</si>
  <si>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</si>
  <si>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</si>
  <si>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</si>
  <si>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</si>
  <si>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</si>
  <si>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</si>
  <si>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</si>
  <si>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</si>
  <si>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</si>
  <si>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</si>
  <si>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</si>
  <si>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</si>
  <si>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</si>
  <si>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</si>
  <si>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</si>
  <si>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</si>
  <si>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</si>
  <si>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</si>
  <si>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</si>
  <si>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</si>
  <si>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</si>
  <si>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</si>
  <si>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</si>
  <si>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</si>
  <si>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</si>
  <si>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</si>
  <si>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</si>
  <si>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</si>
  <si>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</si>
  <si>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</si>
  <si>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</si>
  <si>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</si>
  <si>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</si>
  <si>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</si>
  <si>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</si>
  <si>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</si>
  <si>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</si>
  <si>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</si>
  <si>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</si>
  <si>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</si>
  <si>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</si>
  <si>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</si>
  <si>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</si>
  <si>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</si>
  <si>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</si>
  <si>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</si>
  <si>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</si>
  <si>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</si>
  <si>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</si>
  <si>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</si>
  <si>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</si>
  <si>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</si>
  <si>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</si>
  <si>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</si>
  <si>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</si>
  <si>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</si>
  <si>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</si>
  <si>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</si>
  <si>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</si>
  <si>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</si>
  <si>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</si>
  <si>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</si>
  <si>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</si>
  <si>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</si>
  <si>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</si>
  <si>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</si>
  <si>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</si>
  <si>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</si>
  <si>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</si>
  <si>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</si>
  <si>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</si>
  <si>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</si>
  <si>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</si>
  <si>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</si>
  <si>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</si>
  <si>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</si>
  <si>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</si>
  <si>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</si>
  <si>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</si>
  <si>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</si>
  <si>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</si>
  <si>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</si>
  <si>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</si>
  <si>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</si>
  <si>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</si>
  <si>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</si>
  <si>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</si>
  <si>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</si>
  <si>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</si>
  <si>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</si>
  <si>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</si>
  <si>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</si>
  <si>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</si>
  <si>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</si>
  <si>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</si>
  <si>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</si>
  <si>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</si>
  <si>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</si>
  <si>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</si>
  <si>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</si>
  <si>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</si>
  <si>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</si>
  <si>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</si>
  <si>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</si>
  <si>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</si>
  <si>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</si>
  <si>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</si>
  <si>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</si>
  <si>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</si>
  <si>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</si>
  <si>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</si>
  <si>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</si>
  <si>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</si>
  <si>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</si>
  <si>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</si>
  <si>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</si>
  <si>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</si>
  <si>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</si>
  <si>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</si>
  <si>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</si>
  <si>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</si>
  <si>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</si>
  <si>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</si>
  <si>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</si>
  <si>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</si>
  <si>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</si>
  <si>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</si>
  <si>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</si>
  <si>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</si>
  <si>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</si>
  <si>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</si>
  <si>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</si>
  <si>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</si>
  <si>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</si>
  <si>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</si>
  <si>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</si>
  <si>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</si>
  <si>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</si>
  <si>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</si>
  <si>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</si>
  <si>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</si>
  <si>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</si>
  <si>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</si>
  <si>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</si>
  <si>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</si>
  <si>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</si>
  <si>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</si>
  <si>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</si>
  <si>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</si>
  <si>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</si>
  <si>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</si>
  <si>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</si>
  <si>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</si>
  <si>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</si>
  <si>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</si>
  <si>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</si>
  <si>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</si>
  <si>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</si>
  <si>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</si>
  <si>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</si>
  <si>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</si>
  <si>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</si>
  <si>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</si>
  <si>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</si>
  <si>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</si>
  <si>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</si>
  <si>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</si>
  <si>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</si>
  <si>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</si>
  <si>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</si>
  <si>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</si>
  <si>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</si>
  <si>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</si>
  <si>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</si>
  <si>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</si>
  <si>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</si>
  <si>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</si>
  <si>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</si>
  <si>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</si>
  <si>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</si>
  <si>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</si>
  <si>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</si>
  <si>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</si>
  <si>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</si>
  <si>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</si>
  <si>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</si>
  <si>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</si>
  <si>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</si>
  <si>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</si>
  <si>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</si>
  <si>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</si>
  <si>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</si>
  <si>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</si>
  <si>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</si>
  <si>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</si>
  <si>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</si>
  <si>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</si>
  <si>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</si>
  <si>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</si>
  <si>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</si>
  <si>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</si>
  <si>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</si>
  <si>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</si>
  <si>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</si>
  <si>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</si>
  <si>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</si>
  <si>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</si>
  <si>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</si>
  <si>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</si>
  <si>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</si>
  <si>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</si>
  <si>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</si>
  <si>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</si>
  <si>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</si>
  <si>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</si>
  <si>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</si>
  <si>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</si>
  <si>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</si>
  <si>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</si>
  <si>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</si>
  <si>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</si>
  <si>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</si>
  <si>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</si>
  <si>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</si>
  <si>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</si>
  <si>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</si>
  <si>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</si>
  <si>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</si>
  <si>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</si>
  <si>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</si>
  <si>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</si>
  <si>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</si>
  <si>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</si>
  <si>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</si>
  <si>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</si>
  <si>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</si>
  <si>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</si>
  <si>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</si>
  <si>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</si>
  <si>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</si>
  <si>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</si>
  <si>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</si>
  <si>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</si>
  <si>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</si>
  <si>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</si>
  <si>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</si>
  <si>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</si>
  <si>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</si>
  <si>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</si>
  <si>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</si>
  <si>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</si>
  <si>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</si>
  <si>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</si>
  <si>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</si>
  <si>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</si>
  <si>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</si>
  <si>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</si>
  <si>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</si>
  <si>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</si>
  <si>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</si>
  <si>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</si>
  <si>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</si>
  <si>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</si>
  <si>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</si>
  <si>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</si>
  <si>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</si>
  <si>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</si>
  <si>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</si>
  <si>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</si>
  <si>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</si>
  <si>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</si>
  <si>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</si>
  <si>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</si>
  <si>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</si>
  <si>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</si>
  <si>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</si>
  <si>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</si>
  <si>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</si>
  <si>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</si>
  <si>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</si>
  <si>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</si>
  <si>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</si>
  <si>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</si>
  <si>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</si>
  <si>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</si>
  <si>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</si>
  <si>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</si>
  <si>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</si>
  <si>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</si>
  <si>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</si>
  <si>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</si>
  <si>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</si>
  <si>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</si>
  <si>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</si>
  <si>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</si>
  <si>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</si>
  <si>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</si>
  <si>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</si>
  <si>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</si>
  <si>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</si>
  <si>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</si>
  <si>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</si>
  <si>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</si>
  <si>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</si>
  <si>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</si>
  <si>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</si>
  <si>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</si>
  <si>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</si>
  <si>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</si>
  <si>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</si>
  <si>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</si>
  <si>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</si>
  <si>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</si>
  <si>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</si>
  <si>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</si>
  <si>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</si>
  <si>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</si>
  <si>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</si>
  <si>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</si>
  <si>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</si>
  <si>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</si>
  <si>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</si>
  <si>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</si>
  <si>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</si>
  <si>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</si>
  <si>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</si>
  <si>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</si>
  <si>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</si>
  <si>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</si>
  <si>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</si>
  <si>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</si>
  <si>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</si>
  <si>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</si>
  <si>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</si>
  <si>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</si>
  <si>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</si>
  <si>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</si>
  <si>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</si>
  <si>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</si>
  <si>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</si>
  <si>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</si>
  <si>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</si>
  <si>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</si>
  <si>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</si>
  <si>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</si>
  <si>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</si>
  <si>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</si>
  <si>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</si>
  <si>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</si>
  <si>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</si>
  <si>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</si>
  <si>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</si>
  <si>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</si>
  <si>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</si>
  <si>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</si>
  <si>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</si>
  <si>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</si>
  <si>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</si>
  <si>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</si>
  <si>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</si>
  <si>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</si>
  <si>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</si>
  <si>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</si>
  <si>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</si>
  <si>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</si>
  <si>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</si>
  <si>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</si>
  <si>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</si>
  <si>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</si>
  <si>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</si>
  <si>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</si>
  <si>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</si>
  <si>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</si>
  <si>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</si>
  <si>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</si>
  <si>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</si>
  <si>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</si>
  <si>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</si>
  <si>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</si>
  <si>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</si>
  <si>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</si>
  <si>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</si>
  <si>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</si>
  <si>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</si>
  <si>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</si>
  <si>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</si>
  <si>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</si>
  <si>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</si>
  <si>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</si>
  <si>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</si>
  <si>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</si>
  <si>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</si>
  <si>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</si>
  <si>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</si>
  <si>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</si>
  <si>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</si>
  <si>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</si>
  <si>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</si>
  <si>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</si>
  <si>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</si>
  <si>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</si>
  <si>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</si>
  <si>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</si>
  <si>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</si>
  <si>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</si>
  <si>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</si>
  <si>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</si>
  <si>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</si>
  <si>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</si>
  <si>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</si>
  <si>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</si>
  <si>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</si>
  <si>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</si>
  <si>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</si>
  <si>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</si>
  <si>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</si>
  <si>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</si>
  <si>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</si>
  <si>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</si>
  <si>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</si>
  <si>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</si>
  <si>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</si>
  <si>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</si>
  <si>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</si>
  <si>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</si>
  <si>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</si>
  <si>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</si>
  <si>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</si>
  <si>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</si>
  <si>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</si>
  <si>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</si>
  <si>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</si>
  <si>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</si>
  <si>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</si>
  <si>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</si>
  <si>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</si>
  <si>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</si>
  <si>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</si>
  <si>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</si>
  <si>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</si>
  <si>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</si>
  <si>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</si>
  <si>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</si>
  <si>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</si>
  <si>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</si>
  <si>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</si>
  <si>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</si>
  <si>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</si>
  <si>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</si>
  <si>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</si>
  <si>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</si>
  <si>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</si>
  <si>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</si>
  <si>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</si>
  <si>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</si>
  <si>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</si>
  <si>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</si>
  <si>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</si>
  <si>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</si>
  <si>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</si>
  <si>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</si>
  <si>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</si>
  <si>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</si>
  <si>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</si>
  <si>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</si>
  <si>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</si>
  <si>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</si>
  <si>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</si>
  <si>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</si>
  <si>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</si>
  <si>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</si>
  <si>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</si>
  <si>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</si>
  <si>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</si>
  <si>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</si>
  <si>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</si>
  <si>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</si>
  <si>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</si>
  <si>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</si>
  <si>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</si>
  <si>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</si>
  <si>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</si>
  <si>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</si>
  <si>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</si>
  <si>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</si>
  <si>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</si>
  <si>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</si>
  <si>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</si>
  <si>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</si>
  <si>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</si>
  <si>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</si>
  <si>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</si>
  <si>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</si>
  <si>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</si>
  <si>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</si>
  <si>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</si>
  <si>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</si>
  <si>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</si>
  <si>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</si>
  <si>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</si>
  <si>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</si>
  <si>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</si>
  <si>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</si>
  <si>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</si>
  <si>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</si>
  <si>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</si>
  <si>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</si>
  <si>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</si>
  <si>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</si>
  <si>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</si>
  <si>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</si>
  <si>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</si>
  <si>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</si>
  <si>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</si>
  <si>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</si>
  <si>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</si>
  <si>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</si>
  <si>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</si>
  <si>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</si>
  <si>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</si>
  <si>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</si>
  <si>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</si>
  <si>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</si>
  <si>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</si>
  <si>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</si>
  <si>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</si>
  <si>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</si>
  <si>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</si>
  <si>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</si>
  <si>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</si>
  <si>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</si>
  <si>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</si>
  <si>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</si>
  <si>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</si>
  <si>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</si>
  <si>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</si>
  <si>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</si>
  <si>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</si>
  <si>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</si>
  <si>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</si>
  <si>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</si>
  <si>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</si>
  <si>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</si>
  <si>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</si>
  <si>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</si>
  <si>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</si>
  <si>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</si>
  <si>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</si>
  <si>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</si>
  <si>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</si>
  <si>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</si>
  <si>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</si>
  <si>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</si>
  <si>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</si>
  <si>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</si>
  <si>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</si>
  <si>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</si>
  <si>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</si>
  <si>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</si>
  <si>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</si>
  <si>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</si>
  <si>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</si>
  <si>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</si>
  <si>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</si>
  <si>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</si>
  <si>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</si>
  <si>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</si>
  <si>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</si>
  <si>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</si>
  <si>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</si>
  <si>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</si>
  <si>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</si>
  <si>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</si>
  <si>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</si>
  <si>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</si>
  <si>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</si>
  <si>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</si>
  <si>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</si>
  <si>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</si>
  <si>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</si>
  <si>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</si>
  <si>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</si>
  <si>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</si>
  <si>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</si>
  <si>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</si>
  <si>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</si>
  <si>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</si>
  <si>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</si>
  <si>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</si>
  <si>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</si>
  <si>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</si>
  <si>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</si>
  <si>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</si>
  <si>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</si>
  <si>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</si>
  <si>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</si>
  <si>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</si>
  <si>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</si>
  <si>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</si>
  <si>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</si>
  <si>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</si>
  <si>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</si>
  <si>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</si>
  <si>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</si>
  <si>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</si>
  <si>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</si>
  <si>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</si>
  <si>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</si>
  <si>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</si>
  <si>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</si>
  <si>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</si>
  <si>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</si>
  <si>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</si>
  <si>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</si>
  <si>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</si>
  <si>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</si>
  <si>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</si>
  <si>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</si>
  <si>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</si>
  <si>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</si>
  <si>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</si>
  <si>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</si>
  <si>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</si>
  <si>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</si>
  <si>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</si>
  <si>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</si>
  <si>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</si>
  <si>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</si>
  <si>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</si>
  <si>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</si>
  <si>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</si>
  <si>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</si>
  <si>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</si>
  <si>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</si>
  <si>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</si>
  <si>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</si>
  <si>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</si>
  <si>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</si>
  <si>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</si>
  <si>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</si>
  <si>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</si>
  <si>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</si>
  <si>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</si>
  <si>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</si>
  <si>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</si>
  <si>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</si>
  <si>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</si>
  <si>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</si>
  <si>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</si>
  <si>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</si>
  <si>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</si>
  <si>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</si>
  <si>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</si>
  <si>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</si>
  <si>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</si>
  <si>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</si>
  <si>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</si>
  <si>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</si>
  <si>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</si>
  <si>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</si>
  <si>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</si>
  <si>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</si>
  <si>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</si>
  <si>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</si>
  <si>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</si>
  <si>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</si>
  <si>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</si>
  <si>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</si>
  <si>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</si>
  <si>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</si>
  <si>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</si>
  <si>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</si>
  <si>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</si>
  <si>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</si>
  <si>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</si>
  <si>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</si>
  <si>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</si>
  <si>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</si>
  <si>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</si>
  <si>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</si>
  <si>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</si>
  <si>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</si>
  <si>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</si>
  <si>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</si>
  <si>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</si>
  <si>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</si>
  <si>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</si>
  <si>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</si>
  <si>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</si>
  <si>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</si>
  <si>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</si>
  <si>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</si>
  <si>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</si>
  <si>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</si>
  <si>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</si>
  <si>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</si>
  <si>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</si>
  <si>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</si>
  <si>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</si>
  <si>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</si>
  <si>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</si>
  <si>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</si>
  <si>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</si>
  <si>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</si>
  <si>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</si>
  <si>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</si>
  <si>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</si>
  <si>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</si>
  <si>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</si>
  <si>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</si>
  <si>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</si>
  <si>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</si>
  <si>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</si>
  <si>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</si>
  <si>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</si>
  <si>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</si>
  <si>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</si>
  <si>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</si>
  <si>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</si>
  <si>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</si>
  <si>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</si>
  <si>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</si>
  <si>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</si>
  <si>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</si>
  <si>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</si>
  <si>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</si>
  <si>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</si>
  <si>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</si>
  <si>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</si>
  <si>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</si>
  <si>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</si>
  <si>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</si>
  <si>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</si>
  <si>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</si>
  <si>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</si>
  <si>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</si>
  <si>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</si>
  <si>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</si>
  <si>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</si>
  <si>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</si>
  <si>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</si>
  <si>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</si>
  <si>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</si>
  <si>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</si>
  <si>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</si>
  <si>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</si>
  <si>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</si>
  <si>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</si>
  <si>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</si>
  <si>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</si>
  <si>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</si>
  <si>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</si>
  <si>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</si>
  <si>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</si>
  <si>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</si>
  <si>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</si>
  <si>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</si>
  <si>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</si>
  <si>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</si>
  <si>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</si>
  <si>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</si>
  <si>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</si>
  <si>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</si>
  <si>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</si>
  <si>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</si>
  <si>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</si>
  <si>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</si>
  <si>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</si>
  <si>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</si>
  <si>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</si>
  <si>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</si>
  <si>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</si>
  <si>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</si>
  <si>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</si>
  <si>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</si>
  <si>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</si>
  <si>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</si>
  <si>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</si>
  <si>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</si>
  <si>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</si>
  <si>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</si>
  <si>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</si>
  <si>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</si>
  <si>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</si>
  <si>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</si>
  <si>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</si>
  <si>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</si>
  <si>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</si>
  <si>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</si>
  <si>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</si>
  <si>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</si>
  <si>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</si>
  <si>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</si>
  <si>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</si>
  <si>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</si>
  <si>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</si>
  <si>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</si>
  <si>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</si>
  <si>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</si>
  <si>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</si>
  <si>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</si>
  <si>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</si>
  <si>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</si>
  <si>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</si>
  <si>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</si>
  <si>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</si>
  <si>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</si>
  <si>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</si>
  <si>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</si>
  <si>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</si>
  <si>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</si>
  <si>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</si>
  <si>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</si>
  <si>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</si>
  <si>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</si>
  <si>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</si>
  <si>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</si>
  <si>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</si>
  <si>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</si>
  <si>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</si>
  <si>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</si>
  <si>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</si>
  <si>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</si>
  <si>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</si>
  <si>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</si>
  <si>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</si>
  <si>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</si>
  <si>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</si>
  <si>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</si>
  <si>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</si>
  <si>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</si>
  <si>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</si>
  <si>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</si>
  <si>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</si>
  <si>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</si>
  <si>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</si>
  <si>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</si>
  <si>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</si>
  <si>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</si>
  <si>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</si>
  <si>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</si>
  <si>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</si>
  <si>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</si>
  <si>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</si>
  <si>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</si>
  <si>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</si>
  <si>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</si>
  <si>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</si>
  <si>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</si>
  <si>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</si>
  <si>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</si>
  <si>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</si>
  <si>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</si>
  <si>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</si>
  <si>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</si>
  <si>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</si>
  <si>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</si>
  <si>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</si>
  <si>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</si>
  <si>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</si>
  <si>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</si>
  <si>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</si>
  <si>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</si>
  <si>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</si>
  <si>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</si>
  <si>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</si>
  <si>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</si>
  <si>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</si>
  <si>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</si>
  <si>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</si>
  <si>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</si>
  <si>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</si>
  <si>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</si>
  <si>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</si>
  <si>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</si>
  <si>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</si>
  <si>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</si>
  <si>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</si>
  <si>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</si>
  <si>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</si>
  <si>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</si>
  <si>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</si>
  <si>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</si>
  <si>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</si>
  <si>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</si>
  <si>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</si>
  <si>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</si>
  <si>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</si>
  <si>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</si>
  <si>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</si>
  <si>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</si>
  <si>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</si>
  <si>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</si>
  <si>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</si>
  <si>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</si>
  <si>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</si>
  <si>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</si>
  <si>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</si>
  <si>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</si>
  <si>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</si>
  <si>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</si>
  <si>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</si>
  <si>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</si>
  <si>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</si>
  <si>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</si>
  <si>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</si>
  <si>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</si>
  <si>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</si>
  <si>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</si>
  <si>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</si>
  <si>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</si>
  <si>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</si>
  <si>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</si>
  <si>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</si>
  <si>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</si>
  <si>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</si>
  <si>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</si>
  <si>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</si>
  <si>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</si>
  <si>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</si>
  <si>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</si>
  <si>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</si>
  <si>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</si>
  <si>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</si>
  <si>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</si>
  <si>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</si>
  <si>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</si>
  <si>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</si>
  <si>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</si>
  <si>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</si>
  <si>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</si>
  <si>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</si>
  <si>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</si>
  <si>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</si>
  <si>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</si>
  <si>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</si>
  <si>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</si>
  <si>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</si>
  <si>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</si>
  <si>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</si>
  <si>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</si>
  <si>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</si>
  <si>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</si>
  <si>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</si>
  <si>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</si>
  <si>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</si>
  <si>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</si>
  <si>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</si>
  <si>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</si>
  <si>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</si>
  <si>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</si>
  <si>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</si>
  <si>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</si>
  <si>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</si>
  <si>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</si>
  <si>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</si>
  <si>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</si>
  <si>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</si>
  <si>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</si>
  <si>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</si>
  <si>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</si>
  <si>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</si>
  <si>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</si>
  <si>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</si>
  <si>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</si>
  <si>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</si>
  <si>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</si>
  <si>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</si>
  <si>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</si>
  <si>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</si>
  <si>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</si>
  <si>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</si>
  <si>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</si>
  <si>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</si>
  <si>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</si>
  <si>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</si>
  <si>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</si>
  <si>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</si>
  <si>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</si>
  <si>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</si>
  <si>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</si>
  <si>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</si>
  <si>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</si>
  <si>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</si>
  <si>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</si>
  <si>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</si>
  <si>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</si>
  <si>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</si>
  <si>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</si>
  <si>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</si>
  <si>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</si>
  <si>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</si>
  <si>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</si>
  <si>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</si>
  <si>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</si>
  <si>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</si>
  <si>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</si>
  <si>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</si>
  <si>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</si>
  <si>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</si>
  <si>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</si>
  <si>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</si>
  <si>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</si>
  <si>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</si>
  <si>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</si>
  <si>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</si>
  <si>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</si>
  <si>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</si>
  <si>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</si>
  <si>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</si>
  <si>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</si>
  <si>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</si>
  <si>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</si>
  <si>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</si>
  <si>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</si>
  <si>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</si>
  <si>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</si>
  <si>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</si>
  <si>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</si>
  <si>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</si>
  <si>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</si>
  <si>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</si>
  <si>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</si>
  <si>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</si>
  <si>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</si>
  <si>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</si>
  <si>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</si>
  <si>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</si>
  <si>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</si>
  <si>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</si>
  <si>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</si>
  <si>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</si>
  <si>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</si>
  <si>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</si>
  <si>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</si>
  <si>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</si>
  <si>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</si>
  <si>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</si>
  <si>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</si>
  <si>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</si>
  <si>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</si>
  <si>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</si>
  <si>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</si>
  <si>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</si>
  <si>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</si>
  <si>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</si>
  <si>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</si>
  <si>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</si>
  <si>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</si>
  <si>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</si>
  <si>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</si>
  <si>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</si>
  <si>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</si>
  <si>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</si>
  <si>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</si>
  <si>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</si>
  <si>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</si>
  <si>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</si>
  <si>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</si>
  <si>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</si>
  <si>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</si>
  <si>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</si>
  <si>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</si>
  <si>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</si>
  <si>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</si>
  <si>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</si>
  <si>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</si>
  <si>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</si>
  <si>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</si>
  <si>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</si>
  <si>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</si>
  <si>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</si>
  <si>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</si>
  <si>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</si>
  <si>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</si>
  <si>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</si>
  <si>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</si>
  <si>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</si>
  <si>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</si>
  <si>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</si>
  <si>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</si>
  <si>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</si>
  <si>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</si>
  <si>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</si>
  <si>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</si>
  <si>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</si>
  <si>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</si>
  <si>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</si>
  <si>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</si>
  <si>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</si>
  <si>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</si>
  <si>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</si>
  <si>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</si>
  <si>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</si>
  <si>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</si>
  <si>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</si>
  <si>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</si>
  <si>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</si>
  <si>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</si>
  <si>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</si>
  <si>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</si>
  <si>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</si>
  <si>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</si>
  <si>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</si>
  <si>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</si>
  <si>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</si>
  <si>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</si>
  <si>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</si>
  <si>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</si>
  <si>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</si>
  <si>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</si>
  <si>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</si>
  <si>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</si>
  <si>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</si>
  <si>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</si>
  <si>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</si>
  <si>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</si>
  <si>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</si>
  <si>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</si>
  <si>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</si>
  <si>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</si>
  <si>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</si>
  <si>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</si>
  <si>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</si>
  <si>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</si>
  <si>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</si>
  <si>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</si>
  <si>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</si>
  <si>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</si>
  <si>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</si>
  <si>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</si>
  <si>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</si>
  <si>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</si>
  <si>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</si>
  <si>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</si>
  <si>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</si>
  <si>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</si>
  <si>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</si>
  <si>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</si>
  <si>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</si>
  <si>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</si>
  <si>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</si>
  <si>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</si>
  <si>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</si>
  <si>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</si>
  <si>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</si>
  <si>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</si>
  <si>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</si>
  <si>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</si>
  <si>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</si>
  <si>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</si>
  <si>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</si>
  <si>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</si>
  <si>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</si>
  <si>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</si>
  <si>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</si>
  <si>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</si>
  <si>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</si>
  <si>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</si>
  <si>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</si>
  <si>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</si>
  <si>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</si>
  <si>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</si>
  <si>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</si>
  <si>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</si>
  <si>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</si>
  <si>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</si>
  <si>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</si>
  <si>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</si>
  <si>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</si>
  <si>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</si>
  <si>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</si>
  <si>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</si>
  <si>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</si>
  <si>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</si>
  <si>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</si>
  <si>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</si>
  <si>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</si>
  <si>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</si>
  <si>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</si>
  <si>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</si>
  <si>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</si>
  <si>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</si>
  <si>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</si>
  <si>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</si>
  <si>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</si>
  <si>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</si>
  <si>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</si>
  <si>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</si>
  <si>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</si>
  <si>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</si>
  <si>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</si>
  <si>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</si>
  <si>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</si>
  <si>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</si>
  <si>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</si>
  <si>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</si>
  <si>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</si>
  <si>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</si>
  <si>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</si>
  <si>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</si>
  <si>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</si>
  <si>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</si>
  <si>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</si>
  <si>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</si>
  <si>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</si>
  <si>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</si>
  <si>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</si>
  <si>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</si>
  <si>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</si>
  <si>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</si>
  <si>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</si>
  <si>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</si>
  <si>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</si>
  <si>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</si>
  <si>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</si>
  <si>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</si>
  <si>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</si>
  <si>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</si>
  <si>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</si>
  <si>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</si>
  <si>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</si>
  <si>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</si>
  <si>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</si>
  <si>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</si>
  <si>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</si>
  <si>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</si>
  <si>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</si>
  <si>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</si>
  <si>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</si>
  <si>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</si>
  <si>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</si>
  <si>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</si>
  <si>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</si>
  <si>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</si>
  <si>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</si>
  <si>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</si>
  <si>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</si>
  <si>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</si>
  <si>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</si>
  <si>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</si>
  <si>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</si>
  <si>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</si>
  <si>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</si>
  <si>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</si>
  <si>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</si>
  <si>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</si>
  <si>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</si>
  <si>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</si>
  <si>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</si>
  <si>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</si>
  <si>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</si>
  <si>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</si>
  <si>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</si>
  <si>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</si>
  <si>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</si>
  <si>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</si>
  <si>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</si>
  <si>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</si>
  <si>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</si>
  <si>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</si>
  <si>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</si>
  <si>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</si>
  <si>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</si>
  <si>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</si>
  <si>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</si>
  <si>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</si>
  <si>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</si>
  <si>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</si>
  <si>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</si>
  <si>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</si>
  <si>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</si>
  <si>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</si>
  <si>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</si>
  <si>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</si>
  <si>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</si>
  <si>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</si>
  <si>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</si>
  <si>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</si>
  <si>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</si>
  <si>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</si>
  <si>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</si>
  <si>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</si>
  <si>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</si>
  <si>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</si>
  <si>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</si>
  <si>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</si>
  <si>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</si>
  <si>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</si>
  <si>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</si>
  <si>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</si>
  <si>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</si>
  <si>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</si>
  <si>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</si>
  <si>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</si>
  <si>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</si>
  <si>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</si>
  <si>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</si>
  <si>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</si>
  <si>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</si>
  <si>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</si>
  <si>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</si>
  <si>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</si>
  <si>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</si>
  <si>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</si>
  <si>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</si>
  <si>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</si>
  <si>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</si>
  <si>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</si>
  <si>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</si>
  <si>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</si>
  <si>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</si>
  <si>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</si>
  <si>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</si>
  <si>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</si>
  <si>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</si>
  <si>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</si>
  <si>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</si>
  <si>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</si>
  <si>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</si>
  <si>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</si>
  <si>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</si>
  <si>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</si>
  <si>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</si>
  <si>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</si>
  <si>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</si>
  <si>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</si>
  <si>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</si>
  <si>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</si>
  <si>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</si>
  <si>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</si>
  <si>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</si>
  <si>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</si>
  <si>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</si>
  <si>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</si>
  <si>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</si>
  <si>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</si>
  <si>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</si>
  <si>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</si>
  <si>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</si>
  <si>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</si>
  <si>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</si>
  <si>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</si>
  <si>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</si>
  <si>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</si>
  <si>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</si>
  <si>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</si>
  <si>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</si>
  <si>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</si>
  <si>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</si>
  <si>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</si>
  <si>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</si>
  <si>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</si>
  <si>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</si>
  <si>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</si>
  <si>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</si>
  <si>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</si>
  <si>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</si>
  <si>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</si>
  <si>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</si>
  <si>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</si>
  <si>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</si>
  <si>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</si>
  <si>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</si>
  <si>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</si>
  <si>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</si>
  <si>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</si>
  <si>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</si>
  <si>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</si>
  <si>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</si>
  <si>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</si>
  <si>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</si>
  <si>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</si>
  <si>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</si>
  <si>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</si>
  <si>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</si>
  <si>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</si>
  <si>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</si>
  <si>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</si>
  <si>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</si>
  <si>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</si>
  <si>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</si>
  <si>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</si>
  <si>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</si>
  <si>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</si>
  <si>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</si>
  <si>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</si>
  <si>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</si>
  <si>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</si>
  <si>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</si>
  <si>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</si>
  <si>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</si>
  <si>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</si>
  <si>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</si>
  <si>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</si>
  <si>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</si>
  <si>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</si>
  <si>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</si>
  <si>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</si>
  <si>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</si>
  <si>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</si>
  <si>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</si>
  <si>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</si>
  <si>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</si>
  <si>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</si>
  <si>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</si>
  <si>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</si>
  <si>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</si>
  <si>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</si>
  <si>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</si>
  <si>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</si>
  <si>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</si>
  <si>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</si>
  <si>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</si>
  <si>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</si>
  <si>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</si>
  <si>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</si>
  <si>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</si>
  <si>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</si>
  <si>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</si>
  <si>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</si>
  <si>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</si>
  <si>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</si>
  <si>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</si>
  <si>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</si>
  <si>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</si>
  <si>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</si>
  <si>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</si>
  <si>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</si>
  <si>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</si>
  <si>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</si>
  <si>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</si>
  <si>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</si>
  <si>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</si>
  <si>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</si>
  <si>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</si>
  <si>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</si>
  <si>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</si>
  <si>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</si>
  <si>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</si>
  <si>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</si>
  <si>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</si>
  <si>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</si>
  <si>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</si>
  <si>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</si>
  <si>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</si>
  <si>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</si>
  <si>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</si>
  <si>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</si>
  <si>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</si>
  <si>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</si>
  <si>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</si>
  <si>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</si>
  <si>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</si>
  <si>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</si>
  <si>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</si>
  <si>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</si>
  <si>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</si>
  <si>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</si>
  <si>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</si>
  <si>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</si>
  <si>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</si>
  <si>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</si>
  <si>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</si>
  <si>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</si>
  <si>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</si>
  <si>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</si>
  <si>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</si>
  <si>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</si>
  <si>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</si>
  <si>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</si>
  <si>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</si>
  <si>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</si>
  <si>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</si>
  <si>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</si>
  <si>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</si>
  <si>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</si>
  <si>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</si>
  <si>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</si>
  <si>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</si>
  <si>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</si>
  <si>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</si>
  <si>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</si>
  <si>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</si>
  <si>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</si>
  <si>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</si>
  <si>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</si>
  <si>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</si>
  <si>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</si>
  <si>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</si>
  <si>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</si>
  <si>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</si>
  <si>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</si>
  <si>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</si>
  <si>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</si>
  <si>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</si>
  <si>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</si>
  <si>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</si>
  <si>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</si>
  <si>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</si>
  <si>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</si>
  <si>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</si>
  <si>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</si>
  <si>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</si>
  <si>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</si>
  <si>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</si>
  <si>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</si>
  <si>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</si>
  <si>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</si>
  <si>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</si>
  <si>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</si>
  <si>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</si>
  <si>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</si>
  <si>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</si>
  <si>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</si>
  <si>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</si>
  <si>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</si>
  <si>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</si>
  <si>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</si>
  <si>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</si>
  <si>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</si>
  <si>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</si>
  <si>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</si>
  <si>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</si>
  <si>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</si>
  <si>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</si>
  <si>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</si>
  <si>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</si>
  <si>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</si>
  <si>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</si>
  <si>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</si>
  <si>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</si>
  <si>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</si>
  <si>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</si>
  <si>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</si>
  <si>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</si>
  <si>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</si>
  <si>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</si>
  <si>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</si>
  <si>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</si>
  <si>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</si>
  <si>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</si>
  <si>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</si>
  <si>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</si>
  <si>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</si>
  <si>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</si>
  <si>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</si>
  <si>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</si>
  <si>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</si>
  <si>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</si>
  <si>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</si>
  <si>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</si>
  <si>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</si>
  <si>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</si>
  <si>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</si>
  <si>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</si>
  <si>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</si>
  <si>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</si>
  <si>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</si>
  <si>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</si>
  <si>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</si>
  <si>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</si>
  <si>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</si>
  <si>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</si>
  <si>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</si>
  <si>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</si>
  <si>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</si>
  <si>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</si>
  <si>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</si>
  <si>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</si>
  <si>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</si>
  <si>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</si>
  <si>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</si>
  <si>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</si>
  <si>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</si>
  <si>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</si>
  <si>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</si>
  <si>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</si>
  <si>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</si>
  <si>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</si>
  <si>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</si>
  <si>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</si>
  <si>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</si>
  <si>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</si>
  <si>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</si>
  <si>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</si>
  <si>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</si>
  <si>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</si>
  <si>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</si>
  <si>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</si>
  <si>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</si>
  <si>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</si>
  <si>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</si>
  <si>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</si>
  <si>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</si>
  <si>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</si>
  <si>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</si>
  <si>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</si>
  <si>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</si>
  <si>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</si>
  <si>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</si>
  <si>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</si>
  <si>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</si>
  <si>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</si>
  <si>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</si>
  <si>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</si>
  <si>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</si>
  <si>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</si>
  <si>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</si>
  <si>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</si>
  <si>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</si>
  <si>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</si>
  <si>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</si>
  <si>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</si>
  <si>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</si>
  <si>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</si>
  <si>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</si>
  <si>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</si>
  <si>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</si>
  <si>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</si>
  <si>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</si>
  <si>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</si>
  <si>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</si>
  <si>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</si>
  <si>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</si>
  <si>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</si>
  <si>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</si>
  <si>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</si>
  <si>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</si>
  <si>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</si>
  <si>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</si>
  <si>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</si>
  <si>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</si>
  <si>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</si>
  <si>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</si>
  <si>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</si>
  <si>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</si>
  <si>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</si>
  <si>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</si>
  <si>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</si>
  <si>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</si>
  <si>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</si>
  <si>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</si>
  <si>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</si>
  <si>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</si>
  <si>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</si>
  <si>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</si>
  <si>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</si>
  <si>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</si>
  <si>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</si>
  <si>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</si>
  <si>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</si>
  <si>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</si>
  <si>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</si>
  <si>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</si>
  <si>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</si>
  <si>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</si>
  <si>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</si>
  <si>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</si>
  <si>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</si>
  <si>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</si>
  <si>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</si>
  <si>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</si>
  <si>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</si>
  <si>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</si>
  <si>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</si>
  <si>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</si>
  <si>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</si>
  <si>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</si>
  <si>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</si>
  <si>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</si>
  <si>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</si>
  <si>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</si>
  <si>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</si>
  <si>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</si>
  <si>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</si>
  <si>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</si>
  <si>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</si>
  <si>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</si>
  <si>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</si>
  <si>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</si>
  <si>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</si>
  <si>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</si>
  <si>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</si>
  <si>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</si>
  <si>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</si>
  <si>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</si>
  <si>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</si>
  <si>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</si>
  <si>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</si>
  <si>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</si>
  <si>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</si>
  <si>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</si>
  <si>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</si>
  <si>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</si>
  <si>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</si>
  <si>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</si>
  <si>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</si>
  <si>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</si>
  <si>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</si>
  <si>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</si>
  <si>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</si>
  <si>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</si>
  <si>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</si>
  <si>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</si>
  <si>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</si>
  <si>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</si>
  <si>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</si>
  <si>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</si>
  <si>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</si>
  <si>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</si>
  <si>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</si>
  <si>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</si>
  <si>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</si>
  <si>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</si>
  <si>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</si>
  <si>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</si>
  <si>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</si>
  <si>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</si>
  <si>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</si>
  <si>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</si>
  <si>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</si>
  <si>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</si>
  <si>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</si>
  <si>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</si>
  <si>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</si>
  <si>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</si>
  <si>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</si>
  <si>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</si>
  <si>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</si>
  <si>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</si>
  <si>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</si>
  <si>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</si>
  <si>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</si>
  <si>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</si>
  <si>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</si>
  <si>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</si>
  <si>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</si>
  <si>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</si>
  <si>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</si>
  <si>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</si>
  <si>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</si>
  <si>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</si>
  <si>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</si>
  <si>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</si>
  <si>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</si>
  <si>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</si>
  <si>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</si>
  <si>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</si>
  <si>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</si>
  <si>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</si>
  <si>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</si>
  <si>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</si>
  <si>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</si>
  <si>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</si>
  <si>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</si>
  <si>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</si>
  <si>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</si>
  <si>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</si>
  <si>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</si>
  <si>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</si>
  <si>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</si>
  <si>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</si>
  <si>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</si>
  <si>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</si>
  <si>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</si>
  <si>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</si>
  <si>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</si>
  <si>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</si>
  <si>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</si>
  <si>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</si>
  <si>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</si>
  <si>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</si>
  <si>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</si>
  <si>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</si>
  <si>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</si>
  <si>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</si>
  <si>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</si>
  <si>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</si>
  <si>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</si>
  <si>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</si>
  <si>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</si>
  <si>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</si>
  <si>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</si>
  <si>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</si>
  <si>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</si>
  <si>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</si>
  <si>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</si>
  <si>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</si>
  <si>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</si>
  <si>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</si>
  <si>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</si>
  <si>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</si>
  <si>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</si>
  <si>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</si>
  <si>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</si>
  <si>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</si>
  <si>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</si>
  <si>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</si>
  <si>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</si>
  <si>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</si>
  <si>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</si>
  <si>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</si>
  <si>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</si>
  <si>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</si>
  <si>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</si>
  <si>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</si>
  <si>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</si>
  <si>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</si>
  <si>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</si>
  <si>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</si>
  <si>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</si>
  <si>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</si>
  <si>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</si>
  <si>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</si>
  <si>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</si>
  <si>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</si>
  <si>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</si>
  <si>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</si>
  <si>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</si>
  <si>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</si>
  <si>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</si>
  <si>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</si>
  <si>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</si>
  <si>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</si>
  <si>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</si>
  <si>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</si>
  <si>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</si>
  <si>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</si>
  <si>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</si>
  <si>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</si>
  <si>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</si>
  <si>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</si>
  <si>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</si>
  <si>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</si>
  <si>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</si>
  <si>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</si>
  <si>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</si>
  <si>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</si>
  <si>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</si>
  <si>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</si>
  <si>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</si>
  <si>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</si>
  <si>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</si>
  <si>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</si>
  <si>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</si>
  <si>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</si>
  <si>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</si>
  <si>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</si>
  <si>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</si>
  <si>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</si>
  <si>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</si>
  <si>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</si>
  <si>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</si>
  <si>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</si>
  <si>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</si>
  <si>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</si>
  <si>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</si>
  <si>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</si>
  <si>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</si>
  <si>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</si>
  <si>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</si>
  <si>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</si>
  <si>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</si>
  <si>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</si>
  <si>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</si>
  <si>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</si>
  <si>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</si>
  <si>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</si>
  <si>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</si>
  <si>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</si>
  <si>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</si>
  <si>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</si>
  <si>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</si>
  <si>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</si>
  <si>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</si>
  <si>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</si>
  <si>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</si>
  <si>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</si>
  <si>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</si>
  <si>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</si>
  <si>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</si>
  <si>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</si>
  <si>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</si>
  <si>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</si>
  <si>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</si>
  <si>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</si>
  <si>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</si>
  <si>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</si>
  <si>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</si>
  <si>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</si>
  <si>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</si>
  <si>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</si>
  <si>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</si>
  <si>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</si>
  <si>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</si>
  <si>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</si>
  <si>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</si>
  <si>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</si>
  <si>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</si>
  <si>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</si>
  <si>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</si>
  <si>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</si>
  <si>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</si>
  <si>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</si>
  <si>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</si>
  <si>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</si>
  <si>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</si>
  <si>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</si>
  <si>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</si>
  <si>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</si>
  <si>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</si>
  <si>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</si>
  <si>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</si>
  <si>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</si>
  <si>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</si>
  <si>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</si>
  <si>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</si>
  <si>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</si>
  <si>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</si>
  <si>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</si>
  <si>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</si>
  <si>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</si>
  <si>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</si>
  <si>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</si>
  <si>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</si>
  <si>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</si>
  <si>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</si>
  <si>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</si>
  <si>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</si>
  <si>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</si>
  <si>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</si>
  <si>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</si>
  <si>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</si>
  <si>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</si>
  <si>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</si>
  <si>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</si>
  <si>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</si>
  <si>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</si>
  <si>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</si>
  <si>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</si>
  <si>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</si>
  <si>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</si>
  <si>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</si>
  <si>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</si>
  <si>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</si>
  <si>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</si>
  <si>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</si>
  <si>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</si>
  <si>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</si>
  <si>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</si>
  <si>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</si>
  <si>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</si>
  <si>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</si>
  <si>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</si>
  <si>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</si>
  <si>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</si>
  <si>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</si>
  <si>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</si>
  <si>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</si>
  <si>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</si>
  <si>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</si>
  <si>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</si>
  <si>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</si>
  <si>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</si>
  <si>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</si>
  <si>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</si>
  <si>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</si>
  <si>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</si>
  <si>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</si>
  <si>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</si>
  <si>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</si>
  <si>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</si>
  <si>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</si>
  <si>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</si>
  <si>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</si>
  <si>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</si>
  <si>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</si>
  <si>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</si>
  <si>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</si>
  <si>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</si>
  <si>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</si>
  <si>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</si>
  <si>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</si>
  <si>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</si>
  <si>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</si>
  <si>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</si>
  <si>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</si>
  <si>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</si>
  <si>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</si>
  <si>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</si>
  <si>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</si>
  <si>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</si>
  <si>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</si>
  <si>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</si>
  <si>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</si>
  <si>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</si>
  <si>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</si>
  <si>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</si>
  <si>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</si>
  <si>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</si>
  <si>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</si>
  <si>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</si>
  <si>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</si>
  <si>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</si>
  <si>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</si>
  <si>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</si>
  <si>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</si>
  <si>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</si>
  <si>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</si>
  <si>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</si>
  <si>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</si>
  <si>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</si>
  <si>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</si>
  <si>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</si>
  <si>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</si>
  <si>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</si>
  <si>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</si>
  <si>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</si>
  <si>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</si>
  <si>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</si>
  <si>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</si>
  <si>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</si>
  <si>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</si>
  <si>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</si>
  <si>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</si>
  <si>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</si>
  <si>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</si>
  <si>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</si>
  <si>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</si>
  <si>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</si>
  <si>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</si>
  <si>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</si>
  <si>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</si>
  <si>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</si>
  <si>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</si>
  <si>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</si>
  <si>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</si>
  <si>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</si>
  <si>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</si>
  <si>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</si>
  <si>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</si>
  <si>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</si>
  <si>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</si>
  <si>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</si>
  <si>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</si>
  <si>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</si>
  <si>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</si>
  <si>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</si>
  <si>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</si>
  <si>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</si>
  <si>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</si>
  <si>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</si>
  <si>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</si>
  <si>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</si>
  <si>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</si>
  <si>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</si>
  <si>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</si>
  <si>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</si>
  <si>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</si>
  <si>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</si>
  <si>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</si>
  <si>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</si>
  <si>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</si>
  <si>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</si>
  <si>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</si>
  <si>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</si>
  <si>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</si>
  <si>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</si>
  <si>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</si>
  <si>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</si>
  <si>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</si>
  <si>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</si>
  <si>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</si>
  <si>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</si>
  <si>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</si>
  <si>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</si>
  <si>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</si>
  <si>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</si>
  <si>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</si>
  <si>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</si>
  <si>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</si>
  <si>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</si>
  <si>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</si>
  <si>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</si>
  <si>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</si>
  <si>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</si>
  <si>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</si>
  <si>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</si>
  <si>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</si>
  <si>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</si>
  <si>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</si>
  <si>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</si>
  <si>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</si>
  <si>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</si>
  <si>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</si>
  <si>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</si>
  <si>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</si>
  <si>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</si>
  <si>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</si>
  <si>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</si>
  <si>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</si>
  <si>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</si>
  <si>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</si>
  <si>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</si>
  <si>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</si>
  <si>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</si>
  <si>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</si>
  <si>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</si>
  <si>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</si>
  <si>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</si>
  <si>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</si>
  <si>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</si>
  <si>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</si>
  <si>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</si>
  <si>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</si>
  <si>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</si>
  <si>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</si>
  <si>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</si>
  <si>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</si>
  <si>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</si>
  <si>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</si>
  <si>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</si>
  <si>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</si>
  <si>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</si>
  <si>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</si>
  <si>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</si>
  <si>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</si>
  <si>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</si>
  <si>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</si>
  <si>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</si>
  <si>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</si>
  <si>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</si>
  <si>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</si>
  <si>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</si>
  <si>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</si>
  <si>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</si>
  <si>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</si>
  <si>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</si>
  <si>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</si>
  <si>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</si>
  <si>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</si>
  <si>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</si>
  <si>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</si>
  <si>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</si>
  <si>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</si>
  <si>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</si>
  <si>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</si>
  <si>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</si>
  <si>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</si>
  <si>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</si>
  <si>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</si>
  <si>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</si>
  <si>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</si>
  <si>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</si>
  <si>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</si>
  <si>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</si>
  <si>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</si>
  <si>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</si>
  <si>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</si>
  <si>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</si>
  <si>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</si>
  <si>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</si>
  <si>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</si>
  <si>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</si>
  <si>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</si>
  <si>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</si>
  <si>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</si>
  <si>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</si>
  <si>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</si>
  <si>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</si>
  <si>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</si>
  <si>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</si>
  <si>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</si>
  <si>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</si>
  <si>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</si>
  <si>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</si>
  <si>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</si>
  <si>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</si>
  <si>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</si>
  <si>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</si>
  <si>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</si>
  <si>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</si>
  <si>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</si>
  <si>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</si>
  <si>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</si>
  <si>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</si>
  <si>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</si>
  <si>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</si>
  <si>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</si>
  <si>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</si>
  <si>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</si>
  <si>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</si>
  <si>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</si>
  <si>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</si>
  <si>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</si>
  <si>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</si>
  <si>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</si>
  <si>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</si>
  <si>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</si>
  <si>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</si>
  <si>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</si>
  <si>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</si>
  <si>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</si>
  <si>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</si>
  <si>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</si>
  <si>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</si>
  <si>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</si>
  <si>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</si>
  <si>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</si>
  <si>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</si>
  <si>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</si>
  <si>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</si>
  <si>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</si>
  <si>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</si>
  <si>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</si>
  <si>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</si>
  <si>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</si>
  <si>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</si>
  <si>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</si>
  <si>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</si>
  <si>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</si>
  <si>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</si>
  <si>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</si>
  <si>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</si>
  <si>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</si>
  <si>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</si>
  <si>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</si>
  <si>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</si>
  <si>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</si>
  <si>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</si>
  <si>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</si>
  <si>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</si>
  <si>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</si>
  <si>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</si>
  <si>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</si>
  <si>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</si>
  <si>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</si>
  <si>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</si>
  <si>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</si>
  <si>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</si>
  <si>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</si>
  <si>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</si>
  <si>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</si>
  <si>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</si>
  <si>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</si>
  <si>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</si>
  <si>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</si>
  <si>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</si>
  <si>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</si>
  <si>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</si>
  <si>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</si>
  <si>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</si>
  <si>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</si>
  <si>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</si>
  <si>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</si>
  <si>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</si>
  <si>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</si>
  <si>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</si>
  <si>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</si>
  <si>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</si>
  <si>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</si>
  <si>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</si>
  <si>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</si>
  <si>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</si>
  <si>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</si>
  <si>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</si>
  <si>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</si>
  <si>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</si>
  <si>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</si>
  <si>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</si>
  <si>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</si>
  <si>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</si>
  <si>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</si>
  <si>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</si>
  <si>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</si>
  <si>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</si>
  <si>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</si>
  <si>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</si>
  <si>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</si>
  <si>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</si>
  <si>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</si>
  <si>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</si>
  <si>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</si>
  <si>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</si>
  <si>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</si>
  <si>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</si>
  <si>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</si>
  <si>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</si>
  <si>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</si>
  <si>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</si>
  <si>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</si>
  <si>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</si>
  <si>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</si>
  <si>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</si>
  <si>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</si>
  <si>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</si>
  <si>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</si>
  <si>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</si>
  <si>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</si>
  <si>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</si>
  <si>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</si>
  <si>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</si>
  <si>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</si>
  <si>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</si>
  <si>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</si>
  <si>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</si>
  <si>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</si>
  <si>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</si>
  <si>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</si>
  <si>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</si>
  <si>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</si>
  <si>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</si>
  <si>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</si>
  <si>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</si>
  <si>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</si>
  <si>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</si>
  <si>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</si>
  <si>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</si>
  <si>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</si>
  <si>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</si>
  <si>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</si>
  <si>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</si>
  <si>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</si>
  <si>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</si>
  <si>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</si>
  <si>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</si>
  <si>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</si>
  <si>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</si>
  <si>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</si>
  <si>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</si>
  <si>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</si>
  <si>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</si>
  <si>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</si>
  <si>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</si>
  <si>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</si>
  <si>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</si>
  <si>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</si>
  <si>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</si>
  <si>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</si>
  <si>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</si>
  <si>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</si>
  <si>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</si>
  <si>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</si>
  <si>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</si>
  <si>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</si>
  <si>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</si>
  <si>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</si>
  <si>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</si>
  <si>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</si>
  <si>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</si>
  <si>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</si>
  <si>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</si>
  <si>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</si>
  <si>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</si>
  <si>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</si>
  <si>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</si>
  <si>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</si>
  <si>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</si>
  <si>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</si>
  <si>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</si>
  <si>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</si>
  <si>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</si>
  <si>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</si>
  <si>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</si>
  <si>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</si>
  <si>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</si>
  <si>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</si>
  <si>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</si>
  <si>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</si>
  <si>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</si>
  <si>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</si>
  <si>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</si>
  <si>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</si>
  <si>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</si>
  <si>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</si>
  <si>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</si>
  <si>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</si>
  <si>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</si>
  <si>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</si>
  <si>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</si>
  <si>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</si>
  <si>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</si>
  <si>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</si>
  <si>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</si>
  <si>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</si>
  <si>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</si>
  <si>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</si>
  <si>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</si>
  <si>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</si>
  <si>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</si>
  <si>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</si>
  <si>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</si>
  <si>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</si>
  <si>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</si>
  <si>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</si>
  <si>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</si>
  <si>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</si>
  <si>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</si>
  <si>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</si>
  <si>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</si>
  <si>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</si>
  <si>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</si>
  <si>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</si>
  <si>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</si>
  <si>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</si>
  <si>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</si>
  <si>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</si>
  <si>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</si>
  <si>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</si>
  <si>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</si>
  <si>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</si>
  <si>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</si>
  <si>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</si>
  <si>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</si>
  <si>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</si>
  <si>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</si>
  <si>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</si>
  <si>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</si>
  <si>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</si>
  <si>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</si>
  <si>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</si>
  <si>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</si>
  <si>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</si>
  <si>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</si>
  <si>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</si>
  <si>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</si>
  <si>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</si>
  <si>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</si>
  <si>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</si>
  <si>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</si>
  <si>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</si>
  <si>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</si>
  <si>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</si>
  <si>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</si>
  <si>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</si>
  <si>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</si>
  <si>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</si>
  <si>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</si>
  <si>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</si>
  <si>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</si>
  <si>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</si>
  <si>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</si>
  <si>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</si>
  <si>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</si>
  <si>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</si>
  <si>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</si>
  <si>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</si>
  <si>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</si>
  <si>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</si>
  <si>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</si>
  <si>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</si>
  <si>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</si>
  <si>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</si>
  <si>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</si>
  <si>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</si>
  <si>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</si>
  <si>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</si>
  <si>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</si>
  <si>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</si>
  <si>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</si>
  <si>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</si>
  <si>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</si>
  <si>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</si>
  <si>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</si>
  <si>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</si>
  <si>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</si>
  <si>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</si>
  <si>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</si>
  <si>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</si>
  <si>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</si>
  <si>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</si>
  <si>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</si>
  <si>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</si>
  <si>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</si>
  <si>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</si>
  <si>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</si>
  <si>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</si>
  <si>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</si>
  <si>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</si>
  <si>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</si>
  <si>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</si>
  <si>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</si>
  <si>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</si>
  <si>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</si>
  <si>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</si>
  <si>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</si>
  <si>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</si>
  <si>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</si>
  <si>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</si>
  <si>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</si>
  <si>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</si>
  <si>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</si>
  <si>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</si>
  <si>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</si>
  <si>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</si>
  <si>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</si>
  <si>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</si>
  <si>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</si>
  <si>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</si>
  <si>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</si>
  <si>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</si>
  <si>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</si>
  <si>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</si>
  <si>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</si>
  <si>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</si>
  <si>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</si>
  <si>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</si>
  <si>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</si>
  <si>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</si>
  <si>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</si>
  <si>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</si>
  <si>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</si>
  <si>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</si>
  <si>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</si>
  <si>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</si>
  <si>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</si>
  <si>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</si>
  <si>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</si>
  <si>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</si>
  <si>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</si>
  <si>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</si>
  <si>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</si>
  <si>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</si>
  <si>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</si>
  <si>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</si>
  <si>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</si>
  <si>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</si>
  <si>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</si>
  <si>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</si>
  <si>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</si>
  <si>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</si>
  <si>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</si>
  <si>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</si>
  <si>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</si>
  <si>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</si>
  <si>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</si>
  <si>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</si>
  <si>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</si>
  <si>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</si>
  <si>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</si>
  <si>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</si>
  <si>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</si>
  <si>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</si>
  <si>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</si>
  <si>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</si>
  <si>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</si>
  <si>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</si>
  <si>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</si>
  <si>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</si>
  <si>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</si>
  <si>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</si>
  <si>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</si>
  <si>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</si>
  <si>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</si>
  <si>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</si>
  <si>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</si>
  <si>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</si>
  <si>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</si>
  <si>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</si>
  <si>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</si>
  <si>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</si>
  <si>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</si>
  <si>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</si>
  <si>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</si>
  <si>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</si>
  <si>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</si>
  <si>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</si>
  <si>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</si>
  <si>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</si>
  <si>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</si>
  <si>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</si>
  <si>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</si>
  <si>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</si>
  <si>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</si>
  <si>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</si>
  <si>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</si>
  <si>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</si>
  <si>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</si>
  <si>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</si>
  <si>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</si>
  <si>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</si>
  <si>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</si>
  <si>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</si>
  <si>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</si>
  <si>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</si>
  <si>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</si>
  <si>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</si>
  <si>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</si>
  <si>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</si>
  <si>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</si>
  <si>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</si>
  <si>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</si>
  <si>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</si>
  <si>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</si>
  <si>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</si>
  <si>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</si>
  <si>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</si>
  <si>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</si>
  <si>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</si>
  <si>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</si>
  <si>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</si>
  <si>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</si>
  <si>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</si>
  <si>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</si>
  <si>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</si>
  <si>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</si>
  <si>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</si>
  <si>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</si>
  <si>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</si>
  <si>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</si>
  <si>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</si>
  <si>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</si>
  <si>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</si>
  <si>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</si>
  <si>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</si>
  <si>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</si>
  <si>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</si>
  <si>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</si>
  <si>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</si>
  <si>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</si>
  <si>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</si>
  <si>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</si>
  <si>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</si>
  <si>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</si>
  <si>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</si>
  <si>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</si>
  <si>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</si>
  <si>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</si>
  <si>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</si>
  <si>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</si>
  <si>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</si>
  <si>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</si>
  <si>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</si>
  <si>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</si>
  <si>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</si>
  <si>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</si>
  <si>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</si>
  <si>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</si>
  <si>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</si>
  <si>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</si>
  <si>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</si>
  <si>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</si>
  <si>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</si>
  <si>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</si>
  <si>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</si>
  <si>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</si>
  <si>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</si>
  <si>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</si>
  <si>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</si>
  <si>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</si>
  <si>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</si>
  <si>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</si>
  <si>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</si>
  <si>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</si>
  <si>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</si>
  <si>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</si>
  <si>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</si>
  <si>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</si>
  <si>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</si>
  <si>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</si>
  <si>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</si>
  <si>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</si>
  <si>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</si>
  <si>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</si>
  <si>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</si>
  <si>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</si>
  <si>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</si>
  <si>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</si>
  <si>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</si>
  <si>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</si>
  <si>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</si>
  <si>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</si>
  <si>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</si>
  <si>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</si>
  <si>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</si>
  <si>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</si>
  <si>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</si>
  <si>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</si>
  <si>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</si>
  <si>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</si>
  <si>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</si>
  <si>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</si>
  <si>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</si>
  <si>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</si>
  <si>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</si>
  <si>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</si>
  <si>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</si>
  <si>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</si>
  <si>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</si>
  <si>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</si>
  <si>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</si>
  <si>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</si>
  <si>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</si>
  <si>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</si>
  <si>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</si>
  <si>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</si>
  <si>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</si>
  <si>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</si>
  <si>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</si>
  <si>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</si>
  <si>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</si>
  <si>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</si>
  <si>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</si>
  <si>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</si>
  <si>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</si>
  <si>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</si>
  <si>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</si>
  <si>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</si>
  <si>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</si>
  <si>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</si>
  <si>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</si>
  <si>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</si>
  <si>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</si>
  <si>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</si>
  <si>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</si>
  <si>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</si>
  <si>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</si>
  <si>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</si>
  <si>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</si>
  <si>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</si>
  <si>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</si>
  <si>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</si>
  <si>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</si>
  <si>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</si>
  <si>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</si>
  <si>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</si>
  <si>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</si>
  <si>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</si>
  <si>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</si>
  <si>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</si>
  <si>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</si>
  <si>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</si>
  <si>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</si>
  <si>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</si>
  <si>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</si>
  <si>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</si>
  <si>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</si>
  <si>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</si>
  <si>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</si>
  <si>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</si>
  <si>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</si>
  <si>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</si>
  <si>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</si>
  <si>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</si>
  <si>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</si>
  <si>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</si>
  <si>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</si>
  <si>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</si>
  <si>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</si>
  <si>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</si>
  <si>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</si>
  <si>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</si>
  <si>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</si>
  <si>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</si>
  <si>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</si>
  <si>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</si>
  <si>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</si>
  <si>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</si>
  <si>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</si>
  <si>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</si>
  <si>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</si>
  <si>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</si>
  <si>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</si>
  <si>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</si>
  <si>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</si>
  <si>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</si>
  <si>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</si>
  <si>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</si>
  <si>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</si>
  <si>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</si>
  <si>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</si>
  <si>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</si>
  <si>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</si>
  <si>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</si>
  <si>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</si>
  <si>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</si>
  <si>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</si>
  <si>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</si>
  <si>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</si>
  <si>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</si>
  <si>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</si>
  <si>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</si>
  <si>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</si>
  <si>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</si>
  <si>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</si>
  <si>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</si>
  <si>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</si>
  <si>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</si>
  <si>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</si>
  <si>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</si>
  <si>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</si>
  <si>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</si>
  <si>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</si>
  <si>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</si>
  <si>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</si>
  <si>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</si>
  <si>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</si>
  <si>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</si>
  <si>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</si>
  <si>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</si>
  <si>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</si>
  <si>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</si>
  <si>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</si>
  <si>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</si>
  <si>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</si>
  <si>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</si>
  <si>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</si>
  <si>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</si>
  <si>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</si>
  <si>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</si>
  <si>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</si>
  <si>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</si>
  <si>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</si>
  <si>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</si>
  <si>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</si>
  <si>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</si>
  <si>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</si>
  <si>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</si>
  <si>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</si>
  <si>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</si>
  <si>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</si>
  <si>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</si>
  <si>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</si>
  <si>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</si>
  <si>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</si>
  <si>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</si>
  <si>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</si>
  <si>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</si>
  <si>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</si>
  <si>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</si>
  <si>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</si>
  <si>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</si>
  <si>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</si>
  <si>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</si>
  <si>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</si>
  <si>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</si>
  <si>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</si>
  <si>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</si>
  <si>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</si>
  <si>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</si>
  <si>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</si>
  <si>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</si>
  <si>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</si>
  <si>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</si>
  <si>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</si>
  <si>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</si>
  <si>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</si>
  <si>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</si>
  <si>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</si>
  <si>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</si>
  <si>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</si>
  <si>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</si>
  <si>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</si>
  <si>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</si>
  <si>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</si>
  <si>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</si>
  <si>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</si>
  <si>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</si>
  <si>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</si>
  <si>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</si>
  <si>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</si>
  <si>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</si>
  <si>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</si>
  <si>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</si>
  <si>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</si>
  <si>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</si>
  <si>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</si>
  <si>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</si>
  <si>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</si>
  <si>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</si>
  <si>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</si>
  <si>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</si>
  <si>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</si>
  <si>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</si>
  <si>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</si>
  <si>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</si>
  <si>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</si>
  <si>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</si>
  <si>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</si>
  <si>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</si>
  <si>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</si>
  <si>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</si>
  <si>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</si>
  <si>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</si>
  <si>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</si>
  <si>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</si>
  <si>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</si>
  <si>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</si>
  <si>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</si>
  <si>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</si>
  <si>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</si>
  <si>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</si>
  <si>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</si>
  <si>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</si>
  <si>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</si>
  <si>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</si>
  <si>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</si>
  <si>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</si>
  <si>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</si>
  <si>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</si>
  <si>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</si>
  <si>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</si>
  <si>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</si>
  <si>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</si>
  <si>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</si>
  <si>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</si>
  <si>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</si>
  <si>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</si>
  <si>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</si>
  <si>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</si>
  <si>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</si>
  <si>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</si>
  <si>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</si>
  <si>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</si>
  <si>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</si>
  <si>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</si>
  <si>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</si>
  <si>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</si>
  <si>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</si>
  <si>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</si>
  <si>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</si>
  <si>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</si>
  <si>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</si>
  <si>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</si>
  <si>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</si>
  <si>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</si>
  <si>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</si>
  <si>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</si>
  <si>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</si>
  <si>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</si>
  <si>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</si>
  <si>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</si>
  <si>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</si>
  <si>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</si>
  <si>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</si>
  <si>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</si>
  <si>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</si>
  <si>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</si>
  <si>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</si>
  <si>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</si>
  <si>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</si>
  <si>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</si>
  <si>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</si>
  <si>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</si>
  <si>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</si>
  <si>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</si>
  <si>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</si>
  <si>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</si>
  <si>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</si>
  <si>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</si>
  <si>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</si>
  <si>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</si>
  <si>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</si>
  <si>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</si>
  <si>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</si>
  <si>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</si>
  <si>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</si>
  <si>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</si>
  <si>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</si>
  <si>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</si>
  <si>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</si>
  <si>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</si>
  <si>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</si>
  <si>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</si>
  <si>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</si>
  <si>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</si>
  <si>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</si>
  <si>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</si>
  <si>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</si>
  <si>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</si>
  <si>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</si>
  <si>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</si>
  <si>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</si>
  <si>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</si>
  <si>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</si>
  <si>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</si>
  <si>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</si>
  <si>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</si>
  <si>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</si>
  <si>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</si>
  <si>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</si>
  <si>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</si>
  <si>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</si>
  <si>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</si>
  <si>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</si>
  <si>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</si>
  <si>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</si>
  <si>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</si>
  <si>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</si>
  <si>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</si>
  <si>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</si>
  <si>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</si>
  <si>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</si>
  <si>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</si>
  <si>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</si>
  <si>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</si>
  <si>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</si>
  <si>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</si>
  <si>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</si>
  <si>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</si>
  <si>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</si>
  <si>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</si>
  <si>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</si>
  <si>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</si>
  <si>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</si>
  <si>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</si>
  <si>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</si>
  <si>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</si>
  <si>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</si>
  <si>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</si>
  <si>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</si>
  <si>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</si>
  <si>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</si>
  <si>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</si>
  <si>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</si>
  <si>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</si>
  <si>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</si>
  <si>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</si>
  <si>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</si>
  <si>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</si>
  <si>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</si>
  <si>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</si>
  <si>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</si>
  <si>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</si>
  <si>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</si>
  <si>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</si>
  <si>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</si>
  <si>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</si>
  <si>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</si>
  <si>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</si>
  <si>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</si>
  <si>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</si>
  <si>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</si>
  <si>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</si>
  <si>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</si>
  <si>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</si>
  <si>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</si>
  <si>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</si>
  <si>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</si>
  <si>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</si>
  <si>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</si>
  <si>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</si>
  <si>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</si>
  <si>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</si>
  <si>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</si>
  <si>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</si>
  <si>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</si>
  <si>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</si>
  <si>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</si>
  <si>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</si>
  <si>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</si>
  <si>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</si>
  <si>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</si>
  <si>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</si>
  <si>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</si>
  <si>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</si>
  <si>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</si>
  <si>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</si>
  <si>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</si>
  <si>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</si>
  <si>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</si>
  <si>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</si>
  <si>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</si>
  <si>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</si>
  <si>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</si>
  <si>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</si>
  <si>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</si>
  <si>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</si>
  <si>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</si>
  <si>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</si>
  <si>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</si>
  <si>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</si>
  <si>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</si>
  <si>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</si>
  <si>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</si>
  <si>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</si>
  <si>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</si>
  <si>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</si>
  <si>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</si>
  <si>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</si>
  <si>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</si>
  <si>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</si>
  <si>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</si>
  <si>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</si>
  <si>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</si>
  <si>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</si>
  <si>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</si>
  <si>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</si>
  <si>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</si>
  <si>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</si>
  <si>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</si>
  <si>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</si>
  <si>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</si>
  <si>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</si>
  <si>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</si>
  <si>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</si>
  <si>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</si>
  <si>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</si>
  <si>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</si>
  <si>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</si>
  <si>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</si>
  <si>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</si>
  <si>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</si>
  <si>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</si>
  <si>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</si>
  <si>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</si>
  <si>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</si>
  <si>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</si>
  <si>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</si>
  <si>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</si>
  <si>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</si>
  <si>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</si>
  <si>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</si>
  <si>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</si>
  <si>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</si>
  <si>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</si>
  <si>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</si>
  <si>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</si>
  <si>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</si>
  <si>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</si>
  <si>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</si>
  <si>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</si>
  <si>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</si>
  <si>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</si>
  <si>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</si>
  <si>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</si>
  <si>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</si>
  <si>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</si>
  <si>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</si>
  <si>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</si>
  <si>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</si>
  <si>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</si>
  <si>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</si>
  <si>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</si>
  <si>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</si>
  <si>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</si>
  <si>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</si>
  <si>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</si>
  <si>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</si>
  <si>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</si>
  <si>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</si>
  <si>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</si>
  <si>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</si>
  <si>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</si>
  <si>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</si>
  <si>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</si>
  <si>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</si>
  <si>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</si>
  <si>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</si>
  <si>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</si>
  <si>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</si>
  <si>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</si>
  <si>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</si>
  <si>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</si>
  <si>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</si>
  <si>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</si>
  <si>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</si>
  <si>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</si>
  <si>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</si>
  <si>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</si>
  <si>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</si>
  <si>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</si>
  <si>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</si>
  <si>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</si>
  <si>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</si>
  <si>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</si>
  <si>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</si>
  <si>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</si>
  <si>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</si>
  <si>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</si>
  <si>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</si>
  <si>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</si>
  <si>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</si>
  <si>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</si>
  <si>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</si>
  <si>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</si>
  <si>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</si>
  <si>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</si>
  <si>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</si>
  <si>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</si>
  <si>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</si>
  <si>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</si>
  <si>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</si>
  <si>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</si>
  <si>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</si>
  <si>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</si>
  <si>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</si>
  <si>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</si>
  <si>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</si>
  <si>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</si>
  <si>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</si>
  <si>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</si>
  <si>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</si>
  <si>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</si>
  <si>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</si>
  <si>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</si>
  <si>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</si>
  <si>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</si>
  <si>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</si>
  <si>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</si>
  <si>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</si>
  <si>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</si>
  <si>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</si>
  <si>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</si>
  <si>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</si>
  <si>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</si>
  <si>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</si>
  <si>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</si>
  <si>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</si>
  <si>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</si>
  <si>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</si>
  <si>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</si>
  <si>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</si>
  <si>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</si>
  <si>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</si>
  <si>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</si>
  <si>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</si>
  <si>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</si>
  <si>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</si>
  <si>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</si>
  <si>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</si>
  <si>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</si>
  <si>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</si>
  <si>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</si>
  <si>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</si>
  <si>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</si>
  <si>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</si>
  <si>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</si>
  <si>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</si>
  <si>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</si>
  <si>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</si>
  <si>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</si>
  <si>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</si>
  <si>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</si>
  <si>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</si>
  <si>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</si>
  <si>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</si>
  <si>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</si>
  <si>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</si>
  <si>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</si>
  <si>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</si>
  <si>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</si>
  <si>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</si>
  <si>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</si>
  <si>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</si>
  <si>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</si>
  <si>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</si>
  <si>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</si>
  <si>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</si>
  <si>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</si>
  <si>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</si>
  <si>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</si>
  <si>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</si>
  <si>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</si>
  <si>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</si>
  <si>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</si>
  <si>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</si>
  <si>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</si>
  <si>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</si>
  <si>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</si>
  <si>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</si>
  <si>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</si>
  <si>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</si>
  <si>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</si>
  <si>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</si>
  <si>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</si>
  <si>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</si>
  <si>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</si>
  <si>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</si>
  <si>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</si>
  <si>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</si>
  <si>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</si>
  <si>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</si>
  <si>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</si>
  <si>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</si>
  <si>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</si>
  <si>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</si>
  <si>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</si>
  <si>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</si>
  <si>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</si>
  <si>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</si>
  <si>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</si>
  <si>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</si>
  <si>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</si>
  <si>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</si>
  <si>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</si>
  <si>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</si>
  <si>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</si>
  <si>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</si>
  <si>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</si>
  <si>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</si>
  <si>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</si>
  <si>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</si>
  <si>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</si>
  <si>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</si>
  <si>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</si>
  <si>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</si>
  <si>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</si>
  <si>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</si>
  <si>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</si>
  <si>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</si>
  <si>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</si>
  <si>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</si>
  <si>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</si>
  <si>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</si>
  <si>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</si>
  <si>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</si>
  <si>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</si>
  <si>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</si>
  <si>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</si>
  <si>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</si>
  <si>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</si>
  <si>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</si>
  <si>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</si>
  <si>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</si>
  <si>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</si>
  <si>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</si>
  <si>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</si>
  <si>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</si>
  <si>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</si>
  <si>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</si>
  <si>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</si>
  <si>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</si>
  <si>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</si>
  <si>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</si>
  <si>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</si>
  <si>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</si>
  <si>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</si>
  <si>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</si>
  <si>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</si>
  <si>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</si>
  <si>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</si>
  <si>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</si>
  <si>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</si>
  <si>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</si>
  <si>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</si>
  <si>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</si>
  <si>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</si>
  <si>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</si>
  <si>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</si>
  <si>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</si>
  <si>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</si>
  <si>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</si>
  <si>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</si>
  <si>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</si>
  <si>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</si>
  <si>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</si>
  <si>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</si>
  <si>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</si>
  <si>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</si>
  <si>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</si>
  <si>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</si>
  <si>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</si>
  <si>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</si>
  <si>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</si>
  <si>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</si>
  <si>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</si>
  <si>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</si>
  <si>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</si>
  <si>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</si>
  <si>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</si>
  <si>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</si>
  <si>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</si>
  <si>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</si>
  <si>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</si>
  <si>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</si>
  <si>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</si>
  <si>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</si>
  <si>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</si>
  <si>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</si>
  <si>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</si>
  <si>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</si>
  <si>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</si>
  <si>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</si>
  <si>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</si>
  <si>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</si>
  <si>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</si>
  <si>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</si>
  <si>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</si>
  <si>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</si>
  <si>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</si>
  <si>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</si>
  <si>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</si>
  <si>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</si>
  <si>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</si>
  <si>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</si>
  <si>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</si>
  <si>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</si>
  <si>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</si>
  <si>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</si>
  <si>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</si>
  <si>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</si>
  <si>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</si>
  <si>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</si>
  <si>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</si>
  <si>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</si>
  <si>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</si>
  <si>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</si>
  <si>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</si>
  <si>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</si>
  <si>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</si>
  <si>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</si>
  <si>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</si>
  <si>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</si>
  <si>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</si>
  <si>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</si>
  <si>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</si>
  <si>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</si>
  <si>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</si>
  <si>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</si>
  <si>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</si>
  <si>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</si>
  <si>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</si>
  <si>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</si>
  <si>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</si>
  <si>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</si>
  <si>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</si>
  <si>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</si>
  <si>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</si>
  <si>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</si>
  <si>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</si>
  <si>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</si>
  <si>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</si>
  <si>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</si>
  <si>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</si>
  <si>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</si>
  <si>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</si>
  <si>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</si>
  <si>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</si>
  <si>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</si>
  <si>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</si>
  <si>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</si>
  <si>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</si>
  <si>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</si>
  <si>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</si>
  <si>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</si>
  <si>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</si>
  <si>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</si>
  <si>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</si>
  <si>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</si>
  <si>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</si>
  <si>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</si>
  <si>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</si>
  <si>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</si>
  <si>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</si>
  <si>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</si>
  <si>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</si>
  <si>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</si>
  <si>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</si>
  <si>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</si>
  <si>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</si>
  <si>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</si>
  <si>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</si>
  <si>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</si>
  <si>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</si>
  <si>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</si>
  <si>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</si>
  <si>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</si>
  <si>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</si>
  <si>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</si>
  <si>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</si>
  <si>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</si>
  <si>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</si>
  <si>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</si>
  <si>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</si>
  <si>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</si>
  <si>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</si>
  <si>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</si>
  <si>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</si>
  <si>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</si>
  <si>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</si>
  <si>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</si>
  <si>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</si>
  <si>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</si>
  <si>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</si>
  <si>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</si>
  <si>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</si>
  <si>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</si>
  <si>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</si>
  <si>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</si>
  <si>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</si>
  <si>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</si>
  <si>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</si>
  <si>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</si>
  <si>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</si>
  <si>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</si>
  <si>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</si>
  <si>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</si>
  <si>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</si>
  <si>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</si>
  <si>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</si>
  <si>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</si>
  <si>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</si>
  <si>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</si>
  <si>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</si>
  <si>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</si>
  <si>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</si>
  <si>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</si>
  <si>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</si>
  <si>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</si>
  <si>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</si>
  <si>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</si>
  <si>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</si>
  <si>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</si>
  <si>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</si>
  <si>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</si>
  <si>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</si>
  <si>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</si>
  <si>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</si>
  <si>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</si>
  <si>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</si>
  <si>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</si>
  <si>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</si>
  <si>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</si>
  <si>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</si>
  <si>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</si>
  <si>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</si>
  <si>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</si>
  <si>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</si>
  <si>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</si>
  <si>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</si>
  <si>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</si>
  <si>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</si>
  <si>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</si>
  <si>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</si>
  <si>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</si>
  <si>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</si>
  <si>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</si>
  <si>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</si>
  <si>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</si>
  <si>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</si>
  <si>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</si>
  <si>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</si>
  <si>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</si>
  <si>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</si>
  <si>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</si>
  <si>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</si>
  <si>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</si>
  <si>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</si>
  <si>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</si>
  <si>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</si>
  <si>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</si>
  <si>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</si>
  <si>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</si>
  <si>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</si>
  <si>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</si>
  <si>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</si>
  <si>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</si>
  <si>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</si>
  <si>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</si>
  <si>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</si>
  <si>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</si>
  <si>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</si>
  <si>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</si>
  <si>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</si>
  <si>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</si>
  <si>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</si>
  <si>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</si>
  <si>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</si>
  <si>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</si>
  <si>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</si>
  <si>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</si>
  <si>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</si>
  <si>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</si>
  <si>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</si>
  <si>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</si>
  <si>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</si>
  <si>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</si>
  <si>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</si>
  <si>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</si>
  <si>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</si>
  <si>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</si>
  <si>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</si>
  <si>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</si>
  <si>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</si>
  <si>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</si>
  <si>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</si>
  <si>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</si>
  <si>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</si>
  <si>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</si>
  <si>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</si>
  <si>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</si>
  <si>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</si>
  <si>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</si>
  <si>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</si>
  <si>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</si>
  <si>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</si>
  <si>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</si>
  <si>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</si>
  <si>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</si>
  <si>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</si>
  <si>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</si>
  <si>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</si>
  <si>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</si>
  <si>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</si>
  <si>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</si>
  <si>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</si>
  <si>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</si>
  <si>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</si>
  <si>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</si>
  <si>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</si>
  <si>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</si>
  <si>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</si>
  <si>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</si>
  <si>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</si>
  <si>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</si>
  <si>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</si>
  <si>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</si>
  <si>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</si>
  <si>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</si>
  <si>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</si>
  <si>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</si>
  <si>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</si>
  <si>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</si>
  <si>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</si>
  <si>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</si>
  <si>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</si>
  <si>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</si>
  <si>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</si>
  <si>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</si>
  <si>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</si>
  <si>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</si>
  <si>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</si>
  <si>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</si>
  <si>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</si>
  <si>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</si>
  <si>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</si>
  <si>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</si>
  <si>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</si>
  <si>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</si>
  <si>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</si>
  <si>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</si>
  <si>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</si>
  <si>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</si>
  <si>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</si>
  <si>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</si>
  <si>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</si>
  <si>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</si>
  <si>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</si>
  <si>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</si>
  <si>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</si>
  <si>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</si>
  <si>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</si>
  <si>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</si>
  <si>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</si>
  <si>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</si>
  <si>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</si>
  <si>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</si>
  <si>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</si>
  <si>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</si>
  <si>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</si>
  <si>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</si>
  <si>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</si>
  <si>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</si>
  <si>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</si>
  <si>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</si>
  <si>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</si>
  <si>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</si>
  <si>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</si>
  <si>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</si>
  <si>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</si>
  <si>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</si>
  <si>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</si>
  <si>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</si>
  <si>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</si>
  <si>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</si>
  <si>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</si>
  <si>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</si>
  <si>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</si>
  <si>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</si>
  <si>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</si>
  <si>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</si>
  <si>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</si>
  <si>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</si>
  <si>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</si>
  <si>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</si>
  <si>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</si>
  <si>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</si>
  <si>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</si>
  <si>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</si>
  <si>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</si>
  <si>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</si>
  <si>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</si>
  <si>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</si>
  <si>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</si>
  <si>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</si>
  <si>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</si>
  <si>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</si>
  <si>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</si>
  <si>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</si>
  <si>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</si>
  <si>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</si>
  <si>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</si>
  <si>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</si>
  <si>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</si>
  <si>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</si>
  <si>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</si>
  <si>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</si>
  <si>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</si>
  <si>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</si>
  <si>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</si>
  <si>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</si>
  <si>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</si>
  <si>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</si>
  <si>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</si>
  <si>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</si>
  <si>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</si>
  <si>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</si>
  <si>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</si>
  <si>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</si>
  <si>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</si>
  <si>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</si>
  <si>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</si>
  <si>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</si>
  <si>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</si>
  <si>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</si>
  <si>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</si>
  <si>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</si>
  <si>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</si>
  <si>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</si>
  <si>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</si>
  <si>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</si>
  <si>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</si>
  <si>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</si>
  <si>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</si>
  <si>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</si>
  <si>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</si>
  <si>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</si>
  <si>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</si>
  <si>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</si>
  <si>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</si>
  <si>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</si>
  <si>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</si>
  <si>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</si>
  <si>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</si>
  <si>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</si>
  <si>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</si>
  <si>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</si>
  <si>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</si>
  <si>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</si>
  <si>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</si>
  <si>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</si>
  <si>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</si>
  <si>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</si>
  <si>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</si>
  <si>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</si>
  <si>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</si>
  <si>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</si>
  <si>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</si>
  <si>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</si>
  <si>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</si>
  <si>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</si>
  <si>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</si>
  <si>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</si>
  <si>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</si>
  <si>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</si>
  <si>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</si>
  <si>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</si>
  <si>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</si>
  <si>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</si>
  <si>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</si>
  <si>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</si>
  <si>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</si>
  <si>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</si>
  <si>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</si>
  <si>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</si>
  <si>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</si>
  <si>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</si>
  <si>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</si>
  <si>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</si>
  <si>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</si>
  <si>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</si>
  <si>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</si>
  <si>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</si>
  <si>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</si>
  <si>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</si>
  <si>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</si>
  <si>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</si>
  <si>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</si>
  <si>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</si>
  <si>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</si>
  <si>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</si>
  <si>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</si>
  <si>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</si>
  <si>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</si>
  <si>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</si>
  <si>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</si>
  <si>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</si>
  <si>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</si>
  <si>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</si>
  <si>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</si>
  <si>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</si>
  <si>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</si>
  <si>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</si>
  <si>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</si>
  <si>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</si>
  <si>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</si>
  <si>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</si>
  <si>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</si>
  <si>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</si>
  <si>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</si>
  <si>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</si>
  <si>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</si>
  <si>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</si>
  <si>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</si>
  <si>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</si>
  <si>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</si>
  <si>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</si>
  <si>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</si>
  <si>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</si>
  <si>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</si>
  <si>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</si>
  <si>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</si>
  <si>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</si>
  <si>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</si>
  <si>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</si>
  <si>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</si>
  <si>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</si>
  <si>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</si>
  <si>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</si>
  <si>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</si>
  <si>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</si>
  <si>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</si>
  <si>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</si>
  <si>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</si>
  <si>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</si>
  <si>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</si>
  <si>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</si>
  <si>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</si>
  <si>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</si>
  <si>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</si>
  <si>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</si>
  <si>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</si>
  <si>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</si>
  <si>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</si>
  <si>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</si>
  <si>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</si>
  <si>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</si>
  <si>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</si>
  <si>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</si>
  <si>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</si>
  <si>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</si>
  <si>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</si>
  <si>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</si>
  <si>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</si>
  <si>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</si>
  <si>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</si>
  <si>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</si>
  <si>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</si>
  <si>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</si>
  <si>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</si>
  <si>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</si>
  <si>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</si>
  <si>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</si>
  <si>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</si>
  <si>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</si>
  <si>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</si>
  <si>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</si>
  <si>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</si>
  <si>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</si>
  <si>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</si>
  <si>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</si>
  <si>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</si>
  <si>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</si>
  <si>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</si>
  <si>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</si>
  <si>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</si>
  <si>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</si>
  <si>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</si>
  <si>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</si>
  <si>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</si>
  <si>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</si>
  <si>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</si>
  <si>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</si>
  <si>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</si>
  <si>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</si>
  <si>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</si>
  <si>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</si>
  <si>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</si>
  <si>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</si>
  <si>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</si>
  <si>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</si>
  <si>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</si>
  <si>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</si>
  <si>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</si>
  <si>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</si>
  <si>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</si>
  <si>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</si>
  <si>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</si>
  <si>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</si>
  <si>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</si>
  <si>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</si>
  <si>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</si>
  <si>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</si>
  <si>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</si>
  <si>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</si>
  <si>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</si>
  <si>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</si>
  <si>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</si>
  <si>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</si>
  <si>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</si>
  <si>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</si>
  <si>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</si>
  <si>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</si>
  <si>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</si>
  <si>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</si>
  <si>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</si>
  <si>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</si>
  <si>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</si>
  <si>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</si>
  <si>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</si>
  <si>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</si>
  <si>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</si>
  <si>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</si>
  <si>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</si>
  <si>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</si>
  <si>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</si>
  <si>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</si>
  <si>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</si>
  <si>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</si>
  <si>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</si>
  <si>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</si>
  <si>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</si>
  <si>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</si>
  <si>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</si>
  <si>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</si>
  <si>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</si>
  <si>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</si>
  <si>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</si>
  <si>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</si>
  <si>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</si>
  <si>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</si>
  <si>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</si>
  <si>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</si>
  <si>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</si>
  <si>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</si>
  <si>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</si>
  <si>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</si>
  <si>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</si>
  <si>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</si>
  <si>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</si>
  <si>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</si>
  <si>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</si>
  <si>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</si>
  <si>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</si>
  <si>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</si>
  <si>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</si>
  <si>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</si>
  <si>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</si>
  <si>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</si>
  <si>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</si>
  <si>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</si>
  <si>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</si>
  <si>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</si>
  <si>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</si>
  <si>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</si>
  <si>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</si>
  <si>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</si>
  <si>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</si>
  <si>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</si>
  <si>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</si>
  <si>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</si>
  <si>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</si>
  <si>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</si>
  <si>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</si>
  <si>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</si>
  <si>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</si>
  <si>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</si>
  <si>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</si>
  <si>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</si>
  <si>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</si>
  <si>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</si>
  <si>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</si>
  <si>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</si>
  <si>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</si>
  <si>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</si>
  <si>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</si>
  <si>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</si>
  <si>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</si>
  <si>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</si>
  <si>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</si>
  <si>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</si>
  <si>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</si>
  <si>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</si>
  <si>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</si>
  <si>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</si>
  <si>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</si>
  <si>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</si>
  <si>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</si>
  <si>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</si>
  <si>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</si>
  <si>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</si>
  <si>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</si>
  <si>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</si>
  <si>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</si>
  <si>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</si>
  <si>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</si>
  <si>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</si>
  <si>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</si>
  <si>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</si>
  <si>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</si>
  <si>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</si>
  <si>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</si>
  <si>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</si>
  <si>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</si>
  <si>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</si>
  <si>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</si>
  <si>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</si>
  <si>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</si>
  <si>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</si>
  <si>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</si>
  <si>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</si>
  <si>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</si>
  <si>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</si>
  <si>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</si>
  <si>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</si>
  <si>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</si>
  <si>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</si>
  <si>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</si>
  <si>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</si>
  <si>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</si>
  <si>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</si>
  <si>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</si>
  <si>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</si>
  <si>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</si>
  <si>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</si>
  <si>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</si>
  <si>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</si>
  <si>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</si>
  <si>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</si>
  <si>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</si>
  <si>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</si>
  <si>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</si>
  <si>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</si>
  <si>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</si>
  <si>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</si>
  <si>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</si>
  <si>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</si>
  <si>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</si>
  <si>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</si>
  <si>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</si>
  <si>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</si>
  <si>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</si>
  <si>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</si>
  <si>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</si>
  <si>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</si>
  <si>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</si>
  <si>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</si>
  <si>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</si>
  <si>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</si>
  <si>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</si>
  <si>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</si>
  <si>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</si>
  <si>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</si>
  <si>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</si>
  <si>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</si>
  <si>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</si>
  <si>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</si>
  <si>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</si>
  <si>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</si>
  <si>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</si>
  <si>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</si>
  <si>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</si>
  <si>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</si>
  <si>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</si>
  <si>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</si>
  <si>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</si>
  <si>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</si>
  <si>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</si>
  <si>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</si>
  <si>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</si>
  <si>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</si>
  <si>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</si>
  <si>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</si>
  <si>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</si>
  <si>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</si>
  <si>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</si>
  <si>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</si>
  <si>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</si>
  <si>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</si>
  <si>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</si>
  <si>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</si>
  <si>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</si>
  <si>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</si>
  <si>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</si>
  <si>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</si>
  <si>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</si>
  <si>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</si>
  <si>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</si>
  <si>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</si>
  <si>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</si>
  <si>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</si>
  <si>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</si>
  <si>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</si>
  <si>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</si>
  <si>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</si>
  <si>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</si>
  <si>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</si>
  <si>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</si>
  <si>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</si>
  <si>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</si>
  <si>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</si>
  <si>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</si>
  <si>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</si>
  <si>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</si>
  <si>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</si>
  <si>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</si>
  <si>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</si>
  <si>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</si>
  <si>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</si>
  <si>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</si>
  <si>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</si>
  <si>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</si>
  <si>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</si>
  <si>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</si>
  <si>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</si>
  <si>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</si>
  <si>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</si>
  <si>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</si>
  <si>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</si>
  <si>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</si>
  <si>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</si>
  <si>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</si>
  <si>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</si>
  <si>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</si>
  <si>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</si>
  <si>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</si>
  <si>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</si>
  <si>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</si>
  <si>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</si>
  <si>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</si>
  <si>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</si>
  <si>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</si>
  <si>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</si>
  <si>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</si>
  <si>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</si>
  <si>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</si>
  <si>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</si>
  <si>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</si>
  <si>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</si>
  <si>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</si>
  <si>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</si>
  <si>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</si>
  <si>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</si>
  <si>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</si>
  <si>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</si>
  <si>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</si>
  <si>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</si>
  <si>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</si>
  <si>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</si>
  <si>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</si>
  <si>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</si>
  <si>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</si>
  <si>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</si>
  <si>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</si>
  <si>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</si>
  <si>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</si>
  <si>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</si>
  <si>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</si>
  <si>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</si>
  <si>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</si>
  <si>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</si>
  <si>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</si>
  <si>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</si>
  <si>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</si>
  <si>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</si>
  <si>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</si>
  <si>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</si>
  <si>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</si>
  <si>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</si>
  <si>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</si>
  <si>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</si>
  <si>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</si>
  <si>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</si>
  <si>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</si>
  <si>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</si>
  <si>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</si>
  <si>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</si>
  <si>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</si>
  <si>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</si>
  <si>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</si>
  <si>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</si>
  <si>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</si>
  <si>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</si>
  <si>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</si>
  <si>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</si>
  <si>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</si>
  <si>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</si>
  <si>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</si>
  <si>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</si>
  <si>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</si>
  <si>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</si>
  <si>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</si>
  <si>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</si>
  <si>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</si>
  <si>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</si>
  <si>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</si>
  <si>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</si>
  <si>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</si>
  <si>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</si>
  <si>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</si>
  <si>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</si>
  <si>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</si>
  <si>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</si>
  <si>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</si>
  <si>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</si>
  <si>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</si>
  <si>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</si>
  <si>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</si>
  <si>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</si>
  <si>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</si>
  <si>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</si>
  <si>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</si>
  <si>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</si>
  <si>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</si>
  <si>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</si>
  <si>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</si>
  <si>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</si>
  <si>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</si>
  <si>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</si>
  <si>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</si>
  <si>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</si>
  <si>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</si>
  <si>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</si>
  <si>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</si>
  <si>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</si>
  <si>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</si>
  <si>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</si>
  <si>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</si>
  <si>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</si>
  <si>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</si>
  <si>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</si>
  <si>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</si>
  <si>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</si>
  <si>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</si>
  <si>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</si>
  <si>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</si>
  <si>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</si>
  <si>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</si>
  <si>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</si>
  <si>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</si>
  <si>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</si>
  <si>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</si>
  <si>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</si>
  <si>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</si>
  <si>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</si>
  <si>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</si>
  <si>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</si>
  <si>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</si>
  <si>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</si>
  <si>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</si>
  <si>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</si>
  <si>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</si>
  <si>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</si>
  <si>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</si>
  <si>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</si>
  <si>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</si>
  <si>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</si>
  <si>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</si>
  <si>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</si>
  <si>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</si>
  <si>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</si>
  <si>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</si>
  <si>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</si>
  <si>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</si>
  <si>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</si>
  <si>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</si>
  <si>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</si>
  <si>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</si>
  <si>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</si>
  <si>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</si>
  <si>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</si>
  <si>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</si>
  <si>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</si>
  <si>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</si>
  <si>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</si>
  <si>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</si>
  <si>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</si>
  <si>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</si>
  <si>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</si>
  <si>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</si>
  <si>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</si>
  <si>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</si>
  <si>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</si>
  <si>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</si>
  <si>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</si>
  <si>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</si>
  <si>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</si>
  <si>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</si>
  <si>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</si>
  <si>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</si>
  <si>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</si>
  <si>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</si>
  <si>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</si>
  <si>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</si>
  <si>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</si>
  <si>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</si>
  <si>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</si>
  <si>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</si>
  <si>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</si>
  <si>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</si>
  <si>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</si>
  <si>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</si>
  <si>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</si>
  <si>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</si>
  <si>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</si>
  <si>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</si>
  <si>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</si>
  <si>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</si>
  <si>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</si>
  <si>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</si>
  <si>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</si>
  <si>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</si>
  <si>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</si>
  <si>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</si>
  <si>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</si>
  <si>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</si>
  <si>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</si>
  <si>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</si>
  <si>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</si>
  <si>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</si>
  <si>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</si>
  <si>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</si>
  <si>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</si>
  <si>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</si>
  <si>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</si>
  <si>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</si>
  <si>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</si>
  <si>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</si>
  <si>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</si>
  <si>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</si>
  <si>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</si>
  <si>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</si>
  <si>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</si>
  <si>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</si>
  <si>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</si>
  <si>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</si>
  <si>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</si>
  <si>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</si>
  <si>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</si>
  <si>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</si>
  <si>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</si>
  <si>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</si>
  <si>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</si>
  <si>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</si>
  <si>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</si>
  <si>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</si>
  <si>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</si>
  <si>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</si>
  <si>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</si>
  <si>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</si>
  <si>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</si>
  <si>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</si>
  <si>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</si>
  <si>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</si>
  <si>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</si>
  <si>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</si>
  <si>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</si>
  <si>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</si>
  <si>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</si>
  <si>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</si>
  <si>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</si>
  <si>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</si>
  <si>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</si>
  <si>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</si>
  <si>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</si>
  <si>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</si>
  <si>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</si>
  <si>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</si>
  <si>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</si>
  <si>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</si>
  <si>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</si>
  <si>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</si>
  <si>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</si>
  <si>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</si>
  <si>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</si>
  <si>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</si>
  <si>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</si>
  <si>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</si>
  <si>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</si>
  <si>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</si>
  <si>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</si>
  <si>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</si>
  <si>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</si>
  <si>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</si>
  <si>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</si>
  <si>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</si>
  <si>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</si>
  <si>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</si>
  <si>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</si>
  <si>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</si>
  <si>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</si>
  <si>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</si>
  <si>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</si>
  <si>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</si>
  <si>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</si>
  <si>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</si>
  <si>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</si>
  <si>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</si>
  <si>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</si>
  <si>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</si>
  <si>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</si>
  <si>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</si>
  <si>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</si>
  <si>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</si>
  <si>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</si>
  <si>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</si>
  <si>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</si>
  <si>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</si>
  <si>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</si>
  <si>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</si>
  <si>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</si>
  <si>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</si>
  <si>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</si>
  <si>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</si>
  <si>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</si>
  <si>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</si>
  <si>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</si>
  <si>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</si>
  <si>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</si>
  <si>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</si>
  <si>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</si>
  <si>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</si>
  <si>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</si>
  <si>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</si>
  <si>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</si>
  <si>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</si>
  <si>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</si>
  <si>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</si>
  <si>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</si>
  <si>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</si>
  <si>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</si>
  <si>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</si>
  <si>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</si>
  <si>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</si>
  <si>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</si>
  <si>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</si>
  <si>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</si>
  <si>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</si>
  <si>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</si>
  <si>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</si>
  <si>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</si>
  <si>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</si>
  <si>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</si>
  <si>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</si>
  <si>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</si>
  <si>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</si>
  <si>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</si>
  <si>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</si>
  <si>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</si>
  <si>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</si>
  <si>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</si>
  <si>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</si>
  <si>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</si>
  <si>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</si>
  <si>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</si>
  <si>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</si>
  <si>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</si>
  <si>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</si>
  <si>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</si>
  <si>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</si>
  <si>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</si>
  <si>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</si>
  <si>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</si>
  <si>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</si>
  <si>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</si>
  <si>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</si>
  <si>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</si>
  <si>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</si>
  <si>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</si>
  <si>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</si>
  <si>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</si>
  <si>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</si>
  <si>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</si>
  <si>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</si>
  <si>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</si>
  <si>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</si>
  <si>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</si>
  <si>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</si>
  <si>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</si>
  <si>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</si>
  <si>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</si>
  <si>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</si>
  <si>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</si>
  <si>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</si>
  <si>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</si>
  <si>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</si>
  <si>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</si>
  <si>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</si>
  <si>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</si>
  <si>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</si>
  <si>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</si>
  <si>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</si>
  <si>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</si>
  <si>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</si>
  <si>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</si>
  <si>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</si>
  <si>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</si>
  <si>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</si>
  <si>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</si>
  <si>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</si>
  <si>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</si>
  <si>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</si>
  <si>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</si>
  <si>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</si>
  <si>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</si>
  <si>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</si>
  <si>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</si>
  <si>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</si>
  <si>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</si>
  <si>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</si>
  <si>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</si>
  <si>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</si>
  <si>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</si>
  <si>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</si>
  <si>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</si>
  <si>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</si>
  <si>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</si>
  <si>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</si>
  <si>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</si>
  <si>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</si>
  <si>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</si>
  <si>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</si>
  <si>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</si>
  <si>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</si>
  <si>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</si>
  <si>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</si>
  <si>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</si>
  <si>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</si>
  <si>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</si>
  <si>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</si>
  <si>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</si>
  <si>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</si>
  <si>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</si>
  <si>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</si>
  <si>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</si>
  <si>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</si>
  <si>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</si>
  <si>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</si>
  <si>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</si>
  <si>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</si>
  <si>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</si>
  <si>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</si>
  <si>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</si>
  <si>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</si>
  <si>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</si>
  <si>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</si>
  <si>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</si>
  <si>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</si>
  <si>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</si>
  <si>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</si>
  <si>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</si>
  <si>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</si>
  <si>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</si>
  <si>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</si>
  <si>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</si>
  <si>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</si>
  <si>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</si>
  <si>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</si>
  <si>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</si>
  <si>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</si>
  <si>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</si>
  <si>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</si>
  <si>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</si>
  <si>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</si>
  <si>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</si>
  <si>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</si>
  <si>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</si>
  <si>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</si>
  <si>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</si>
  <si>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</si>
  <si>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</si>
  <si>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</si>
  <si>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</si>
  <si>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</si>
  <si>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</si>
  <si>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</si>
  <si>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</si>
  <si>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</si>
  <si>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</si>
  <si>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</si>
  <si>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</si>
  <si>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</si>
  <si>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</si>
  <si>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</si>
  <si>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</si>
  <si>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</si>
  <si>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</si>
  <si>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</si>
  <si>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</si>
  <si>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</si>
  <si>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</si>
  <si>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</si>
  <si>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</si>
  <si>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</si>
  <si>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</si>
  <si>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</si>
  <si>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</si>
  <si>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</si>
  <si>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</si>
  <si>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</si>
  <si>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</si>
  <si>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</si>
  <si>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</si>
  <si>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</si>
  <si>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</si>
  <si>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</si>
  <si>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</si>
  <si>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</si>
  <si>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</si>
  <si>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</si>
  <si>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</si>
  <si>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</si>
  <si>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</si>
  <si>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</si>
  <si>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</si>
  <si>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</si>
  <si>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</si>
  <si>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</si>
  <si>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</si>
  <si>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</si>
  <si>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</si>
  <si>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</si>
  <si>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</si>
  <si>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</si>
  <si>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</si>
  <si>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</si>
  <si>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</si>
  <si>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</si>
  <si>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</si>
  <si>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</si>
  <si>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</si>
  <si>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</si>
  <si>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</si>
  <si>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</si>
  <si>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</si>
  <si>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</si>
  <si>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</si>
  <si>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</si>
  <si>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</si>
  <si>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</si>
  <si>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</si>
  <si>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</si>
  <si>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</si>
  <si>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</si>
  <si>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</si>
  <si>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</si>
  <si>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</si>
  <si>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</si>
  <si>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</si>
  <si>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</si>
  <si>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</si>
  <si>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</si>
  <si>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</si>
  <si>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</si>
  <si>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</si>
  <si>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</si>
  <si>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</si>
  <si>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</si>
  <si>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</si>
  <si>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</si>
  <si>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</si>
  <si>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</si>
  <si>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</si>
  <si>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</si>
  <si>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</si>
  <si>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</si>
  <si>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</si>
  <si>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</si>
  <si>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</si>
  <si>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</si>
  <si>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</si>
  <si>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</si>
  <si>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</si>
  <si>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</si>
  <si>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</si>
  <si>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</si>
  <si>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</si>
  <si>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</si>
  <si>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</si>
  <si>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</si>
  <si>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</si>
  <si>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</si>
  <si>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</si>
  <si>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</si>
  <si>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</si>
  <si>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</si>
  <si>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</si>
  <si>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</si>
  <si>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</si>
  <si>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</si>
  <si>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</si>
  <si>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</si>
  <si>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</si>
  <si>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</si>
  <si>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</si>
  <si>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</si>
  <si>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</si>
  <si>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</si>
  <si>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</si>
  <si>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</si>
  <si>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</si>
  <si>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</si>
  <si>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</si>
  <si>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</si>
  <si>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</si>
  <si>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</si>
  <si>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</si>
  <si>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</si>
  <si>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</si>
  <si>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</si>
  <si>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</si>
  <si>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</si>
  <si>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</si>
  <si>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</si>
  <si>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</si>
  <si>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</si>
  <si>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</si>
  <si>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</si>
  <si>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</si>
  <si>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</si>
  <si>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</si>
  <si>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</si>
  <si>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</si>
  <si>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</si>
  <si>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</si>
  <si>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</si>
  <si>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</si>
  <si>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</si>
  <si>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</si>
  <si>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</si>
  <si>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</si>
  <si>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</si>
  <si>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</si>
  <si>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</si>
  <si>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</si>
  <si>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</si>
  <si>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</si>
  <si>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</si>
  <si>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</si>
  <si>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</si>
  <si>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</si>
  <si>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</si>
  <si>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</si>
  <si>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</si>
  <si>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</si>
  <si>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</si>
  <si>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</si>
  <si>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</si>
  <si>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</si>
  <si>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</si>
  <si>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</si>
  <si>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</si>
  <si>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</si>
  <si>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</si>
  <si>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</si>
  <si>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</si>
  <si>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</si>
  <si>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</si>
  <si>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</si>
  <si>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</si>
  <si>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</si>
  <si>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</si>
  <si>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</si>
  <si>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</si>
  <si>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</si>
  <si>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</si>
  <si>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</si>
  <si>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</si>
  <si>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</si>
  <si>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</si>
  <si>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</si>
  <si>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</si>
  <si>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</si>
  <si>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</si>
  <si>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</si>
  <si>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</si>
  <si>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</si>
  <si>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</si>
  <si>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</si>
  <si>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</si>
  <si>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</si>
  <si>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</si>
  <si>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</si>
  <si>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</si>
  <si>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</si>
  <si>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</si>
  <si>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</si>
  <si>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</si>
  <si>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</si>
  <si>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</si>
  <si>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</si>
  <si>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</si>
  <si>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</si>
  <si>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</si>
  <si>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</si>
  <si>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</si>
  <si>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</si>
  <si>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</si>
  <si>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</si>
  <si>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</si>
  <si>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</si>
  <si>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</si>
  <si>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</si>
  <si>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</si>
  <si>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</si>
  <si>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</si>
  <si>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</si>
  <si>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</si>
  <si>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</si>
  <si>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</si>
  <si>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</si>
  <si>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</si>
  <si>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</si>
  <si>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</si>
  <si>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</si>
  <si>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</si>
  <si>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</si>
  <si>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</si>
  <si>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</si>
  <si>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</si>
  <si>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</si>
  <si>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</si>
  <si>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</si>
  <si>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</si>
  <si>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</si>
  <si>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</si>
  <si>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</si>
  <si>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</si>
  <si>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</si>
  <si>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</si>
  <si>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</si>
  <si>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</si>
  <si>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</si>
  <si>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</si>
  <si>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</si>
  <si>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</si>
  <si>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</si>
  <si>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</si>
  <si>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</si>
  <si>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</si>
  <si>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</si>
  <si>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</si>
  <si>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</si>
  <si>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</si>
  <si>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</si>
  <si>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</si>
  <si>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</si>
  <si>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</si>
  <si>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</si>
  <si>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</si>
  <si>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</si>
  <si>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</si>
  <si>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</si>
  <si>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</si>
  <si>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</si>
  <si>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</si>
  <si>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</si>
  <si>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</si>
  <si>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</si>
  <si>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</si>
  <si>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</si>
  <si>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</si>
  <si>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</si>
  <si>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</si>
  <si>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</si>
  <si>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</si>
  <si>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</si>
  <si>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</si>
  <si>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</si>
  <si>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</si>
  <si>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</si>
  <si>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</si>
  <si>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</si>
  <si>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</si>
  <si>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</si>
  <si>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</si>
  <si>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</si>
  <si>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</si>
  <si>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</si>
  <si>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</si>
  <si>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</si>
  <si>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</si>
  <si>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</si>
  <si>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</si>
  <si>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</si>
  <si>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</si>
  <si>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</si>
  <si>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</si>
  <si>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</si>
  <si>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</si>
  <si>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</si>
  <si>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</si>
  <si>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</si>
  <si>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</si>
  <si>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</si>
  <si>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</si>
  <si>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</si>
  <si>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</si>
  <si>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</si>
  <si>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</si>
  <si>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</si>
  <si>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</si>
  <si>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</si>
  <si>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</si>
  <si>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</si>
  <si>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</si>
  <si>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</si>
  <si>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</si>
  <si>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</si>
  <si>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</si>
  <si>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</si>
  <si>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</si>
  <si>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</si>
  <si>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</si>
  <si>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</si>
  <si>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</si>
  <si>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</si>
  <si>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</si>
  <si>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</si>
  <si>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</si>
  <si>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</si>
  <si>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</si>
  <si>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</si>
  <si>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</si>
  <si>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</si>
  <si>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</si>
  <si>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</si>
  <si>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</si>
  <si>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</si>
  <si>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</si>
  <si>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</si>
  <si>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</si>
  <si>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</si>
  <si>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</si>
  <si>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</si>
  <si>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</si>
  <si>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</si>
  <si>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</si>
  <si>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</si>
  <si>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</si>
  <si>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</si>
  <si>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</si>
  <si>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</si>
  <si>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</si>
  <si>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</si>
  <si>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</si>
  <si>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</si>
  <si>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</si>
  <si>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</si>
  <si>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</si>
  <si>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</si>
  <si>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</si>
  <si>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</si>
  <si>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</si>
  <si>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</si>
  <si>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</si>
  <si>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</si>
  <si>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</si>
  <si>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</si>
  <si>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</si>
  <si>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</si>
  <si>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</si>
  <si>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</si>
  <si>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</si>
  <si>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</si>
  <si>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</si>
  <si>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</si>
  <si>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</si>
  <si>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</si>
  <si>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</si>
  <si>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</si>
  <si>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</si>
  <si>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</si>
  <si>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</si>
  <si>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</si>
  <si>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</si>
  <si>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</si>
  <si>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</si>
  <si>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</si>
  <si>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</si>
  <si>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</si>
  <si>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</si>
  <si>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</si>
  <si>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</si>
  <si>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</si>
  <si>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</si>
  <si>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</si>
  <si>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</si>
  <si>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</si>
  <si>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</si>
  <si>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</si>
  <si>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</si>
  <si>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</si>
  <si>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</si>
  <si>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</si>
  <si>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</si>
  <si>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</si>
  <si>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</si>
  <si>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</si>
  <si>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</si>
  <si>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</si>
  <si>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</si>
  <si>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</si>
  <si>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</si>
  <si>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</si>
  <si>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</si>
  <si>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</si>
  <si>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</si>
  <si>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</si>
  <si>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</si>
  <si>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</si>
  <si>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</si>
  <si>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</si>
  <si>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</si>
  <si>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</si>
  <si>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</si>
  <si>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</si>
  <si>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</si>
  <si>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</si>
  <si>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</si>
  <si>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</si>
  <si>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</si>
  <si>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</si>
  <si>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</si>
  <si>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</si>
  <si>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</si>
  <si>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</si>
  <si>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</si>
  <si>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</si>
  <si>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</si>
  <si>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</si>
  <si>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</si>
  <si>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</si>
  <si>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</si>
  <si>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</si>
  <si>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</si>
  <si>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</si>
  <si>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</si>
  <si>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</si>
  <si>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</si>
  <si>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</si>
  <si>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</si>
  <si>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</si>
  <si>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</si>
  <si>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</si>
  <si>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</si>
  <si>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</si>
  <si>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</si>
  <si>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</si>
  <si>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</si>
  <si>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</si>
  <si>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</si>
  <si>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</si>
  <si>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</si>
  <si>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</si>
  <si>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</si>
  <si>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</si>
  <si>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</si>
  <si>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</si>
  <si>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</si>
  <si>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</si>
  <si>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</si>
  <si>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</si>
  <si>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</si>
  <si>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</si>
  <si>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</si>
  <si>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</si>
  <si>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</si>
  <si>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</si>
  <si>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</si>
  <si>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</si>
  <si>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</si>
  <si>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</si>
  <si>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</si>
  <si>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</si>
  <si>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</si>
  <si>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</si>
  <si>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</si>
  <si>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</si>
  <si>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</si>
  <si>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</si>
  <si>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</si>
  <si>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</si>
  <si>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</si>
  <si>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</si>
  <si>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</si>
  <si>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</si>
  <si>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</si>
  <si>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</si>
  <si>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</si>
  <si>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</si>
  <si>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</si>
  <si>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</si>
  <si>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</si>
  <si>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</si>
  <si>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</si>
  <si>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</si>
  <si>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</si>
  <si>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</si>
  <si>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</si>
  <si>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</si>
  <si>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</si>
  <si>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</si>
  <si>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</si>
  <si>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</si>
  <si>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</si>
  <si>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</si>
  <si>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</si>
  <si>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</si>
  <si>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</si>
  <si>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</si>
  <si>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</si>
  <si>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</si>
  <si>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</si>
  <si>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</si>
  <si>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</si>
  <si>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</si>
  <si>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</si>
  <si>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</si>
  <si>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</si>
  <si>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</si>
  <si>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</si>
  <si>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</si>
  <si>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</si>
  <si>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</si>
  <si>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</si>
  <si>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</si>
  <si>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</si>
  <si>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</si>
  <si>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</si>
  <si>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</si>
  <si>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</si>
  <si>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</si>
  <si>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</si>
  <si>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</si>
  <si>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</si>
  <si>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</si>
  <si>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</si>
  <si>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</si>
  <si>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</si>
  <si>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</si>
  <si>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</si>
  <si>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</si>
  <si>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</si>
  <si>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</si>
  <si>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</si>
  <si>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</si>
  <si>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</si>
  <si>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</si>
  <si>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</si>
  <si>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</si>
  <si>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</si>
  <si>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</si>
  <si>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</si>
  <si>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</si>
  <si>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</si>
  <si>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</si>
  <si>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</si>
  <si>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</si>
  <si>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</si>
  <si>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</si>
  <si>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</si>
  <si>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</si>
  <si>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</si>
  <si>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</si>
  <si>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</si>
  <si>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</si>
  <si>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</si>
  <si>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</si>
  <si>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</si>
  <si>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</si>
  <si>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</si>
  <si>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</si>
  <si>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</si>
  <si>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</si>
  <si>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</si>
  <si>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</si>
  <si>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</si>
  <si>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</si>
  <si>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</si>
  <si>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</si>
  <si>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</si>
  <si>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</si>
  <si>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</si>
  <si>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</si>
  <si>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</si>
  <si>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</si>
  <si>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</si>
  <si>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</si>
  <si>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</si>
  <si>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</si>
  <si>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</si>
  <si>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</si>
  <si>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</si>
  <si>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</si>
  <si>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</si>
  <si>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</si>
  <si>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</si>
  <si>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</si>
  <si>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</si>
  <si>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</si>
  <si>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</si>
  <si>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</si>
  <si>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</si>
  <si>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</si>
  <si>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</si>
  <si>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</si>
  <si>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</si>
  <si>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</si>
  <si>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</si>
  <si>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</si>
  <si>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</si>
  <si>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</si>
  <si>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</si>
  <si>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</si>
  <si>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</si>
  <si>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</si>
  <si>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</si>
  <si>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</si>
  <si>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</si>
  <si>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</si>
  <si>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</si>
  <si>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</si>
  <si>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</si>
  <si>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</si>
  <si>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</si>
  <si>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</si>
  <si>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</si>
  <si>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</si>
  <si>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</si>
  <si>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</si>
  <si>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</si>
  <si>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</si>
  <si>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</si>
  <si>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</si>
  <si>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</si>
  <si>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</si>
  <si>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</si>
  <si>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</si>
  <si>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</si>
  <si>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</si>
  <si>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</si>
  <si>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</si>
  <si>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</si>
  <si>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</si>
  <si>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</si>
  <si>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</si>
  <si>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</si>
  <si>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</si>
  <si>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</si>
  <si>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</si>
  <si>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</si>
  <si>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</si>
  <si>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</si>
  <si>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</si>
  <si>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</si>
  <si>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</si>
  <si>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</si>
  <si>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</si>
  <si>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</si>
  <si>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</si>
  <si>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</si>
  <si>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</si>
  <si>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</si>
  <si>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</si>
  <si>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</si>
  <si>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</si>
  <si>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</si>
  <si>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</si>
  <si>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</si>
  <si>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</si>
  <si>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</si>
  <si>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</si>
  <si>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</si>
  <si>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</si>
  <si>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</si>
  <si>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</si>
  <si>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</si>
  <si>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</si>
  <si>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</si>
  <si>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</si>
  <si>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</si>
  <si>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</si>
  <si>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</si>
  <si>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</si>
  <si>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</si>
  <si>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</si>
  <si>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</si>
  <si>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</si>
  <si>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</si>
  <si>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</si>
  <si>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</si>
  <si>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</si>
  <si>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</si>
  <si>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</si>
  <si>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</si>
  <si>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</si>
  <si>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</si>
  <si>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</si>
  <si>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</si>
  <si>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</si>
  <si>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</si>
  <si>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</si>
  <si>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</si>
  <si>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</si>
  <si>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</si>
  <si>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</si>
  <si>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</si>
  <si>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</si>
  <si>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</si>
  <si>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</si>
  <si>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</si>
  <si>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</si>
  <si>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</si>
  <si>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</si>
  <si>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</si>
  <si>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</si>
  <si>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</si>
  <si>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</si>
  <si>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</si>
  <si>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</si>
  <si>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</si>
  <si>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</si>
  <si>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</si>
  <si>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</si>
  <si>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</si>
  <si>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</si>
  <si>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</si>
  <si>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</si>
  <si>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</si>
  <si>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</si>
  <si>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</si>
  <si>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</si>
  <si>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</si>
  <si>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</si>
  <si>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</si>
  <si>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</si>
  <si>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</si>
  <si>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</si>
  <si>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</si>
  <si>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</si>
  <si>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</si>
  <si>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</si>
  <si>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</si>
  <si>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</si>
  <si>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</si>
  <si>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</si>
  <si>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</si>
  <si>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</si>
  <si>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</si>
  <si>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</si>
  <si>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</si>
  <si>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</si>
  <si>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</si>
  <si>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</si>
  <si>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</si>
  <si>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</si>
  <si>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</si>
  <si>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</si>
  <si>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</si>
  <si>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</si>
  <si>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</si>
  <si>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</si>
  <si>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</si>
  <si>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</si>
  <si>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</si>
  <si>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</si>
  <si>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</si>
  <si>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</si>
  <si>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</si>
  <si>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</si>
  <si>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</si>
  <si>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</si>
  <si>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</si>
  <si>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</si>
  <si>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</si>
  <si>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</si>
  <si>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</si>
  <si>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</si>
  <si>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</si>
  <si>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</si>
  <si>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</si>
  <si>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</si>
  <si>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</si>
  <si>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</si>
  <si>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</si>
  <si>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</si>
  <si>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</si>
  <si>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</si>
  <si>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</si>
  <si>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</si>
  <si>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</si>
  <si>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</si>
  <si>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</si>
  <si>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</si>
  <si>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</si>
  <si>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</si>
  <si>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</si>
  <si>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</si>
  <si>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</si>
  <si>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</si>
  <si>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</si>
  <si>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</si>
  <si>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</si>
  <si>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</si>
  <si>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</si>
  <si>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</si>
  <si>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</si>
  <si>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</si>
  <si>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</si>
  <si>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</si>
  <si>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</si>
  <si>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</si>
  <si>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</si>
  <si>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</si>
  <si>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</si>
  <si>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</si>
  <si>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</si>
  <si>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</si>
  <si>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</si>
  <si>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</si>
  <si>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</si>
  <si>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</si>
  <si>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</si>
  <si>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</si>
  <si>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</si>
  <si>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</si>
  <si>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</si>
  <si>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</si>
  <si>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</si>
  <si>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</si>
  <si>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</si>
  <si>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</si>
  <si>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</si>
  <si>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</si>
  <si>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</si>
  <si>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</si>
  <si>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</si>
  <si>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</si>
  <si>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</si>
  <si>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</si>
  <si>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</si>
  <si>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</si>
  <si>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</si>
  <si>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</si>
  <si>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</si>
  <si>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</si>
  <si>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</si>
  <si>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</si>
  <si>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</si>
  <si>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</si>
  <si>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</si>
  <si>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</si>
  <si>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</si>
  <si>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</si>
  <si>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</si>
  <si>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</si>
  <si>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</si>
  <si>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</si>
  <si>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</si>
  <si>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</si>
  <si>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</si>
  <si>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</si>
  <si>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</si>
  <si>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</si>
  <si>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</si>
  <si>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</si>
  <si>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</si>
  <si>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</si>
  <si>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</si>
  <si>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</si>
  <si>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</si>
  <si>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</si>
  <si>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</si>
  <si>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</si>
  <si>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</si>
  <si>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</si>
  <si>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</si>
  <si>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</si>
  <si>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</si>
  <si>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</si>
  <si>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</si>
  <si>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</si>
  <si>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</si>
  <si>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</si>
  <si>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</si>
  <si>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</si>
  <si>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</si>
  <si>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</si>
  <si>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</si>
  <si>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</si>
  <si>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</si>
  <si>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</si>
  <si>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</si>
  <si>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</si>
  <si>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</si>
  <si>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</si>
  <si>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</si>
  <si>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</si>
  <si>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</si>
  <si>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</si>
  <si>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</si>
  <si>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</si>
  <si>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</si>
  <si>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</si>
  <si>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</si>
  <si>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</si>
  <si>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</si>
  <si>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</si>
  <si>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</si>
  <si>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</si>
  <si>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</si>
  <si>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</si>
  <si>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</si>
  <si>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</si>
  <si>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</si>
  <si>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</si>
  <si>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</si>
  <si>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</si>
  <si>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</si>
  <si>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</si>
  <si>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</si>
  <si>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</si>
  <si>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</si>
  <si>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</si>
  <si>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</si>
  <si>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</si>
  <si>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</si>
  <si>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</si>
  <si>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</si>
  <si>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</si>
  <si>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</si>
  <si>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</si>
  <si>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</si>
  <si>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</si>
  <si>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</si>
  <si>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</si>
  <si>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</si>
  <si>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</si>
  <si>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</si>
  <si>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</si>
  <si>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</si>
  <si>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</si>
  <si>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</si>
  <si>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</si>
  <si>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</si>
  <si>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</si>
  <si>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</si>
  <si>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</si>
  <si>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</si>
  <si>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</si>
  <si>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</si>
  <si>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</si>
  <si>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</si>
  <si>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</si>
  <si>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</si>
  <si>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</si>
  <si>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</si>
  <si>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</si>
  <si>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</si>
  <si>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</si>
  <si>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</si>
  <si>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</si>
  <si>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</si>
  <si>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</si>
  <si>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</si>
  <si>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</si>
  <si>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</si>
  <si>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</si>
  <si>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</si>
  <si>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</si>
  <si>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</si>
  <si>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</si>
  <si>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</si>
  <si>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</si>
  <si>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</si>
  <si>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</si>
  <si>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</si>
  <si>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</si>
  <si>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</si>
  <si>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</si>
  <si>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</si>
  <si>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</si>
  <si>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</si>
  <si>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</si>
  <si>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</si>
  <si>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</si>
  <si>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</si>
  <si>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</si>
  <si>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</si>
  <si>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</si>
  <si>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</si>
  <si>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</si>
  <si>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</si>
  <si>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</si>
  <si>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</si>
  <si>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</si>
  <si>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</si>
  <si>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</si>
  <si>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</si>
  <si>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</si>
  <si>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</si>
  <si>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</si>
  <si>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</si>
  <si>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</si>
  <si>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</si>
  <si>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</si>
  <si>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</si>
  <si>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</si>
  <si>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</si>
  <si>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</si>
  <si>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</si>
  <si>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</si>
  <si>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</si>
  <si>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</si>
  <si>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</si>
  <si>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</si>
  <si>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</si>
  <si>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</si>
  <si>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</si>
  <si>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</si>
  <si>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</si>
  <si>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</si>
  <si>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</si>
  <si>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</si>
  <si>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</si>
  <si>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</si>
  <si>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</si>
  <si>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</si>
  <si>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</si>
  <si>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</si>
  <si>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</si>
  <si>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</si>
  <si>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</si>
  <si>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</si>
  <si>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</si>
  <si>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</si>
  <si>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</si>
  <si>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</si>
  <si>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</si>
  <si>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</si>
  <si>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</si>
  <si>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</si>
  <si>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</si>
  <si>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</si>
  <si>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</si>
  <si>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</si>
  <si>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</si>
  <si>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</si>
  <si>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</si>
  <si>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</si>
  <si>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</si>
  <si>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</si>
  <si>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</si>
  <si>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</si>
  <si>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</si>
  <si>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</si>
  <si>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</si>
  <si>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</si>
  <si>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</si>
  <si>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</si>
  <si>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</si>
  <si>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</si>
  <si>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</si>
  <si>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</si>
  <si>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</si>
  <si>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</si>
  <si>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</si>
  <si>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</si>
  <si>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</si>
  <si>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</si>
  <si>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</si>
  <si>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</si>
  <si>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</si>
  <si>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</si>
  <si>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</si>
  <si>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</si>
  <si>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</si>
  <si>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</si>
  <si>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</si>
  <si>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</si>
  <si>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</si>
  <si>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</si>
  <si>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</si>
  <si>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</si>
  <si>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</si>
  <si>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</si>
  <si>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</si>
  <si>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</si>
  <si>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</si>
  <si>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</si>
  <si>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</si>
  <si>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</si>
  <si>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</si>
  <si>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</si>
  <si>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</si>
  <si>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</si>
  <si>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</si>
  <si>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</si>
  <si>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</si>
  <si>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</si>
  <si>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</si>
  <si>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</si>
  <si>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</si>
  <si>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</si>
  <si>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</si>
  <si>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</si>
  <si>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</si>
  <si>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</si>
  <si>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</si>
  <si>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</si>
  <si>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</si>
  <si>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</si>
  <si>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</si>
  <si>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</si>
  <si>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</si>
  <si>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</si>
  <si>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</si>
  <si>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</si>
  <si>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</si>
  <si>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</si>
  <si>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</si>
  <si>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</si>
  <si>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</si>
  <si>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</si>
  <si>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</si>
  <si>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</si>
  <si>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</si>
  <si>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</si>
  <si>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</si>
  <si>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</si>
  <si>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</si>
  <si>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</si>
  <si>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</si>
  <si>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</si>
  <si>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</si>
  <si>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</si>
  <si>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</si>
  <si>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</si>
  <si>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</si>
  <si>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</si>
  <si>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</si>
  <si>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</si>
  <si>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</si>
  <si>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</si>
  <si>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</si>
  <si>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</si>
  <si>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</si>
  <si>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</si>
  <si>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</si>
  <si>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</si>
  <si>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</si>
  <si>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</si>
  <si>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</si>
  <si>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</si>
  <si>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</si>
  <si>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</si>
  <si>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</si>
  <si>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</si>
  <si>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</si>
  <si>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</si>
  <si>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</si>
  <si>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</si>
  <si>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</si>
  <si>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</si>
  <si>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</si>
  <si>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</si>
  <si>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</si>
  <si>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</si>
  <si>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</si>
  <si>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</si>
  <si>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</si>
  <si>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</si>
  <si>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</si>
  <si>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</si>
  <si>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</si>
  <si>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</si>
  <si>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</si>
  <si>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</si>
  <si>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</si>
  <si>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</si>
  <si>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</si>
  <si>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</si>
  <si>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</si>
  <si>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</si>
  <si>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</si>
  <si>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</si>
  <si>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</si>
  <si>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</si>
  <si>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</si>
  <si>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</si>
  <si>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</si>
  <si>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</si>
  <si>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</si>
  <si>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</si>
  <si>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</si>
  <si>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</si>
  <si>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</si>
  <si>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</si>
  <si>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</si>
  <si>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</si>
  <si>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</si>
  <si>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</si>
  <si>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</si>
  <si>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</si>
  <si>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</si>
  <si>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</si>
  <si>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</si>
  <si>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</si>
  <si>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</si>
  <si>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</si>
  <si>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</si>
  <si>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</si>
  <si>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</si>
  <si>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</si>
  <si>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</si>
  <si>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</si>
  <si>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</si>
  <si>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</si>
  <si>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</si>
  <si>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</si>
  <si>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</si>
  <si>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</si>
  <si>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</si>
  <si>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</si>
  <si>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</si>
  <si>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</si>
  <si>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</si>
  <si>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</si>
  <si>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</si>
  <si>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</si>
  <si>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</si>
  <si>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</si>
  <si>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</si>
  <si>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</si>
  <si>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</si>
  <si>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</si>
  <si>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</si>
  <si>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</si>
  <si>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</si>
  <si>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</si>
  <si>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</si>
  <si>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</si>
  <si>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</si>
  <si>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</si>
  <si>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</si>
  <si>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</si>
  <si>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</si>
  <si>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</si>
  <si>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</si>
  <si>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</si>
  <si>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</si>
  <si>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</si>
  <si>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</si>
  <si>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</si>
  <si>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</si>
  <si>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</si>
  <si>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</si>
  <si>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</si>
  <si>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</si>
  <si>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</si>
  <si>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</si>
  <si>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</si>
  <si>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</si>
  <si>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</si>
  <si>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</si>
  <si>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</si>
  <si>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</si>
  <si>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</si>
  <si>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</si>
  <si>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</si>
  <si>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</si>
  <si>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</si>
  <si>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</si>
  <si>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</si>
  <si>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</si>
  <si>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</si>
  <si>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</si>
  <si>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</si>
  <si>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</si>
  <si>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</si>
  <si>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</si>
  <si>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</si>
  <si>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</si>
  <si>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</si>
  <si>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</si>
  <si>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</si>
  <si>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</si>
  <si>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</si>
  <si>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</si>
  <si>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</si>
  <si>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</si>
  <si>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</si>
  <si>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</si>
  <si>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</si>
  <si>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</si>
  <si>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</si>
  <si>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</si>
  <si>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</si>
  <si>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</si>
  <si>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</si>
  <si>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</si>
  <si>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</si>
  <si>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</si>
  <si>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</si>
  <si>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</si>
  <si>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</si>
  <si>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</si>
  <si>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</si>
  <si>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</si>
  <si>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</si>
  <si>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</si>
  <si>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</si>
  <si>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</si>
  <si>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</si>
  <si>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</si>
  <si>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</si>
  <si>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</si>
  <si>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</si>
  <si>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</si>
  <si>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</si>
  <si>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</si>
  <si>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</si>
  <si>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</si>
  <si>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</si>
  <si>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</si>
  <si>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</si>
  <si>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</si>
  <si>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</si>
  <si>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</si>
  <si>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</si>
  <si>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</si>
  <si>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</si>
  <si>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</si>
  <si>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</si>
  <si>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</si>
  <si>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</si>
  <si>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</si>
  <si>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</si>
  <si>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</si>
  <si>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</si>
  <si>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</si>
  <si>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</si>
  <si>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</si>
  <si>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</si>
  <si>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</si>
  <si>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</si>
  <si>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</si>
  <si>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</si>
  <si>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</si>
  <si>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</si>
  <si>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</si>
  <si>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</si>
  <si>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</si>
  <si>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</si>
  <si>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</si>
  <si>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</si>
  <si>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</si>
  <si>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</si>
  <si>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</si>
  <si>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</si>
  <si>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</si>
  <si>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</si>
  <si>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</si>
  <si>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</si>
  <si>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</si>
  <si>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</si>
  <si>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</si>
  <si>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</si>
  <si>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</si>
  <si>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</si>
  <si>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</si>
  <si>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</si>
  <si>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</si>
  <si>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</si>
  <si>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</si>
  <si>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</si>
  <si>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</si>
  <si>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</si>
  <si>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</si>
  <si>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</si>
  <si>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</si>
  <si>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</si>
  <si>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</si>
  <si>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</si>
  <si>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</si>
  <si>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</si>
  <si>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</si>
  <si>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</si>
  <si>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</si>
  <si>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</si>
  <si>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</si>
  <si>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</si>
  <si>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</si>
  <si>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</si>
  <si>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</si>
  <si>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</si>
  <si>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</si>
  <si>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</si>
  <si>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</si>
  <si>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</si>
  <si>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</si>
  <si>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</si>
  <si>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</si>
  <si>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</si>
  <si>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</si>
  <si>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</si>
  <si>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</si>
  <si>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</si>
  <si>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</si>
  <si>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</si>
  <si>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</si>
  <si>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</si>
  <si>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</si>
  <si>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</si>
  <si>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</si>
  <si>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</si>
  <si>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</si>
  <si>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</si>
  <si>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</si>
  <si>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</si>
  <si>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</si>
  <si>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</si>
  <si>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</si>
  <si>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</si>
  <si>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</si>
  <si>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</si>
  <si>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</si>
  <si>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</si>
  <si>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</si>
  <si>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</si>
  <si>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</si>
  <si>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</si>
  <si>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</si>
  <si>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</si>
  <si>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</si>
  <si>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</si>
  <si>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</si>
  <si>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</si>
  <si>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</si>
  <si>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</si>
  <si>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</si>
  <si>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</si>
  <si>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</si>
  <si>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</si>
  <si>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</si>
  <si>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</si>
  <si>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</si>
  <si>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</si>
  <si>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</si>
  <si>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</si>
  <si>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</si>
  <si>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</si>
  <si>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</si>
  <si>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</si>
  <si>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</si>
  <si>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</si>
  <si>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</si>
  <si>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</si>
  <si>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</si>
  <si>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</si>
  <si>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</si>
  <si>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</si>
  <si>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</si>
  <si>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</si>
  <si>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</si>
  <si>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</si>
  <si>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</si>
  <si>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</si>
  <si>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</si>
  <si>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</si>
  <si>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</si>
  <si>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</si>
  <si>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</si>
  <si>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</si>
  <si>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</si>
  <si>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</si>
  <si>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</si>
  <si>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</si>
  <si>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</si>
  <si>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</si>
  <si>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</si>
  <si>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</si>
  <si>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</si>
  <si>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</si>
  <si>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</si>
  <si>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</si>
  <si>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</si>
  <si>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</si>
  <si>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</si>
  <si>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</si>
  <si>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</si>
  <si>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</si>
  <si>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</si>
  <si>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</si>
  <si>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</si>
  <si>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</si>
  <si>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</si>
  <si>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</si>
  <si>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</si>
  <si>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</si>
  <si>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</si>
  <si>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</si>
  <si>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</si>
  <si>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</si>
  <si>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</si>
  <si>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</si>
  <si>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</si>
  <si>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</si>
  <si>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</si>
  <si>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</si>
  <si>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</si>
  <si>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</si>
  <si>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</si>
  <si>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</si>
  <si>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</si>
  <si>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</si>
  <si>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</si>
  <si>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</si>
  <si>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</si>
  <si>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</si>
  <si>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</si>
  <si>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</si>
  <si>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</si>
  <si>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</si>
  <si>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</si>
  <si>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</si>
  <si>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</si>
  <si>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</si>
  <si>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</si>
  <si>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</si>
  <si>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</si>
  <si>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</si>
  <si>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</si>
  <si>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</si>
  <si>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</si>
  <si>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</si>
  <si>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</si>
  <si>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</si>
  <si>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</si>
  <si>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</si>
  <si>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</si>
  <si>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</si>
  <si>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</si>
  <si>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</si>
  <si>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</si>
  <si>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</si>
  <si>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</si>
  <si>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</si>
  <si>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</si>
  <si>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</si>
  <si>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</si>
  <si>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</si>
  <si>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</si>
  <si>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</si>
  <si>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</si>
  <si>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</si>
  <si>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</si>
  <si>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</si>
  <si>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</si>
  <si>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</si>
  <si>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</si>
  <si>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</si>
  <si>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</si>
  <si>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</si>
  <si>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</si>
  <si>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</si>
  <si>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</si>
  <si>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</si>
  <si>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</si>
  <si>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</si>
  <si>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</si>
  <si>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</si>
  <si>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</si>
  <si>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</si>
  <si>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</si>
  <si>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</si>
  <si>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</si>
  <si>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</si>
  <si>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</si>
  <si>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</si>
  <si>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</si>
  <si>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</si>
  <si>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</si>
  <si>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</si>
  <si>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</si>
  <si>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</si>
  <si>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</si>
  <si>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</si>
  <si>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</si>
  <si>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</si>
  <si>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</si>
  <si>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</si>
  <si>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</si>
  <si>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</si>
  <si>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</si>
  <si>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</si>
  <si>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</si>
  <si>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</si>
  <si>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</si>
  <si>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</si>
  <si>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</si>
  <si>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</si>
  <si>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</si>
  <si>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</si>
  <si>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</si>
  <si>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</si>
  <si>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</si>
  <si>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</si>
  <si>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</si>
  <si>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</si>
  <si>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</si>
  <si>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</si>
  <si>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</si>
  <si>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</si>
  <si>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</si>
  <si>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</si>
  <si>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</si>
  <si>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</si>
  <si>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</si>
  <si>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</si>
  <si>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</si>
  <si>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</si>
  <si>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</si>
  <si>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</si>
  <si>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</si>
  <si>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</si>
  <si>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</si>
  <si>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</si>
  <si>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</si>
  <si>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</si>
  <si>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</si>
  <si>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</si>
  <si>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</si>
  <si>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</si>
  <si>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</si>
  <si>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</si>
  <si>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</si>
  <si>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</si>
  <si>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</si>
  <si>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</si>
  <si>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</si>
  <si>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</si>
  <si>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</si>
  <si>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</si>
  <si>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</si>
  <si>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</si>
  <si>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</si>
  <si>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</si>
  <si>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</si>
  <si>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</si>
  <si>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</si>
  <si>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</si>
  <si>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</si>
  <si>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</si>
  <si>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</si>
  <si>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</si>
  <si>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</si>
  <si>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</si>
  <si>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</si>
  <si>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</si>
  <si>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</si>
  <si>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</si>
  <si>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</si>
  <si>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</si>
  <si>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</si>
  <si>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</si>
  <si>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</si>
  <si>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</si>
  <si>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</si>
  <si>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</si>
  <si>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</si>
  <si>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</si>
  <si>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</si>
  <si>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</si>
  <si>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</si>
  <si>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</si>
  <si>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</si>
  <si>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</si>
  <si>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</si>
  <si>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</si>
  <si>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</si>
  <si>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</si>
  <si>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</si>
  <si>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</si>
  <si>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</si>
  <si>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</si>
  <si>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</si>
  <si>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</si>
  <si>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</si>
  <si>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</si>
  <si>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</si>
  <si>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</si>
  <si>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</si>
  <si>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</si>
  <si>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</si>
  <si>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</si>
  <si>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</si>
  <si>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</si>
  <si>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</si>
  <si>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</si>
  <si>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</si>
  <si>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</si>
  <si>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</si>
  <si>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</si>
  <si>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</si>
  <si>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</si>
  <si>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</si>
  <si>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</si>
  <si>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</si>
  <si>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</si>
  <si>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</si>
  <si>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</si>
  <si>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</si>
  <si>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</si>
  <si>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</si>
  <si>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</si>
  <si>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</si>
  <si>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</si>
  <si>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</si>
  <si>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</si>
  <si>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</si>
  <si>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</si>
  <si>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</si>
  <si>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</si>
  <si>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</si>
  <si>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</si>
  <si>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</si>
  <si>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</si>
  <si>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</si>
  <si>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</si>
  <si>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</si>
  <si>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</si>
  <si>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</si>
  <si>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</si>
  <si>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</si>
  <si>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</si>
  <si>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</si>
  <si>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</si>
  <si>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</si>
  <si>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</si>
  <si>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</si>
  <si>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</si>
  <si>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</si>
  <si>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</si>
  <si>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</si>
  <si>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</si>
  <si>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</si>
  <si>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</si>
  <si>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</si>
  <si>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</si>
  <si>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</si>
  <si>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</si>
  <si>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</si>
  <si>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</si>
  <si>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</si>
  <si>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</si>
  <si>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</si>
  <si>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</si>
  <si>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</si>
  <si>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</si>
  <si>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</si>
  <si>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</si>
  <si>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</si>
  <si>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</si>
  <si>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</si>
  <si>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</si>
  <si>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</si>
  <si>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</si>
  <si>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</si>
  <si>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</si>
  <si>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</si>
  <si>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</si>
  <si>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</si>
  <si>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</si>
  <si>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</si>
  <si>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</si>
  <si>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</si>
  <si>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</si>
  <si>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</si>
  <si>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</si>
  <si>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</si>
  <si>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</si>
  <si>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</si>
  <si>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</si>
  <si>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</si>
  <si>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</si>
  <si>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</si>
  <si>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</si>
  <si>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</si>
  <si>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</si>
  <si>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</si>
  <si>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</si>
  <si>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</si>
  <si>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</si>
  <si>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</si>
  <si>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</si>
  <si>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</si>
  <si>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</si>
  <si>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</si>
  <si>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</si>
  <si>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</si>
  <si>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</si>
  <si>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</si>
  <si>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</si>
  <si>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</si>
  <si>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</si>
  <si>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</si>
  <si>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</si>
  <si>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</si>
  <si>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</si>
  <si>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</si>
  <si>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</si>
  <si>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</si>
  <si>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</si>
  <si>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</si>
  <si>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</si>
  <si>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</si>
  <si>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</si>
  <si>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</si>
  <si>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</si>
  <si>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</si>
  <si>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</si>
  <si>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</si>
  <si>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</si>
  <si>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</si>
  <si>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</si>
  <si>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</si>
  <si>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</si>
  <si>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</si>
  <si>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</si>
  <si>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</si>
  <si>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</si>
  <si>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</si>
  <si>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</si>
  <si>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</si>
  <si>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</si>
  <si>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</si>
  <si>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</si>
  <si>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</si>
  <si>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</si>
  <si>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</si>
  <si>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</si>
  <si>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</si>
  <si>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</si>
  <si>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</si>
  <si>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</si>
  <si>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</si>
  <si>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</si>
  <si>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</si>
  <si>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</si>
  <si>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</si>
  <si>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</si>
  <si>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</si>
  <si>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</si>
  <si>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</si>
  <si>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</si>
  <si>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</si>
  <si>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</si>
  <si>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</si>
  <si>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</si>
  <si>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</si>
  <si>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</si>
  <si>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</si>
  <si>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</si>
  <si>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</si>
  <si>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</si>
  <si>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</si>
  <si>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</si>
  <si>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</si>
  <si>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</si>
  <si>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</si>
  <si>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</si>
  <si>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</si>
  <si>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</si>
  <si>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</si>
  <si>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</si>
  <si>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</si>
  <si>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</si>
  <si>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</si>
  <si>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</si>
  <si>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</si>
  <si>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</si>
  <si>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</si>
  <si>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</si>
  <si>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</si>
  <si>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</si>
  <si>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</si>
  <si>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</si>
  <si>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</si>
  <si>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</si>
  <si>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</si>
  <si>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</si>
  <si>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</si>
  <si>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</si>
  <si>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</si>
  <si>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</si>
  <si>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</si>
  <si>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</si>
  <si>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</si>
  <si>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</si>
  <si>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</si>
  <si>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</si>
  <si>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</si>
  <si>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</si>
  <si>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</si>
  <si>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</si>
  <si>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</si>
  <si>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</si>
  <si>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</si>
  <si>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</si>
  <si>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</si>
  <si>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</si>
  <si>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</si>
  <si>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</si>
  <si>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</si>
  <si>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</si>
  <si>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</si>
  <si>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</si>
  <si>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</si>
  <si>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</si>
  <si>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</si>
  <si>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</si>
  <si>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</si>
  <si>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</si>
  <si>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</si>
  <si>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</si>
  <si>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</si>
  <si>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</si>
  <si>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</si>
  <si>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</si>
  <si>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</si>
  <si>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</si>
  <si>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</si>
  <si>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</si>
  <si>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</si>
  <si>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</si>
  <si>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</si>
  <si>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</si>
  <si>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</si>
  <si>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</si>
  <si>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</si>
  <si>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</si>
  <si>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</si>
  <si>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</si>
  <si>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</si>
  <si>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</si>
  <si>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</si>
  <si>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</si>
  <si>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</si>
  <si>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</si>
  <si>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</si>
  <si>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</si>
  <si>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</si>
  <si>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</si>
  <si>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</si>
  <si>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</si>
  <si>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</si>
  <si>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</si>
  <si>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</si>
  <si>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</si>
  <si>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</si>
  <si>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</si>
  <si>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</si>
  <si>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</si>
  <si>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</si>
  <si>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</si>
  <si>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</si>
  <si>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</si>
  <si>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</si>
  <si>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</si>
  <si>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</si>
  <si>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</si>
  <si>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</si>
  <si>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</si>
  <si>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</si>
  <si>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</si>
  <si>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</si>
  <si>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</si>
  <si>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</si>
  <si>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</si>
  <si>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</si>
  <si>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</si>
  <si>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</si>
  <si>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</si>
  <si>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</si>
  <si>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</si>
  <si>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</si>
  <si>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</si>
  <si>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</si>
  <si>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</si>
  <si>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</si>
  <si>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</si>
  <si>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</si>
  <si>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</si>
  <si>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</si>
  <si>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</si>
  <si>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</si>
  <si>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</si>
  <si>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</si>
  <si>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</si>
  <si>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</si>
  <si>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</si>
  <si>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</si>
  <si>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</si>
  <si>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</si>
  <si>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</si>
  <si>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</si>
  <si>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</si>
  <si>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</si>
  <si>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</si>
  <si>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</si>
  <si>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</si>
  <si>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</si>
  <si>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</si>
  <si>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</si>
  <si>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</si>
  <si>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</si>
  <si>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</si>
  <si>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</si>
  <si>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</si>
  <si>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</si>
  <si>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</si>
  <si>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</si>
  <si>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</si>
  <si>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</si>
  <si>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</si>
  <si>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</si>
  <si>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</si>
  <si>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</si>
  <si>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</si>
  <si>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</si>
  <si>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</si>
  <si>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</si>
  <si>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</si>
  <si>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</si>
  <si>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</si>
  <si>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</si>
  <si>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</si>
  <si>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</si>
  <si>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</si>
  <si>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</si>
  <si>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</si>
  <si>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</si>
  <si>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</si>
  <si>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</si>
  <si>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</si>
  <si>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</si>
  <si>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</si>
  <si>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</si>
  <si>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</si>
  <si>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</si>
  <si>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</si>
  <si>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</si>
  <si>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</si>
  <si>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</si>
  <si>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</si>
  <si>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</si>
  <si>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</si>
  <si>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</si>
  <si>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</si>
  <si>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</si>
  <si>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</si>
  <si>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</si>
  <si>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</si>
  <si>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</si>
  <si>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</si>
  <si>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</si>
  <si>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</si>
  <si>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</si>
  <si>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</si>
  <si>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</si>
  <si>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</si>
  <si>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</si>
  <si>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</si>
  <si>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</si>
  <si>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</si>
  <si>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</si>
  <si>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</si>
  <si>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</si>
  <si>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</si>
  <si>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</si>
  <si>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</si>
  <si>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</si>
  <si>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</si>
  <si>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</si>
  <si>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</si>
  <si>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</si>
  <si>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</si>
  <si>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</si>
  <si>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</si>
  <si>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</si>
  <si>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</si>
  <si>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</si>
  <si>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</si>
  <si>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</si>
  <si>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</si>
  <si>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</si>
  <si>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</si>
  <si>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</si>
  <si>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</si>
  <si>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</si>
  <si>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</si>
  <si>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</si>
  <si>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</si>
  <si>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</si>
  <si>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</si>
  <si>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</si>
  <si>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</si>
  <si>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</si>
  <si>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</si>
  <si>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</si>
  <si>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</si>
  <si>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</si>
  <si>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</si>
  <si>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</si>
  <si>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</si>
  <si>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</si>
  <si>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</si>
  <si>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</si>
  <si>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</si>
  <si>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</si>
  <si>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</si>
  <si>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</si>
  <si>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</si>
  <si>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</si>
  <si>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</si>
  <si>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</si>
  <si>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</si>
  <si>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</si>
  <si>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</si>
  <si>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</si>
  <si>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</si>
  <si>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</si>
  <si>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</si>
  <si>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</si>
  <si>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</si>
  <si>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</si>
  <si>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</si>
  <si>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</si>
  <si>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</si>
  <si>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</si>
  <si>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</si>
  <si>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</si>
  <si>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</si>
  <si>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</si>
  <si>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</si>
  <si>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</si>
  <si>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</si>
  <si>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</si>
  <si>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</si>
  <si>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</si>
  <si>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</si>
  <si>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</si>
  <si>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</si>
  <si>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</si>
  <si>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</si>
  <si>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</si>
  <si>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</si>
  <si>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</si>
  <si>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</si>
  <si>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</si>
  <si>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</si>
  <si>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</si>
  <si>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</si>
  <si>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</si>
  <si>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</si>
  <si>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</si>
  <si>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</si>
  <si>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</si>
  <si>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</si>
  <si>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</si>
  <si>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</si>
  <si>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</si>
  <si>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</si>
  <si>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</si>
  <si>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</si>
  <si>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</si>
  <si>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</si>
  <si>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</si>
  <si>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</si>
  <si>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</si>
  <si>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</si>
  <si>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</si>
  <si>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</si>
  <si>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</si>
  <si>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</si>
  <si>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</si>
  <si>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</si>
  <si>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</si>
  <si>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</si>
  <si>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</si>
  <si>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</si>
  <si>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</si>
  <si>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</si>
  <si>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</si>
  <si>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</si>
  <si>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</si>
  <si>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</si>
  <si>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</si>
  <si>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</si>
  <si>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</si>
  <si>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</si>
  <si>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</si>
  <si>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</si>
  <si>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</si>
  <si>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</si>
  <si>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</si>
  <si>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</si>
  <si>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</si>
  <si>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</si>
  <si>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</si>
  <si>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</si>
  <si>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</si>
  <si>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</si>
  <si>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</si>
  <si>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</si>
  <si>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</si>
  <si>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</si>
  <si>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</si>
  <si>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</si>
  <si>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</si>
  <si>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</si>
  <si>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</si>
  <si>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</si>
  <si>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</si>
  <si>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</si>
  <si>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</si>
  <si>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</si>
  <si>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</si>
  <si>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</si>
  <si>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</si>
  <si>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</si>
  <si>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</si>
  <si>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</si>
  <si>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</si>
  <si>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</si>
  <si>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</si>
  <si>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</si>
  <si>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</si>
  <si>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</si>
  <si>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</si>
  <si>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</si>
  <si>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</si>
  <si>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</si>
  <si>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</si>
  <si>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</si>
  <si>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</si>
  <si>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</si>
  <si>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</si>
  <si>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</si>
  <si>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</si>
  <si>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</si>
  <si>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</si>
  <si>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</si>
  <si>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</si>
  <si>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</si>
  <si>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</si>
  <si>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</si>
  <si>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</si>
  <si>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</si>
  <si>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</si>
  <si>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</si>
  <si>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</si>
  <si>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</si>
  <si>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</si>
  <si>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</si>
  <si>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</si>
  <si>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</si>
  <si>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</si>
  <si>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</si>
  <si>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</si>
  <si>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</si>
  <si>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</si>
  <si>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</si>
  <si>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</si>
  <si>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</si>
  <si>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</si>
  <si>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</si>
  <si>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</si>
  <si>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</si>
  <si>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</si>
  <si>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</si>
  <si>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</si>
  <si>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</si>
  <si>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</si>
  <si>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</si>
  <si>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</si>
  <si>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</si>
  <si>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</si>
  <si>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</si>
  <si>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</si>
  <si>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</si>
  <si>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</si>
  <si>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</si>
  <si>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</si>
  <si>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</si>
  <si>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</si>
  <si>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</si>
  <si>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</si>
  <si>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</si>
  <si>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</si>
  <si>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</si>
  <si>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</si>
  <si>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</si>
  <si>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</si>
  <si>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</si>
  <si>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</si>
  <si>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</si>
  <si>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</si>
  <si>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</si>
  <si>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</si>
  <si>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</si>
  <si>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</si>
  <si>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</si>
  <si>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</si>
  <si>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</si>
  <si>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</si>
  <si>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</si>
  <si>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</si>
  <si>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</si>
  <si>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</si>
  <si>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</si>
  <si>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</si>
  <si>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</si>
  <si>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</si>
  <si>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</si>
  <si>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</si>
  <si>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</si>
  <si>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</si>
  <si>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</si>
  <si>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</si>
  <si>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</si>
  <si>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</si>
  <si>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</si>
  <si>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</si>
  <si>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</si>
  <si>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</si>
  <si>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</si>
  <si>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</si>
  <si>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</si>
  <si>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</si>
  <si>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</si>
  <si>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</si>
  <si>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</si>
  <si>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</si>
  <si>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</si>
  <si>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</si>
  <si>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</si>
  <si>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</si>
  <si>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</si>
  <si>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</si>
  <si>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</si>
  <si>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</si>
  <si>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</si>
  <si>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</si>
  <si>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</si>
  <si>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</si>
  <si>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</si>
  <si>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</si>
  <si>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</si>
  <si>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</si>
  <si>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</si>
  <si>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</si>
  <si>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</si>
  <si>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</si>
  <si>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</si>
  <si>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</si>
  <si>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</si>
  <si>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</si>
  <si>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</si>
  <si>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</si>
  <si>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</si>
  <si>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</si>
  <si>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</si>
  <si>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</si>
  <si>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</si>
  <si>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</si>
  <si>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</si>
  <si>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</si>
  <si>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</si>
  <si>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</si>
  <si>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</si>
  <si>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</si>
  <si>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</si>
  <si>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</si>
  <si>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</si>
  <si>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</si>
  <si>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</si>
  <si>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</si>
  <si>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</si>
  <si>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</si>
  <si>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</si>
  <si>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</si>
  <si>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</si>
  <si>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</si>
  <si>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</si>
  <si>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</si>
  <si>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</si>
  <si>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</si>
  <si>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</si>
  <si>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</si>
  <si>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</si>
  <si>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</si>
  <si>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</si>
  <si>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</si>
  <si>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</si>
  <si>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</si>
  <si>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</si>
  <si>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</si>
  <si>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</si>
  <si>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</si>
  <si>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</si>
  <si>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</si>
  <si>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</si>
  <si>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</si>
  <si>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</si>
  <si>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</si>
  <si>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</si>
  <si>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</si>
  <si>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</si>
  <si>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</si>
  <si>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</si>
  <si>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</si>
  <si>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</si>
  <si>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</si>
  <si>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</si>
  <si>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</si>
  <si>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</si>
  <si>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</si>
  <si>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</si>
  <si>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</si>
  <si>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</si>
  <si>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</si>
  <si>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</si>
  <si>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</si>
  <si>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</si>
  <si>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</si>
  <si>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</si>
  <si>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</si>
  <si>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</si>
  <si>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</si>
  <si>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</si>
  <si>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</si>
  <si>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</si>
  <si>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</si>
  <si>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</si>
  <si>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</si>
  <si>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</si>
  <si>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</si>
  <si>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</si>
  <si>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</si>
  <si>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</si>
  <si>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</si>
  <si>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</si>
  <si>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</si>
  <si>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</si>
  <si>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</si>
  <si>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</si>
  <si>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</si>
  <si>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</si>
  <si>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</si>
  <si>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</si>
  <si>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</si>
  <si>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</si>
  <si>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</si>
  <si>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</si>
  <si>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</si>
  <si>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</si>
  <si>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</si>
  <si>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</si>
  <si>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</si>
  <si>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</si>
  <si>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</si>
  <si>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</si>
  <si>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</si>
  <si>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</si>
  <si>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</si>
  <si>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</si>
  <si>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</si>
  <si>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</si>
  <si>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</si>
  <si>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</si>
  <si>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</si>
  <si>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</si>
  <si>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</si>
  <si>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</si>
  <si>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</si>
  <si>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</si>
  <si>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</si>
  <si>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</si>
  <si>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</si>
  <si>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</si>
  <si>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</si>
  <si>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</si>
  <si>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</si>
  <si>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</si>
  <si>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</si>
  <si>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</si>
  <si>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</si>
  <si>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</si>
  <si>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</si>
  <si>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</si>
  <si>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</si>
  <si>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</si>
  <si>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</si>
  <si>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</si>
  <si>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</si>
  <si>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</si>
  <si>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</si>
  <si>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</si>
  <si>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</si>
  <si>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</si>
  <si>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</si>
  <si>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</si>
  <si>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</si>
  <si>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</si>
  <si>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</si>
  <si>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</si>
  <si>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</si>
  <si>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</si>
  <si>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</si>
  <si>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</si>
  <si>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</si>
  <si>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</si>
  <si>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</si>
  <si>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</si>
  <si>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</si>
  <si>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</si>
  <si>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</si>
  <si>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</si>
  <si>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</si>
  <si>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</si>
  <si>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</si>
  <si>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</si>
  <si>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</si>
  <si>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</si>
  <si>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</si>
  <si>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</si>
  <si>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</si>
  <si>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</si>
  <si>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</si>
  <si>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</si>
  <si>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</si>
  <si>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</si>
  <si>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</si>
  <si>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</si>
  <si>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</si>
  <si>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</si>
  <si>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</si>
  <si>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</si>
  <si>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</si>
  <si>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</si>
  <si>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</si>
  <si>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</si>
  <si>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</si>
  <si>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</si>
  <si>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</si>
  <si>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</si>
  <si>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</si>
  <si>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</si>
  <si>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</si>
  <si>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</si>
  <si>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</si>
  <si>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</si>
  <si>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</si>
  <si>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</si>
  <si>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</si>
  <si>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</si>
  <si>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</si>
  <si>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</si>
  <si>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</si>
  <si>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</si>
  <si>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</si>
  <si>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</si>
  <si>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</si>
  <si>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</si>
  <si>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</si>
  <si>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</si>
  <si>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</si>
  <si>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</si>
  <si>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</si>
  <si>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</si>
  <si>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</si>
  <si>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</si>
  <si>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</si>
  <si>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</si>
  <si>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</si>
  <si>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</si>
  <si>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</si>
  <si>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</si>
  <si>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</si>
  <si>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</si>
  <si>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</si>
  <si>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</si>
  <si>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</si>
  <si>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</si>
  <si>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</si>
  <si>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</si>
  <si>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</si>
  <si>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</si>
  <si>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</si>
  <si>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</si>
  <si>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</si>
  <si>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</si>
  <si>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</si>
  <si>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</si>
  <si>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</si>
  <si>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</si>
  <si>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</si>
  <si>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</si>
  <si>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</si>
  <si>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</si>
  <si>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</si>
  <si>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</si>
  <si>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</si>
  <si>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</si>
  <si>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</si>
  <si>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</si>
  <si>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</si>
  <si>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</si>
  <si>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</si>
  <si>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</si>
  <si>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</si>
  <si>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</si>
  <si>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</si>
  <si>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</si>
  <si>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</si>
  <si>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</si>
  <si>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</si>
  <si>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</si>
  <si>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</si>
  <si>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</si>
  <si>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</si>
  <si>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</si>
  <si>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</si>
  <si>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</si>
  <si>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</si>
  <si>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</si>
  <si>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</si>
  <si>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</si>
  <si>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</si>
  <si>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</si>
  <si>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</si>
  <si>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</si>
  <si>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</si>
  <si>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</si>
  <si>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</si>
  <si>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</si>
  <si>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</si>
  <si>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</si>
  <si>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</si>
  <si>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</si>
  <si>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</si>
  <si>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</si>
  <si>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</si>
  <si>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</si>
  <si>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</si>
  <si>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</si>
  <si>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</si>
  <si>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</si>
  <si>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</si>
  <si>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</si>
  <si>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</si>
  <si>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</si>
  <si>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</si>
  <si>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</si>
  <si>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</si>
  <si>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</si>
  <si>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</si>
  <si>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</si>
  <si>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</si>
  <si>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</si>
  <si>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</si>
  <si>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</si>
  <si>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</si>
  <si>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</si>
  <si>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</si>
  <si>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</si>
  <si>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</si>
  <si>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</si>
  <si>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</si>
  <si>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</si>
  <si>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</si>
  <si>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</si>
  <si>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</si>
  <si>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</si>
  <si>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</si>
  <si>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</si>
  <si>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</si>
  <si>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</si>
  <si>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</si>
  <si>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</si>
  <si>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</si>
  <si>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</si>
  <si>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</si>
  <si>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</si>
  <si>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</si>
  <si>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</si>
  <si>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</si>
  <si>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</si>
  <si>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</si>
  <si>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</si>
  <si>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</si>
  <si>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</si>
  <si>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</si>
  <si>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</si>
  <si>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</si>
  <si>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</si>
  <si>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</si>
  <si>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</si>
  <si>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</si>
  <si>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</si>
  <si>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</si>
  <si>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</si>
  <si>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</si>
  <si>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</si>
  <si>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</si>
  <si>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</si>
  <si>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</si>
  <si>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</si>
  <si>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</si>
  <si>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</si>
  <si>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</si>
  <si>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</si>
  <si>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</si>
  <si>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</si>
  <si>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</si>
  <si>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</si>
  <si>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</si>
  <si>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</si>
  <si>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</si>
  <si>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</si>
  <si>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</si>
  <si>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</si>
  <si>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</si>
  <si>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</si>
  <si>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</si>
  <si>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</si>
  <si>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</si>
  <si>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</si>
  <si>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</si>
  <si>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</si>
  <si>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</si>
  <si>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</si>
  <si>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</si>
  <si>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</si>
  <si>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</si>
  <si>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</si>
  <si>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</si>
  <si>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</si>
  <si>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</si>
  <si>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</si>
  <si>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</si>
  <si>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</si>
  <si>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</si>
  <si>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</si>
  <si>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</si>
  <si>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</si>
  <si>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</si>
  <si>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</si>
  <si>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</si>
  <si>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</si>
  <si>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</si>
  <si>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</si>
  <si>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</si>
  <si>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</si>
  <si>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</si>
  <si>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</si>
  <si>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</si>
  <si>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</si>
  <si>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</si>
  <si>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</si>
  <si>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</si>
  <si>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</si>
  <si>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</si>
  <si>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</si>
  <si>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</si>
  <si>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</si>
  <si>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</si>
  <si>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</si>
  <si>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</si>
  <si>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</si>
  <si>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</si>
  <si>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</si>
  <si>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</si>
  <si>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</si>
  <si>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</si>
  <si>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</si>
  <si>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</si>
  <si>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</si>
  <si>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</si>
  <si>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</si>
  <si>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</si>
  <si>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</si>
  <si>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</si>
  <si>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</si>
  <si>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</si>
  <si>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</si>
  <si>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</si>
  <si>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</si>
  <si>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</t>
  </si>
  <si>
    <t>Date Created Coversion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</si>
  <si>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</si>
  <si>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</si>
  <si>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</si>
  <si>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</si>
  <si>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</si>
  <si>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</si>
  <si>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</si>
  <si>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</si>
  <si>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</si>
  <si>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</si>
  <si>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</si>
  <si>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</si>
  <si>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</si>
  <si>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</si>
  <si>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</si>
  <si>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</si>
  <si>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</si>
  <si>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</si>
  <si>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</si>
  <si>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</si>
  <si>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</si>
  <si>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</si>
  <si>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</si>
  <si>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</si>
  <si>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</si>
  <si>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</si>
  <si>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</si>
  <si>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</si>
  <si>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</si>
  <si>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</si>
  <si>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</si>
  <si>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</si>
  <si>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</si>
  <si>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</si>
  <si>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</si>
  <si>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</si>
  <si>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</si>
  <si>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</si>
  <si>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</si>
  <si>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</si>
  <si>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</si>
  <si>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</si>
  <si>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</si>
  <si>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</si>
  <si>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</si>
  <si>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</si>
  <si>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</si>
  <si>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</si>
  <si>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</si>
  <si>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</si>
  <si>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</si>
  <si>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</si>
  <si>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Percentage Funded</t>
  </si>
  <si>
    <t>Average Donation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</si>
  <si>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</si>
  <si>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</si>
  <si>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</si>
  <si>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</si>
  <si>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</si>
  <si>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</si>
  <si>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</si>
  <si>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</si>
  <si>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</si>
  <si>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</si>
  <si>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</si>
  <si>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</si>
  <si>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</si>
  <si>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</si>
  <si>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</si>
  <si>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</si>
  <si>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Column Labels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</si>
  <si>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</si>
  <si>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</si>
  <si>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</si>
  <si>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</si>
  <si>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</si>
  <si>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</si>
  <si>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</si>
  <si>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</si>
  <si>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</si>
  <si>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</si>
  <si>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</si>
  <si>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</si>
  <si>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</si>
  <si>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</si>
  <si>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</si>
  <si>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</si>
  <si>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</si>
  <si>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</si>
  <si>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50000 or More 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</si>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</sst>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7">
    <dxf>
      <numFmt numFmtId="30" formatCode="@"/>
    </dxf>
    <dxf>
      <numFmt numFmtId="19" formatCode="m/d/yyyy"/>
    </dxf>
    <dxf>
      <numFmt numFmtId="164" formatCode="&quot;$&quot;#,##0.00"/>
    </dxf>
    <dxf>
      <numFmt numFmtId="34" formatCode="_(&quot;$&quot;* #,##0.00_);_(&quot;$&quot;* \(#,##0.00\);_(&quot;$&quot;* &quot;-&quot;??_);_(@_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[Kickstarter__Challenge.xlsx]Theater_Outcomes_by_Launch_Date!PivotTable1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3-4E4D-AD3A-E91E3ABC5304}"/>
            </c:ext>
          </c:extLst>
        </c:ser>
        <c:ser>
          <c:idx val="1"/>
          <c:order val="1"/>
          <c:tx>
            <c:strRef>
              <c:f>Theater_Outcomes_by_Launch_Date!$C$4:$C$5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33-4E4D-AD3A-E91E3ABC5304}"/>
            </c:ext>
          </c:extLst>
        </c:ser>
        <c:ser>
          <c:idx val="2"/>
          <c:order val="2"/>
          <c:tx>
            <c:strRef>
              <c:f>Theater_Outcomes_by_Launch_Date!$D$4:$D$5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33-4E4D-AD3A-E91E3ABC5304}"/>
            </c:ext>
          </c:extLst>
        </c:ser>
        <c:ser>
          <c:idx val="3"/>
          <c:order val="3"/>
          <c:tx>
            <c:strRef>
              <c:f>Theater_Outcomes_by_Launch_Date!$E$4:$E$5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Theater_Outcomes_by_Launch_Date!$A$6:$A$18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33-4E4D-AD3A-E91E3ABC53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5905440"/>
        <c:axId val="745912096"/>
      </c:lineChart>
      <c:catAx>
        <c:axId val="7459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912096"/>
        <c:crosses val="autoZero"/>
        <c:auto val="1"/>
        <c:lblAlgn val="ctr"/>
        <c:lblOffset val="100"/>
        <c:noMultiLvlLbl val="0"/>
      </c:catAx>
      <c:valAx>
        <c:axId val="74591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59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297180</xdr:colOff>
      <xdr:row>2</xdr:row>
      <xdr:rowOff>144780</xdr:rowOff>
    </xdr:from>
    <xdr:to>
      <xdr:col>13</xdr:col>
      <xdr:colOff>601980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F96A0D-0BB7-44C6-B27B-26826EA78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eron Mitchell" refreshedDate="44637.480350231483" createdVersion="7" refreshedVersion="7" minRefreshableVersion="3" recordCount="4114" xr:uid="{F69F21AE-77DD-4831-9A4F-B3C8CD7CCB49}">
  <cacheSource type="worksheet">
    <worksheetSource name="Table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0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x v="0"/>
    <x v="0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x v="1"/>
    <x v="1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x v="2"/>
    <x v="2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x v="3"/>
    <x v="3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x v="4"/>
    <x v="0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x v="5"/>
    <x v="2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x v="6"/>
    <x v="3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x v="7"/>
    <x v="2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x v="8"/>
    <x v="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x v="9"/>
    <x v="2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x v="10"/>
    <x v="3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x v="11"/>
    <x v="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x v="12"/>
    <x v="3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x v="13"/>
    <x v="2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x v="14"/>
    <x v="3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x v="15"/>
    <x v="0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x v="16"/>
    <x v="3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x v="17"/>
    <x v="3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x v="18"/>
    <x v="3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x v="19"/>
    <x v="0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x v="20"/>
    <x v="0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x v="21"/>
    <x v="3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x v="22"/>
    <x v="3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x v="23"/>
    <x v="0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x v="24"/>
    <x v="0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x v="25"/>
    <x v="0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x v="26"/>
    <x v="3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x v="27"/>
    <x v="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x v="28"/>
    <x v="0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x v="29"/>
    <x v="3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x v="30"/>
    <x v="3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x v="31"/>
    <x v="2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x v="32"/>
    <x v="2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x v="33"/>
    <x v="0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x v="34"/>
    <x v="3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x v="35"/>
    <x v="0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x v="36"/>
    <x v="0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x v="37"/>
    <x v="0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x v="38"/>
    <x v="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x v="39"/>
    <x v="3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x v="40"/>
    <x v="3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x v="41"/>
    <x v="3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x v="42"/>
    <x v="3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x v="43"/>
    <x v="3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x v="44"/>
    <x v="3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x v="45"/>
    <x v="2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x v="46"/>
    <x v="0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x v="47"/>
    <x v="3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x v="48"/>
    <x v="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x v="49"/>
    <x v="0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x v="50"/>
    <x v="3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x v="51"/>
    <x v="0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x v="52"/>
    <x v="3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x v="53"/>
    <x v="3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x v="54"/>
    <x v="0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x v="55"/>
    <x v="2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x v="56"/>
    <x v="0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x v="57"/>
    <x v="0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x v="58"/>
    <x v="3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x v="59"/>
    <x v="0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x v="60"/>
    <x v="3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x v="61"/>
    <x v="4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x v="62"/>
    <x v="4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x v="63"/>
    <x v="4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x v="64"/>
    <x v="4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x v="65"/>
    <x v="3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x v="66"/>
    <x v="2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x v="67"/>
    <x v="5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x v="68"/>
    <x v="3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x v="69"/>
    <x v="6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x v="70"/>
    <x v="6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x v="71"/>
    <x v="5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x v="72"/>
    <x v="5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x v="73"/>
    <x v="6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x v="74"/>
    <x v="0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x v="75"/>
    <x v="4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x v="76"/>
    <x v="6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x v="77"/>
    <x v="5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x v="78"/>
    <x v="2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x v="79"/>
    <x v="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x v="80"/>
    <x v="4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x v="81"/>
    <x v="5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x v="82"/>
    <x v="6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x v="83"/>
    <x v="0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x v="84"/>
    <x v="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x v="85"/>
    <x v="6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x v="86"/>
    <x v="0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x v="87"/>
    <x v="7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x v="88"/>
    <x v="3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x v="89"/>
    <x v="4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x v="90"/>
    <x v="6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x v="91"/>
    <x v="6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x v="92"/>
    <x v="2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x v="93"/>
    <x v="5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x v="94"/>
    <x v="3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x v="95"/>
    <x v="5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x v="96"/>
    <x v="7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x v="97"/>
    <x v="6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x v="98"/>
    <x v="5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x v="99"/>
    <x v="4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x v="100"/>
    <x v="5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x v="101"/>
    <x v="5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x v="102"/>
    <x v="7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x v="103"/>
    <x v="3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x v="104"/>
    <x v="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x v="105"/>
    <x v="2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x v="106"/>
    <x v="5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x v="107"/>
    <x v="6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x v="108"/>
    <x v="4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x v="109"/>
    <x v="6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x v="110"/>
    <x v="4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x v="111"/>
    <x v="0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x v="112"/>
    <x v="3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x v="113"/>
    <x v="6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x v="114"/>
    <x v="6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x v="115"/>
    <x v="5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x v="116"/>
    <x v="6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x v="117"/>
    <x v="7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x v="118"/>
    <x v="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x v="119"/>
    <x v="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x v="120"/>
    <x v="2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x v="121"/>
    <x v="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x v="122"/>
    <x v="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x v="123"/>
    <x v="3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x v="124"/>
    <x v="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x v="125"/>
    <x v="2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x v="126"/>
    <x v="0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x v="127"/>
    <x v="0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x v="128"/>
    <x v="2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x v="129"/>
    <x v="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x v="130"/>
    <x v="3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x v="131"/>
    <x v="2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x v="132"/>
    <x v="3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x v="133"/>
    <x v="2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x v="134"/>
    <x v="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x v="135"/>
    <x v="3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x v="136"/>
    <x v="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x v="137"/>
    <x v="0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x v="138"/>
    <x v="0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x v="139"/>
    <x v="0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x v="140"/>
    <x v="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x v="141"/>
    <x v="0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x v="142"/>
    <x v="3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x v="143"/>
    <x v="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x v="144"/>
    <x v="0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x v="145"/>
    <x v="0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x v="146"/>
    <x v="2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x v="147"/>
    <x v="3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x v="148"/>
    <x v="2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x v="149"/>
    <x v="3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x v="150"/>
    <x v="0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x v="151"/>
    <x v="0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x v="152"/>
    <x v="3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x v="153"/>
    <x v="3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x v="154"/>
    <x v="0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x v="155"/>
    <x v="0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x v="156"/>
    <x v="3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x v="157"/>
    <x v="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x v="158"/>
    <x v="3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x v="159"/>
    <x v="2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x v="160"/>
    <x v="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x v="161"/>
    <x v="3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x v="162"/>
    <x v="3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x v="163"/>
    <x v="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x v="164"/>
    <x v="3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x v="165"/>
    <x v="0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x v="166"/>
    <x v="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x v="167"/>
    <x v="0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x v="168"/>
    <x v="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x v="169"/>
    <x v="3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x v="170"/>
    <x v="0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x v="171"/>
    <x v="2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x v="172"/>
    <x v="0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x v="173"/>
    <x v="0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x v="174"/>
    <x v="0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x v="175"/>
    <x v="3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x v="176"/>
    <x v="0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x v="177"/>
    <x v="0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x v="178"/>
    <x v="0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x v="179"/>
    <x v="2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x v="180"/>
    <x v="0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x v="181"/>
    <x v="0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x v="182"/>
    <x v="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x v="183"/>
    <x v="3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x v="184"/>
    <x v="3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x v="185"/>
    <x v="2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x v="186"/>
    <x v="1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x v="187"/>
    <x v="0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x v="188"/>
    <x v="3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x v="189"/>
    <x v="2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x v="190"/>
    <x v="2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x v="191"/>
    <x v="0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x v="192"/>
    <x v="3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x v="193"/>
    <x v="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x v="194"/>
    <x v="2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x v="195"/>
    <x v="0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x v="196"/>
    <x v="0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x v="197"/>
    <x v="1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x v="198"/>
    <x v="3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x v="199"/>
    <x v="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x v="200"/>
    <x v="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x v="201"/>
    <x v="0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x v="202"/>
    <x v="0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x v="203"/>
    <x v="3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x v="204"/>
    <x v="2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x v="205"/>
    <x v="0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x v="206"/>
    <x v="2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x v="207"/>
    <x v="3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x v="208"/>
    <x v="3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x v="209"/>
    <x v="0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x v="210"/>
    <x v="0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x v="211"/>
    <x v="0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x v="212"/>
    <x v="2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x v="213"/>
    <x v="0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x v="214"/>
    <x v="0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x v="215"/>
    <x v="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x v="216"/>
    <x v="0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s v="SE"/>
    <s v="SEK"/>
    <n v="1419780149"/>
    <n v="1417101749"/>
    <x v="217"/>
    <x v="3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x v="218"/>
    <x v="0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x v="219"/>
    <x v="2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x v="220"/>
    <x v="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x v="221"/>
    <x v="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x v="222"/>
    <x v="0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x v="223"/>
    <x v="2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x v="224"/>
    <x v="0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x v="225"/>
    <x v="2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x v="226"/>
    <x v="0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x v="227"/>
    <x v="0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x v="228"/>
    <x v="0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x v="229"/>
    <x v="2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x v="230"/>
    <x v="0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x v="231"/>
    <x v="0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x v="232"/>
    <x v="0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x v="233"/>
    <x v="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x v="234"/>
    <x v="0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x v="235"/>
    <x v="0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x v="236"/>
    <x v="0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x v="237"/>
    <x v="2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x v="238"/>
    <x v="2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x v="239"/>
    <x v="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x v="240"/>
    <x v="4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x v="241"/>
    <x v="3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x v="242"/>
    <x v="6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x v="243"/>
    <x v="3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x v="244"/>
    <x v="7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x v="245"/>
    <x v="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x v="246"/>
    <x v="7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x v="247"/>
    <x v="7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x v="248"/>
    <x v="6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x v="249"/>
    <x v="7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x v="250"/>
    <x v="4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x v="251"/>
    <x v="5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x v="252"/>
    <x v="7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x v="253"/>
    <x v="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x v="254"/>
    <x v="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x v="255"/>
    <x v="6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x v="256"/>
    <x v="4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x v="257"/>
    <x v="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x v="258"/>
    <x v="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x v="259"/>
    <x v="0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x v="260"/>
    <x v="7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x v="261"/>
    <x v="5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x v="262"/>
    <x v="6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x v="263"/>
    <x v="5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x v="264"/>
    <x v="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x v="265"/>
    <x v="7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x v="266"/>
    <x v="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x v="267"/>
    <x v="3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x v="268"/>
    <x v="6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x v="269"/>
    <x v="1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x v="270"/>
    <x v="6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x v="271"/>
    <x v="4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x v="272"/>
    <x v="7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x v="273"/>
    <x v="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x v="274"/>
    <x v="5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x v="275"/>
    <x v="5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x v="276"/>
    <x v="5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x v="277"/>
    <x v="0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x v="278"/>
    <x v="5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x v="279"/>
    <x v="1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x v="280"/>
    <x v="3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x v="281"/>
    <x v="8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x v="282"/>
    <x v="7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x v="283"/>
    <x v="6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x v="284"/>
    <x v="6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x v="285"/>
    <x v="4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x v="286"/>
    <x v="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x v="287"/>
    <x v="5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x v="288"/>
    <x v="5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x v="289"/>
    <x v="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x v="290"/>
    <x v="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x v="291"/>
    <x v="4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x v="292"/>
    <x v="6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x v="293"/>
    <x v="3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x v="294"/>
    <x v="7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x v="295"/>
    <x v="4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x v="296"/>
    <x v="5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x v="297"/>
    <x v="0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x v="298"/>
    <x v="3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x v="299"/>
    <x v="7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x v="300"/>
    <x v="6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x v="301"/>
    <x v="4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x v="302"/>
    <x v="5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x v="303"/>
    <x v="5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x v="304"/>
    <x v="5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x v="305"/>
    <x v="5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x v="306"/>
    <x v="4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x v="307"/>
    <x v="4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x v="308"/>
    <x v="6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x v="309"/>
    <x v="5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x v="310"/>
    <x v="6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x v="311"/>
    <x v="6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x v="312"/>
    <x v="4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x v="313"/>
    <x v="7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x v="314"/>
    <x v="4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x v="315"/>
    <x v="5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x v="316"/>
    <x v="3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x v="317"/>
    <x v="4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x v="318"/>
    <x v="4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x v="319"/>
    <x v="8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x v="320"/>
    <x v="0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x v="321"/>
    <x v="2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x v="322"/>
    <x v="2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x v="323"/>
    <x v="2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x v="324"/>
    <x v="0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x v="325"/>
    <x v="2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x v="326"/>
    <x v="1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x v="327"/>
    <x v="0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x v="328"/>
    <x v="0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x v="329"/>
    <x v="0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x v="330"/>
    <x v="4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x v="331"/>
    <x v="2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x v="332"/>
    <x v="0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x v="333"/>
    <x v="2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x v="334"/>
    <x v="0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x v="335"/>
    <x v="0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x v="336"/>
    <x v="0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x v="337"/>
    <x v="0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x v="338"/>
    <x v="2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x v="339"/>
    <x v="0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x v="340"/>
    <x v="1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x v="341"/>
    <x v="3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x v="342"/>
    <x v="2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x v="343"/>
    <x v="3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x v="344"/>
    <x v="0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x v="345"/>
    <x v="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x v="346"/>
    <x v="0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x v="347"/>
    <x v="0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x v="348"/>
    <x v="0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x v="349"/>
    <x v="1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x v="350"/>
    <x v="2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x v="351"/>
    <x v="2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x v="352"/>
    <x v="3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x v="353"/>
    <x v="0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x v="354"/>
    <x v="2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x v="355"/>
    <x v="3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x v="356"/>
    <x v="2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x v="357"/>
    <x v="0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x v="358"/>
    <x v="2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x v="359"/>
    <x v="3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x v="360"/>
    <x v="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x v="361"/>
    <x v="3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x v="362"/>
    <x v="3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x v="363"/>
    <x v="7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x v="364"/>
    <x v="3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x v="365"/>
    <x v="3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x v="366"/>
    <x v="5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x v="367"/>
    <x v="4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x v="368"/>
    <x v="0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x v="369"/>
    <x v="6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x v="370"/>
    <x v="2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x v="371"/>
    <x v="5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x v="372"/>
    <x v="2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x v="373"/>
    <x v="5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x v="374"/>
    <x v="6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x v="375"/>
    <x v="3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x v="376"/>
    <x v="2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x v="377"/>
    <x v="0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x v="378"/>
    <x v="2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x v="379"/>
    <x v="5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x v="380"/>
    <x v="0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x v="381"/>
    <x v="5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x v="382"/>
    <x v="5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x v="383"/>
    <x v="3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x v="384"/>
    <x v="3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x v="385"/>
    <x v="3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x v="386"/>
    <x v="0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x v="387"/>
    <x v="0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x v="388"/>
    <x v="2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x v="389"/>
    <x v="3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x v="390"/>
    <x v="0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x v="391"/>
    <x v="6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x v="392"/>
    <x v="6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x v="393"/>
    <x v="4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x v="394"/>
    <x v="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x v="395"/>
    <x v="5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x v="396"/>
    <x v="5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x v="397"/>
    <x v="7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x v="398"/>
    <x v="0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x v="399"/>
    <x v="2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x v="400"/>
    <x v="3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x v="401"/>
    <x v="6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x v="402"/>
    <x v="0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x v="403"/>
    <x v="6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x v="404"/>
    <x v="3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x v="405"/>
    <x v="3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x v="406"/>
    <x v="6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x v="407"/>
    <x v="6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x v="408"/>
    <x v="4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x v="409"/>
    <x v="2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x v="410"/>
    <x v="0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x v="411"/>
    <x v="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x v="412"/>
    <x v="5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x v="413"/>
    <x v="5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x v="414"/>
    <x v="4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x v="415"/>
    <x v="3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x v="416"/>
    <x v="3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x v="417"/>
    <x v="4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x v="418"/>
    <x v="0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x v="419"/>
    <x v="4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x v="420"/>
    <x v="3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x v="421"/>
    <x v="0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x v="422"/>
    <x v="3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x v="423"/>
    <x v="4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x v="424"/>
    <x v="5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x v="425"/>
    <x v="0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x v="426"/>
    <x v="2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x v="427"/>
    <x v="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x v="428"/>
    <x v="3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x v="429"/>
    <x v="8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x v="430"/>
    <x v="4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x v="431"/>
    <x v="2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x v="432"/>
    <x v="0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x v="433"/>
    <x v="0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x v="434"/>
    <x v="4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x v="435"/>
    <x v="4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x v="436"/>
    <x v="4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x v="437"/>
    <x v="2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x v="438"/>
    <x v="0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x v="439"/>
    <x v="3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x v="440"/>
    <x v="2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x v="441"/>
    <x v="4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x v="442"/>
    <x v="0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x v="443"/>
    <x v="3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x v="444"/>
    <x v="6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x v="445"/>
    <x v="0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x v="446"/>
    <x v="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x v="447"/>
    <x v="4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x v="448"/>
    <x v="3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x v="449"/>
    <x v="4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x v="450"/>
    <x v="3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x v="451"/>
    <x v="4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x v="452"/>
    <x v="0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x v="453"/>
    <x v="0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x v="454"/>
    <x v="3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x v="455"/>
    <x v="5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x v="456"/>
    <x v="4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x v="457"/>
    <x v="3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x v="458"/>
    <x v="4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x v="459"/>
    <x v="6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x v="460"/>
    <x v="3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x v="461"/>
    <x v="4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x v="462"/>
    <x v="6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x v="463"/>
    <x v="6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x v="464"/>
    <x v="2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x v="465"/>
    <x v="3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x v="466"/>
    <x v="5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x v="467"/>
    <x v="5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x v="468"/>
    <x v="5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x v="469"/>
    <x v="3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x v="470"/>
    <x v="4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x v="471"/>
    <x v="3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x v="472"/>
    <x v="3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x v="473"/>
    <x v="3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x v="474"/>
    <x v="1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x v="475"/>
    <x v="0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x v="476"/>
    <x v="3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x v="477"/>
    <x v="5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x v="478"/>
    <x v="0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x v="479"/>
    <x v="3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x v="480"/>
    <x v="4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x v="481"/>
    <x v="5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x v="482"/>
    <x v="2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x v="483"/>
    <x v="5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x v="484"/>
    <x v="0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x v="485"/>
    <x v="4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x v="486"/>
    <x v="3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x v="487"/>
    <x v="2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x v="488"/>
    <x v="2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x v="489"/>
    <x v="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s v="US"/>
    <s v="USD"/>
    <n v="1345677285"/>
    <n v="1343085285"/>
    <x v="490"/>
    <x v="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x v="491"/>
    <x v="0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x v="492"/>
    <x v="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x v="493"/>
    <x v="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x v="494"/>
    <x v="3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x v="495"/>
    <x v="0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x v="496"/>
    <x v="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x v="497"/>
    <x v="3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x v="498"/>
    <x v="6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x v="499"/>
    <x v="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x v="500"/>
    <x v="7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x v="501"/>
    <x v="6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x v="502"/>
    <x v="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x v="503"/>
    <x v="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x v="504"/>
    <x v="5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x v="505"/>
    <x v="0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x v="506"/>
    <x v="4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x v="507"/>
    <x v="5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x v="508"/>
    <x v="5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x v="509"/>
    <x v="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x v="510"/>
    <x v="2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x v="511"/>
    <x v="4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x v="512"/>
    <x v="2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x v="513"/>
    <x v="2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x v="514"/>
    <x v="3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x v="515"/>
    <x v="0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x v="516"/>
    <x v="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x v="517"/>
    <x v="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x v="518"/>
    <x v="0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x v="519"/>
    <x v="5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x v="520"/>
    <x v="0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x v="521"/>
    <x v="2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x v="522"/>
    <x v="2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x v="523"/>
    <x v="0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x v="524"/>
    <x v="2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x v="525"/>
    <x v="3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x v="526"/>
    <x v="0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x v="527"/>
    <x v="1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x v="528"/>
    <x v="0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x v="529"/>
    <x v="2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x v="530"/>
    <x v="0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x v="531"/>
    <x v="2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x v="532"/>
    <x v="2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x v="533"/>
    <x v="2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x v="534"/>
    <x v="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x v="535"/>
    <x v="2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x v="536"/>
    <x v="0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x v="537"/>
    <x v="0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x v="538"/>
    <x v="2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x v="539"/>
    <x v="2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x v="540"/>
    <x v="0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x v="541"/>
    <x v="0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x v="542"/>
    <x v="2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x v="543"/>
    <x v="3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x v="544"/>
    <x v="2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x v="545"/>
    <x v="0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x v="546"/>
    <x v="0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x v="547"/>
    <x v="2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x v="548"/>
    <x v="0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x v="549"/>
    <x v="0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x v="550"/>
    <x v="1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x v="551"/>
    <x v="0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x v="552"/>
    <x v="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x v="553"/>
    <x v="3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x v="554"/>
    <x v="3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x v="555"/>
    <x v="2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x v="556"/>
    <x v="0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x v="557"/>
    <x v="2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x v="558"/>
    <x v="0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x v="559"/>
    <x v="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x v="560"/>
    <x v="3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x v="561"/>
    <x v="0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x v="562"/>
    <x v="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x v="563"/>
    <x v="0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x v="564"/>
    <x v="2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x v="565"/>
    <x v="0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x v="566"/>
    <x v="2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x v="567"/>
    <x v="3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x v="568"/>
    <x v="0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x v="569"/>
    <x v="0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x v="570"/>
    <x v="2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x v="571"/>
    <x v="0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x v="572"/>
    <x v="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x v="573"/>
    <x v="3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x v="574"/>
    <x v="2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x v="575"/>
    <x v="0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x v="576"/>
    <x v="0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x v="577"/>
    <x v="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x v="578"/>
    <x v="0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x v="579"/>
    <x v="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x v="580"/>
    <x v="2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x v="581"/>
    <x v="0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x v="582"/>
    <x v="0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x v="583"/>
    <x v="0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x v="584"/>
    <x v="0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x v="585"/>
    <x v="0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x v="586"/>
    <x v="0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x v="587"/>
    <x v="0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x v="588"/>
    <x v="2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x v="589"/>
    <x v="0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x v="590"/>
    <x v="2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x v="591"/>
    <x v="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x v="592"/>
    <x v="3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x v="593"/>
    <x v="0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x v="594"/>
    <x v="2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x v="595"/>
    <x v="0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x v="596"/>
    <x v="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x v="597"/>
    <x v="2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x v="598"/>
    <x v="3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x v="599"/>
    <x v="0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x v="600"/>
    <x v="0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x v="601"/>
    <x v="3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x v="602"/>
    <x v="0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x v="603"/>
    <x v="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x v="604"/>
    <x v="3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x v="605"/>
    <x v="0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x v="606"/>
    <x v="0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x v="607"/>
    <x v="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x v="608"/>
    <x v="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x v="609"/>
    <x v="0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x v="610"/>
    <x v="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x v="611"/>
    <x v="0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x v="612"/>
    <x v="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x v="613"/>
    <x v="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x v="614"/>
    <x v="2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x v="615"/>
    <x v="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x v="616"/>
    <x v="1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x v="617"/>
    <x v="0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x v="618"/>
    <x v="0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x v="619"/>
    <x v="3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x v="620"/>
    <x v="3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x v="621"/>
    <x v="2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x v="622"/>
    <x v="2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x v="623"/>
    <x v="0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x v="624"/>
    <x v="0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x v="625"/>
    <x v="1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x v="626"/>
    <x v="0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x v="627"/>
    <x v="2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x v="628"/>
    <x v="3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x v="629"/>
    <x v="2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x v="630"/>
    <x v="0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x v="631"/>
    <x v="2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x v="632"/>
    <x v="0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x v="633"/>
    <x v="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x v="634"/>
    <x v="0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x v="635"/>
    <x v="0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x v="636"/>
    <x v="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x v="637"/>
    <x v="1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x v="638"/>
    <x v="1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x v="639"/>
    <x v="3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x v="640"/>
    <x v="2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x v="641"/>
    <x v="0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x v="642"/>
    <x v="0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x v="643"/>
    <x v="0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x v="644"/>
    <x v="3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x v="645"/>
    <x v="2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x v="646"/>
    <x v="3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x v="647"/>
    <x v="2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x v="648"/>
    <x v="3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x v="649"/>
    <x v="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x v="650"/>
    <x v="3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x v="651"/>
    <x v="3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x v="652"/>
    <x v="2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x v="653"/>
    <x v="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x v="654"/>
    <x v="0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x v="655"/>
    <x v="0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x v="656"/>
    <x v="2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x v="657"/>
    <x v="0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x v="658"/>
    <x v="0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x v="659"/>
    <x v="0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x v="660"/>
    <x v="3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x v="661"/>
    <x v="2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x v="662"/>
    <x v="3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x v="663"/>
    <x v="0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x v="664"/>
    <x v="0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x v="665"/>
    <x v="2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x v="666"/>
    <x v="3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x v="667"/>
    <x v="2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x v="668"/>
    <x v="0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x v="669"/>
    <x v="2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x v="670"/>
    <x v="2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x v="671"/>
    <x v="3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x v="672"/>
    <x v="3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x v="673"/>
    <x v="3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x v="674"/>
    <x v="3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x v="675"/>
    <x v="3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x v="676"/>
    <x v="0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x v="677"/>
    <x v="2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x v="678"/>
    <x v="2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x v="679"/>
    <x v="2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x v="680"/>
    <x v="3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x v="681"/>
    <x v="2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x v="682"/>
    <x v="1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x v="683"/>
    <x v="2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x v="684"/>
    <x v="3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x v="685"/>
    <x v="3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x v="686"/>
    <x v="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x v="687"/>
    <x v="2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x v="688"/>
    <x v="0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x v="689"/>
    <x v="2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x v="690"/>
    <x v="2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x v="691"/>
    <x v="0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x v="692"/>
    <x v="2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x v="693"/>
    <x v="0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x v="694"/>
    <x v="1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x v="695"/>
    <x v="3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x v="696"/>
    <x v="3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x v="697"/>
    <x v="2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x v="698"/>
    <x v="3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x v="699"/>
    <x v="4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x v="700"/>
    <x v="2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x v="701"/>
    <x v="3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x v="702"/>
    <x v="2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x v="703"/>
    <x v="2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x v="704"/>
    <x v="2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x v="705"/>
    <x v="2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x v="706"/>
    <x v="2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x v="707"/>
    <x v="2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x v="708"/>
    <x v="3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x v="709"/>
    <x v="3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x v="710"/>
    <x v="3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x v="711"/>
    <x v="2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x v="712"/>
    <x v="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x v="713"/>
    <x v="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x v="714"/>
    <x v="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x v="715"/>
    <x v="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x v="716"/>
    <x v="3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x v="717"/>
    <x v="3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x v="718"/>
    <x v="1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x v="719"/>
    <x v="2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x v="720"/>
    <x v="5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x v="721"/>
    <x v="3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x v="722"/>
    <x v="5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x v="723"/>
    <x v="0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x v="724"/>
    <x v="6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x v="725"/>
    <x v="0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x v="726"/>
    <x v="4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x v="727"/>
    <x v="5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x v="728"/>
    <x v="6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x v="729"/>
    <x v="5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x v="730"/>
    <x v="6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x v="731"/>
    <x v="6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x v="732"/>
    <x v="4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x v="733"/>
    <x v="4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x v="734"/>
    <x v="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x v="735"/>
    <x v="3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x v="736"/>
    <x v="4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x v="737"/>
    <x v="3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x v="738"/>
    <x v="3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x v="739"/>
    <x v="3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x v="740"/>
    <x v="0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x v="741"/>
    <x v="4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x v="742"/>
    <x v="3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x v="743"/>
    <x v="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x v="744"/>
    <x v="5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x v="745"/>
    <x v="4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x v="746"/>
    <x v="5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x v="747"/>
    <x v="3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x v="748"/>
    <x v="3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x v="749"/>
    <x v="2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x v="750"/>
    <x v="4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x v="751"/>
    <x v="6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x v="752"/>
    <x v="2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x v="753"/>
    <x v="0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x v="754"/>
    <x v="5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x v="755"/>
    <x v="4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x v="756"/>
    <x v="6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x v="757"/>
    <x v="5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x v="758"/>
    <x v="7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x v="759"/>
    <x v="3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x v="760"/>
    <x v="2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x v="761"/>
    <x v="3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x v="762"/>
    <x v="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x v="763"/>
    <x v="4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x v="764"/>
    <x v="0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x v="765"/>
    <x v="3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x v="766"/>
    <x v="0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x v="767"/>
    <x v="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x v="768"/>
    <x v="4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x v="769"/>
    <x v="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x v="770"/>
    <x v="4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x v="771"/>
    <x v="0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x v="772"/>
    <x v="8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x v="773"/>
    <x v="0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x v="774"/>
    <x v="3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x v="775"/>
    <x v="6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x v="776"/>
    <x v="0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x v="777"/>
    <x v="4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x v="778"/>
    <x v="3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x v="779"/>
    <x v="7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x v="780"/>
    <x v="6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x v="781"/>
    <x v="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x v="782"/>
    <x v="5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x v="783"/>
    <x v="5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x v="784"/>
    <x v="3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x v="785"/>
    <x v="4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x v="786"/>
    <x v="5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x v="787"/>
    <x v="4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x v="788"/>
    <x v="5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x v="789"/>
    <x v="4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x v="790"/>
    <x v="4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x v="791"/>
    <x v="4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x v="792"/>
    <x v="4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x v="793"/>
    <x v="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x v="794"/>
    <x v="6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x v="795"/>
    <x v="5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x v="796"/>
    <x v="4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x v="797"/>
    <x v="5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x v="798"/>
    <x v="3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x v="799"/>
    <x v="5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x v="800"/>
    <x v="3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x v="801"/>
    <x v="6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x v="802"/>
    <x v="5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x v="803"/>
    <x v="6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x v="804"/>
    <x v="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x v="805"/>
    <x v="6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x v="806"/>
    <x v="6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x v="807"/>
    <x v="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x v="808"/>
    <x v="3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x v="809"/>
    <x v="4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x v="810"/>
    <x v="5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x v="811"/>
    <x v="4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x v="812"/>
    <x v="4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x v="813"/>
    <x v="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x v="814"/>
    <x v="6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x v="815"/>
    <x v="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x v="816"/>
    <x v="4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x v="817"/>
    <x v="5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x v="818"/>
    <x v="5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x v="819"/>
    <x v="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x v="820"/>
    <x v="3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x v="821"/>
    <x v="0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x v="822"/>
    <x v="5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x v="823"/>
    <x v="0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x v="824"/>
    <x v="7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x v="825"/>
    <x v="5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x v="826"/>
    <x v="5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x v="827"/>
    <x v="5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x v="828"/>
    <x v="5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x v="829"/>
    <x v="2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x v="830"/>
    <x v="4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x v="831"/>
    <x v="5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x v="832"/>
    <x v="6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s v="US"/>
    <s v="USD"/>
    <n v="1397941475"/>
    <n v="1395349475"/>
    <x v="833"/>
    <x v="3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x v="834"/>
    <x v="4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x v="835"/>
    <x v="5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x v="836"/>
    <x v="4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x v="837"/>
    <x v="3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x v="838"/>
    <x v="6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x v="839"/>
    <x v="5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x v="840"/>
    <x v="2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x v="841"/>
    <x v="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x v="842"/>
    <x v="4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x v="843"/>
    <x v="2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x v="844"/>
    <x v="3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x v="845"/>
    <x v="2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x v="846"/>
    <x v="3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x v="847"/>
    <x v="0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x v="848"/>
    <x v="0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x v="849"/>
    <x v="0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x v="850"/>
    <x v="2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x v="851"/>
    <x v="2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x v="852"/>
    <x v="2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x v="853"/>
    <x v="0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x v="854"/>
    <x v="2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x v="855"/>
    <x v="2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x v="856"/>
    <x v="2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x v="857"/>
    <x v="0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x v="858"/>
    <x v="0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x v="859"/>
    <x v="0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x v="860"/>
    <x v="4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x v="861"/>
    <x v="2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x v="862"/>
    <x v="4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x v="863"/>
    <x v="5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x v="864"/>
    <x v="4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x v="865"/>
    <x v="5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x v="866"/>
    <x v="0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x v="867"/>
    <x v="8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x v="868"/>
    <x v="4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x v="869"/>
    <x v="4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x v="870"/>
    <x v="4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x v="871"/>
    <x v="4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x v="872"/>
    <x v="6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x v="873"/>
    <x v="5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x v="874"/>
    <x v="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x v="875"/>
    <x v="0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x v="876"/>
    <x v="4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x v="877"/>
    <x v="4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x v="878"/>
    <x v="7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x v="879"/>
    <x v="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x v="880"/>
    <x v="5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x v="881"/>
    <x v="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x v="882"/>
    <x v="6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x v="883"/>
    <x v="2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x v="884"/>
    <x v="5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x v="885"/>
    <x v="2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x v="886"/>
    <x v="2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x v="887"/>
    <x v="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x v="888"/>
    <x v="6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x v="889"/>
    <x v="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x v="890"/>
    <x v="4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x v="891"/>
    <x v="3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x v="892"/>
    <x v="7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x v="893"/>
    <x v="0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x v="894"/>
    <x v="2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x v="895"/>
    <x v="7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x v="896"/>
    <x v="0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x v="897"/>
    <x v="5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x v="898"/>
    <x v="6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x v="899"/>
    <x v="6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x v="900"/>
    <x v="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x v="901"/>
    <x v="7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x v="902"/>
    <x v="3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x v="903"/>
    <x v="5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x v="904"/>
    <x v="0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x v="905"/>
    <x v="7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x v="906"/>
    <x v="3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x v="907"/>
    <x v="6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x v="908"/>
    <x v="7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x v="909"/>
    <x v="5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x v="910"/>
    <x v="1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x v="911"/>
    <x v="3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x v="912"/>
    <x v="5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x v="913"/>
    <x v="5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x v="914"/>
    <x v="5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x v="915"/>
    <x v="5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x v="916"/>
    <x v="7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x v="917"/>
    <x v="3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x v="918"/>
    <x v="3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x v="919"/>
    <x v="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x v="920"/>
    <x v="4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x v="921"/>
    <x v="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x v="922"/>
    <x v="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x v="923"/>
    <x v="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x v="924"/>
    <x v="4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x v="925"/>
    <x v="4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x v="926"/>
    <x v="7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x v="927"/>
    <x v="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x v="928"/>
    <x v="5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x v="929"/>
    <x v="5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x v="930"/>
    <x v="7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x v="931"/>
    <x v="3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x v="932"/>
    <x v="4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x v="933"/>
    <x v="3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x v="934"/>
    <x v="3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x v="935"/>
    <x v="0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x v="936"/>
    <x v="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x v="937"/>
    <x v="4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x v="938"/>
    <x v="5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x v="939"/>
    <x v="4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x v="940"/>
    <x v="0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x v="941"/>
    <x v="1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x v="942"/>
    <x v="2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x v="943"/>
    <x v="2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x v="944"/>
    <x v="2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x v="945"/>
    <x v="2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x v="946"/>
    <x v="2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x v="947"/>
    <x v="2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x v="948"/>
    <x v="2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x v="949"/>
    <x v="0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x v="950"/>
    <x v="0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x v="951"/>
    <x v="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x v="952"/>
    <x v="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x v="953"/>
    <x v="3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x v="954"/>
    <x v="0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x v="955"/>
    <x v="2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x v="956"/>
    <x v="0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x v="957"/>
    <x v="2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x v="958"/>
    <x v="0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x v="959"/>
    <x v="3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x v="960"/>
    <x v="1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x v="961"/>
    <x v="1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x v="962"/>
    <x v="2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x v="963"/>
    <x v="2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x v="964"/>
    <x v="0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x v="965"/>
    <x v="2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x v="966"/>
    <x v="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x v="967"/>
    <x v="2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x v="968"/>
    <x v="3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x v="969"/>
    <x v="1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x v="970"/>
    <x v="2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x v="971"/>
    <x v="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x v="972"/>
    <x v="3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x v="973"/>
    <x v="0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x v="974"/>
    <x v="2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x v="975"/>
    <x v="2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x v="976"/>
    <x v="0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x v="977"/>
    <x v="2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x v="978"/>
    <x v="2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x v="979"/>
    <x v="2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x v="980"/>
    <x v="3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x v="981"/>
    <x v="3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x v="982"/>
    <x v="2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x v="983"/>
    <x v="2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x v="984"/>
    <x v="0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x v="985"/>
    <x v="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x v="986"/>
    <x v="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x v="987"/>
    <x v="3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x v="988"/>
    <x v="2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x v="989"/>
    <x v="2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x v="990"/>
    <x v="3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x v="991"/>
    <x v="2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x v="992"/>
    <x v="2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x v="993"/>
    <x v="2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x v="994"/>
    <x v="3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x v="995"/>
    <x v="3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x v="996"/>
    <x v="3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x v="997"/>
    <x v="3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x v="998"/>
    <x v="0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x v="999"/>
    <x v="3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x v="1000"/>
    <x v="1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x v="1001"/>
    <x v="2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x v="1002"/>
    <x v="0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x v="1003"/>
    <x v="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x v="1004"/>
    <x v="2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x v="1005"/>
    <x v="0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x v="1006"/>
    <x v="3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x v="1007"/>
    <x v="2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x v="1008"/>
    <x v="2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x v="1009"/>
    <x v="2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x v="1010"/>
    <x v="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x v="1011"/>
    <x v="3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x v="1012"/>
    <x v="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x v="1013"/>
    <x v="0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x v="1014"/>
    <x v="3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x v="1015"/>
    <x v="0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x v="1016"/>
    <x v="2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x v="1017"/>
    <x v="0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x v="1018"/>
    <x v="2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x v="1019"/>
    <x v="0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x v="1020"/>
    <x v="0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x v="1021"/>
    <x v="0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x v="1022"/>
    <x v="0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x v="1023"/>
    <x v="0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x v="1024"/>
    <x v="2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x v="1025"/>
    <x v="0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x v="1026"/>
    <x v="2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x v="1027"/>
    <x v="3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x v="1028"/>
    <x v="1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x v="1029"/>
    <x v="0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x v="1030"/>
    <x v="2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x v="1031"/>
    <x v="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x v="1032"/>
    <x v="2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x v="1033"/>
    <x v="2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x v="1034"/>
    <x v="2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x v="1035"/>
    <x v="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x v="1036"/>
    <x v="5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x v="1037"/>
    <x v="0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x v="1038"/>
    <x v="2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x v="1039"/>
    <x v="2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x v="1040"/>
    <x v="2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x v="1041"/>
    <x v="3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x v="1042"/>
    <x v="3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x v="1043"/>
    <x v="0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x v="1044"/>
    <x v="0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x v="1045"/>
    <x v="3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x v="1046"/>
    <x v="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x v="1047"/>
    <x v="3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x v="1048"/>
    <x v="2"/>
    <b v="0"/>
    <n v="4"/>
    <b v="0"/>
    <s v="journalism/audio"/>
    <n v="1"/>
    <n v="53"/>
    <x v="5"/>
    <s v="audio"/>
  </r>
  <r>
    <n v="1049"/>
    <s v="J1 (Canceled)"/>
    <s v="------"/>
    <n v="12000"/>
    <n v="0"/>
    <x v="1"/>
    <s v="US"/>
    <s v="USD"/>
    <n v="1455272445"/>
    <n v="1452680445"/>
    <x v="1049"/>
    <x v="2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x v="1050"/>
    <x v="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x v="1051"/>
    <x v="3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x v="1052"/>
    <x v="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x v="1053"/>
    <x v="1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x v="1054"/>
    <x v="3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x v="1055"/>
    <x v="2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x v="1056"/>
    <x v="0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x v="1057"/>
    <x v="2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x v="1058"/>
    <x v="0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x v="1059"/>
    <x v="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x v="1060"/>
    <x v="0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x v="1061"/>
    <x v="2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x v="1062"/>
    <x v="2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x v="1063"/>
    <x v="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x v="1064"/>
    <x v="4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x v="1065"/>
    <x v="3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x v="1066"/>
    <x v="4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x v="1067"/>
    <x v="4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x v="1068"/>
    <x v="2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x v="1069"/>
    <x v="4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x v="1070"/>
    <x v="5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x v="1071"/>
    <x v="0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x v="1072"/>
    <x v="3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x v="1073"/>
    <x v="6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x v="1074"/>
    <x v="4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x v="1075"/>
    <x v="5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x v="1076"/>
    <x v="3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x v="1077"/>
    <x v="0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x v="1078"/>
    <x v="6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x v="1079"/>
    <x v="2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x v="1080"/>
    <x v="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x v="1081"/>
    <x v="3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x v="1082"/>
    <x v="5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x v="1083"/>
    <x v="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x v="1084"/>
    <x v="3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x v="1085"/>
    <x v="2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x v="1086"/>
    <x v="3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x v="1087"/>
    <x v="3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x v="1088"/>
    <x v="3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x v="1089"/>
    <x v="0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x v="1090"/>
    <x v="0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x v="1091"/>
    <x v="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x v="1092"/>
    <x v="5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x v="1093"/>
    <x v="2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x v="1094"/>
    <x v="6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x v="1095"/>
    <x v="4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x v="1096"/>
    <x v="3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x v="1097"/>
    <x v="3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x v="1098"/>
    <x v="3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x v="1099"/>
    <x v="0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x v="1100"/>
    <x v="2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x v="1101"/>
    <x v="2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x v="1102"/>
    <x v="4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x v="1103"/>
    <x v="2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x v="1104"/>
    <x v="3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x v="1105"/>
    <x v="3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x v="1106"/>
    <x v="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x v="1107"/>
    <x v="3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x v="1108"/>
    <x v="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x v="1109"/>
    <x v="2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x v="1110"/>
    <x v="5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x v="1111"/>
    <x v="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x v="1112"/>
    <x v="3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x v="1113"/>
    <x v="3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x v="1114"/>
    <x v="4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x v="1115"/>
    <x v="2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x v="1116"/>
    <x v="5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x v="1117"/>
    <x v="0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x v="1118"/>
    <x v="3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x v="1119"/>
    <x v="3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x v="1120"/>
    <x v="6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x v="1121"/>
    <x v="2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x v="1122"/>
    <x v="4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x v="1123"/>
    <x v="3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x v="1124"/>
    <x v="0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x v="1125"/>
    <x v="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x v="1126"/>
    <x v="2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x v="1127"/>
    <x v="3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s v="GB"/>
    <s v="GBP"/>
    <n v="1407425717"/>
    <n v="1404833717"/>
    <x v="1128"/>
    <x v="3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x v="1129"/>
    <x v="2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x v="1130"/>
    <x v="3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x v="1131"/>
    <x v="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x v="1132"/>
    <x v="2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x v="1133"/>
    <x v="3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x v="1134"/>
    <x v="3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x v="1135"/>
    <x v="2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x v="1136"/>
    <x v="0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x v="1137"/>
    <x v="2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x v="1138"/>
    <x v="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x v="1139"/>
    <x v="3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x v="1140"/>
    <x v="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x v="1141"/>
    <x v="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x v="1142"/>
    <x v="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x v="1143"/>
    <x v="0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x v="1144"/>
    <x v="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x v="1145"/>
    <x v="3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x v="1146"/>
    <x v="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x v="1147"/>
    <x v="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x v="1148"/>
    <x v="2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x v="1149"/>
    <x v="2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x v="1150"/>
    <x v="0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x v="1151"/>
    <x v="0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x v="1152"/>
    <x v="0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x v="1153"/>
    <x v="0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x v="1154"/>
    <x v="0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x v="1155"/>
    <x v="3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x v="1156"/>
    <x v="0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x v="1157"/>
    <x v="3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x v="1158"/>
    <x v="3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x v="1159"/>
    <x v="0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x v="1160"/>
    <x v="0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x v="1161"/>
    <x v="0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x v="1162"/>
    <x v="3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x v="1163"/>
    <x v="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x v="1164"/>
    <x v="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x v="1165"/>
    <x v="3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x v="1166"/>
    <x v="0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x v="1167"/>
    <x v="3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x v="1168"/>
    <x v="2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x v="1169"/>
    <x v="0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x v="1170"/>
    <x v="0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x v="1171"/>
    <x v="3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x v="1172"/>
    <x v="3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x v="1173"/>
    <x v="0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x v="1174"/>
    <x v="2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x v="1175"/>
    <x v="0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x v="1176"/>
    <x v="1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x v="1177"/>
    <x v="3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x v="1178"/>
    <x v="3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x v="1179"/>
    <x v="0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x v="1180"/>
    <x v="3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x v="1181"/>
    <x v="0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x v="1182"/>
    <x v="2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x v="1183"/>
    <x v="2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x v="1184"/>
    <x v="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x v="1185"/>
    <x v="0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x v="1186"/>
    <x v="0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x v="1187"/>
    <x v="0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x v="1188"/>
    <x v="2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x v="1189"/>
    <x v="2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x v="1190"/>
    <x v="3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x v="1191"/>
    <x v="2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x v="1192"/>
    <x v="1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x v="1193"/>
    <x v="2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x v="1194"/>
    <x v="0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x v="1195"/>
    <x v="0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x v="1196"/>
    <x v="0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x v="1197"/>
    <x v="2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x v="1198"/>
    <x v="0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x v="1199"/>
    <x v="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x v="1200"/>
    <x v="0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x v="1201"/>
    <x v="2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x v="1202"/>
    <x v="0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x v="1203"/>
    <x v="0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x v="1204"/>
    <x v="0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x v="1205"/>
    <x v="0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x v="1206"/>
    <x v="1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x v="1207"/>
    <x v="2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x v="1208"/>
    <x v="2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x v="1209"/>
    <x v="1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x v="1210"/>
    <x v="0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x v="1211"/>
    <x v="2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x v="1212"/>
    <x v="0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x v="1213"/>
    <x v="2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x v="1214"/>
    <x v="0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x v="1215"/>
    <x v="3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x v="1216"/>
    <x v="0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x v="1217"/>
    <x v="2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x v="1218"/>
    <x v="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x v="1219"/>
    <x v="2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x v="1220"/>
    <x v="0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x v="1221"/>
    <x v="2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x v="1222"/>
    <x v="2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x v="1223"/>
    <x v="2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x v="1224"/>
    <x v="3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x v="1225"/>
    <x v="4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x v="1226"/>
    <x v="3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x v="1227"/>
    <x v="3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x v="1228"/>
    <x v="6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x v="1229"/>
    <x v="5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x v="1230"/>
    <x v="6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x v="1231"/>
    <x v="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x v="1232"/>
    <x v="4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x v="1233"/>
    <x v="5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x v="1234"/>
    <x v="0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x v="1235"/>
    <x v="4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x v="1236"/>
    <x v="5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x v="1237"/>
    <x v="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x v="1238"/>
    <x v="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x v="1239"/>
    <x v="6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x v="1240"/>
    <x v="4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x v="1241"/>
    <x v="3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x v="1242"/>
    <x v="6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x v="1243"/>
    <x v="6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x v="1244"/>
    <x v="4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x v="1245"/>
    <x v="3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x v="1246"/>
    <x v="6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x v="1247"/>
    <x v="4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x v="1248"/>
    <x v="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x v="1249"/>
    <x v="5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x v="1250"/>
    <x v="3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x v="1251"/>
    <x v="6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x v="1252"/>
    <x v="4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x v="1253"/>
    <x v="3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x v="1254"/>
    <x v="7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x v="1255"/>
    <x v="4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x v="1256"/>
    <x v="5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x v="1257"/>
    <x v="6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x v="1258"/>
    <x v="4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x v="1259"/>
    <x v="3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x v="1260"/>
    <x v="3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x v="1261"/>
    <x v="4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x v="1262"/>
    <x v="3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x v="1263"/>
    <x v="3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x v="1264"/>
    <x v="4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x v="1265"/>
    <x v="7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x v="1266"/>
    <x v="4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x v="1267"/>
    <x v="4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x v="1268"/>
    <x v="4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x v="1269"/>
    <x v="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x v="1270"/>
    <x v="5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x v="1271"/>
    <x v="4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x v="1272"/>
    <x v="7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x v="1273"/>
    <x v="3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x v="1274"/>
    <x v="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x v="1275"/>
    <x v="4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x v="1276"/>
    <x v="8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x v="1277"/>
    <x v="5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x v="1278"/>
    <x v="3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x v="1279"/>
    <x v="3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x v="1280"/>
    <x v="7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x v="1281"/>
    <x v="4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x v="1282"/>
    <x v="4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x v="1283"/>
    <x v="4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x v="1284"/>
    <x v="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x v="1285"/>
    <x v="0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x v="1286"/>
    <x v="0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x v="1287"/>
    <x v="0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x v="1288"/>
    <x v="2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x v="1289"/>
    <x v="2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x v="1290"/>
    <x v="0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x v="1291"/>
    <x v="0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x v="1292"/>
    <x v="0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x v="1293"/>
    <x v="0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x v="1294"/>
    <x v="0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x v="1295"/>
    <x v="0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x v="1296"/>
    <x v="2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x v="1297"/>
    <x v="2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x v="1298"/>
    <x v="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x v="1299"/>
    <x v="0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x v="1300"/>
    <x v="2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x v="1301"/>
    <x v="0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x v="1302"/>
    <x v="2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x v="1303"/>
    <x v="2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x v="1304"/>
    <x v="1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x v="1305"/>
    <x v="2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x v="1306"/>
    <x v="3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x v="1307"/>
    <x v="2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x v="1308"/>
    <x v="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x v="1309"/>
    <x v="0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x v="1310"/>
    <x v="2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x v="1311"/>
    <x v="2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x v="1312"/>
    <x v="0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x v="1313"/>
    <x v="2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x v="1314"/>
    <x v="2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x v="1315"/>
    <x v="0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x v="1316"/>
    <x v="2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x v="1317"/>
    <x v="2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x v="1318"/>
    <x v="3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x v="1319"/>
    <x v="3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x v="1320"/>
    <x v="2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x v="1321"/>
    <x v="2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x v="1322"/>
    <x v="0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x v="1323"/>
    <x v="2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x v="1324"/>
    <x v="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x v="1325"/>
    <x v="2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x v="1326"/>
    <x v="3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x v="1327"/>
    <x v="0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x v="1328"/>
    <x v="2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x v="1329"/>
    <x v="3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x v="1330"/>
    <x v="2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x v="1331"/>
    <x v="2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x v="1332"/>
    <x v="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x v="1333"/>
    <x v="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x v="1334"/>
    <x v="2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x v="1335"/>
    <x v="0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x v="1336"/>
    <x v="3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x v="1337"/>
    <x v="1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x v="1338"/>
    <x v="0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x v="1339"/>
    <x v="3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x v="1340"/>
    <x v="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x v="1341"/>
    <x v="2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x v="1342"/>
    <x v="0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x v="1343"/>
    <x v="2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x v="1344"/>
    <x v="2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x v="1345"/>
    <x v="3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x v="1346"/>
    <x v="4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x v="1347"/>
    <x v="0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x v="1348"/>
    <x v="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x v="1349"/>
    <x v="0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x v="1350"/>
    <x v="0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x v="1351"/>
    <x v="2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x v="1352"/>
    <x v="0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x v="1353"/>
    <x v="4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x v="1354"/>
    <x v="2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x v="1355"/>
    <x v="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x v="1356"/>
    <x v="4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x v="1357"/>
    <x v="4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x v="1358"/>
    <x v="6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x v="1359"/>
    <x v="6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x v="1360"/>
    <x v="5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x v="1361"/>
    <x v="3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x v="1362"/>
    <x v="4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x v="1363"/>
    <x v="2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x v="1364"/>
    <x v="3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x v="1365"/>
    <x v="0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x v="1366"/>
    <x v="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x v="1367"/>
    <x v="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x v="1368"/>
    <x v="0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x v="1369"/>
    <x v="3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x v="1370"/>
    <x v="4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x v="1371"/>
    <x v="0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x v="1372"/>
    <x v="5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x v="1373"/>
    <x v="2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x v="1374"/>
    <x v="2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x v="1375"/>
    <x v="2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x v="1376"/>
    <x v="2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x v="1377"/>
    <x v="1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x v="1378"/>
    <x v="2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x v="1379"/>
    <x v="0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x v="1380"/>
    <x v="0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x v="1381"/>
    <x v="2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x v="1382"/>
    <x v="4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x v="1383"/>
    <x v="2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x v="1384"/>
    <x v="0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x v="1385"/>
    <x v="2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x v="1386"/>
    <x v="0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x v="1387"/>
    <x v="0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x v="1388"/>
    <x v="2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x v="1389"/>
    <x v="2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x v="1390"/>
    <x v="0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x v="1391"/>
    <x v="0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x v="1392"/>
    <x v="2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x v="1393"/>
    <x v="2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x v="1394"/>
    <x v="1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x v="1395"/>
    <x v="2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x v="1396"/>
    <x v="0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x v="1397"/>
    <x v="2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x v="1398"/>
    <x v="2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x v="1399"/>
    <x v="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x v="1400"/>
    <x v="2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x v="1401"/>
    <x v="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x v="1402"/>
    <x v="0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x v="1403"/>
    <x v="4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x v="1404"/>
    <x v="0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x v="1405"/>
    <x v="3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x v="1406"/>
    <x v="0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x v="1407"/>
    <x v="3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x v="1408"/>
    <x v="0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x v="1409"/>
    <x v="3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x v="1410"/>
    <x v="2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x v="1411"/>
    <x v="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x v="1412"/>
    <x v="3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x v="1413"/>
    <x v="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x v="1414"/>
    <x v="2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x v="1415"/>
    <x v="0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x v="1416"/>
    <x v="0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x v="1417"/>
    <x v="0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x v="1418"/>
    <x v="2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x v="1419"/>
    <x v="2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x v="1420"/>
    <x v="2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x v="1421"/>
    <x v="0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x v="1422"/>
    <x v="2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x v="1423"/>
    <x v="0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x v="1424"/>
    <x v="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x v="1425"/>
    <x v="0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x v="1426"/>
    <x v="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x v="1427"/>
    <x v="2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x v="1428"/>
    <x v="2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x v="1429"/>
    <x v="0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x v="1430"/>
    <x v="3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x v="1431"/>
    <x v="0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x v="1432"/>
    <x v="0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x v="1433"/>
    <x v="2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x v="1434"/>
    <x v="0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x v="1435"/>
    <x v="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x v="1436"/>
    <x v="2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x v="1437"/>
    <x v="3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x v="1438"/>
    <x v="2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x v="1439"/>
    <x v="0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x v="1440"/>
    <x v="2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x v="1441"/>
    <x v="0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x v="1442"/>
    <x v="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x v="1443"/>
    <x v="2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x v="1444"/>
    <x v="0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x v="1445"/>
    <x v="0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x v="1446"/>
    <x v="2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x v="1447"/>
    <x v="2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x v="1448"/>
    <x v="0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x v="1449"/>
    <x v="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x v="1450"/>
    <x v="2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x v="1451"/>
    <x v="3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x v="1452"/>
    <x v="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x v="1453"/>
    <x v="1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x v="1454"/>
    <x v="2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x v="1455"/>
    <x v="3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x v="1456"/>
    <x v="2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x v="1457"/>
    <x v="0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x v="1458"/>
    <x v="3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x v="1459"/>
    <x v="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x v="1460"/>
    <x v="3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x v="1461"/>
    <x v="3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x v="1462"/>
    <x v="4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x v="1463"/>
    <x v="4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x v="1464"/>
    <x v="4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x v="1465"/>
    <x v="5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x v="1466"/>
    <x v="0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x v="1467"/>
    <x v="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x v="1468"/>
    <x v="6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x v="1469"/>
    <x v="4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x v="1470"/>
    <x v="5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x v="1471"/>
    <x v="0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x v="1472"/>
    <x v="4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x v="1473"/>
    <x v="5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x v="1474"/>
    <x v="4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x v="1475"/>
    <x v="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x v="1476"/>
    <x v="6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x v="1477"/>
    <x v="6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x v="1478"/>
    <x v="4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x v="1479"/>
    <x v="3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x v="1480"/>
    <x v="4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x v="1481"/>
    <x v="4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x v="1482"/>
    <x v="5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x v="1483"/>
    <x v="2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x v="1484"/>
    <x v="5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x v="1485"/>
    <x v="0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x v="1486"/>
    <x v="0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x v="1487"/>
    <x v="2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x v="1488"/>
    <x v="4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x v="1489"/>
    <x v="5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x v="1490"/>
    <x v="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x v="1491"/>
    <x v="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x v="1492"/>
    <x v="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x v="1493"/>
    <x v="4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x v="1494"/>
    <x v="0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x v="1495"/>
    <x v="6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x v="1496"/>
    <x v="3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x v="1497"/>
    <x v="4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x v="1498"/>
    <x v="3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x v="1499"/>
    <x v="2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x v="1500"/>
    <x v="4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x v="1501"/>
    <x v="0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x v="1502"/>
    <x v="2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x v="1503"/>
    <x v="2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x v="1504"/>
    <x v="3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x v="1505"/>
    <x v="2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x v="1506"/>
    <x v="3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x v="1507"/>
    <x v="7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x v="1508"/>
    <x v="3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x v="1509"/>
    <x v="1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x v="1510"/>
    <x v="3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x v="1511"/>
    <x v="0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x v="1512"/>
    <x v="1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x v="1513"/>
    <x v="3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x v="1514"/>
    <x v="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x v="1515"/>
    <x v="2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x v="1516"/>
    <x v="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x v="1517"/>
    <x v="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x v="1518"/>
    <x v="3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x v="1519"/>
    <x v="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x v="1520"/>
    <x v="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x v="1521"/>
    <x v="2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x v="1522"/>
    <x v="3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x v="1523"/>
    <x v="3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x v="1524"/>
    <x v="1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x v="1525"/>
    <x v="2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x v="1526"/>
    <x v="0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x v="1527"/>
    <x v="1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x v="1528"/>
    <x v="1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x v="1529"/>
    <x v="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x v="1530"/>
    <x v="0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x v="1531"/>
    <x v="3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x v="1532"/>
    <x v="2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x v="1533"/>
    <x v="2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x v="1534"/>
    <x v="0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x v="1535"/>
    <x v="2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x v="1536"/>
    <x v="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x v="1537"/>
    <x v="2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x v="1538"/>
    <x v="3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x v="1539"/>
    <x v="2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x v="1540"/>
    <x v="3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x v="1541"/>
    <x v="3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x v="1542"/>
    <x v="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x v="1543"/>
    <x v="3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x v="1544"/>
    <x v="0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x v="1545"/>
    <x v="0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x v="1546"/>
    <x v="3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x v="1547"/>
    <x v="1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x v="1548"/>
    <x v="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x v="1549"/>
    <x v="0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x v="1550"/>
    <x v="2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x v="1551"/>
    <x v="0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x v="1552"/>
    <x v="3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x v="1553"/>
    <x v="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x v="1554"/>
    <x v="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x v="1555"/>
    <x v="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x v="1556"/>
    <x v="2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x v="1557"/>
    <x v="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x v="1558"/>
    <x v="0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x v="1559"/>
    <x v="0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x v="1560"/>
    <x v="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x v="1561"/>
    <x v="4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x v="1562"/>
    <x v="8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x v="1563"/>
    <x v="3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x v="1564"/>
    <x v="0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x v="1565"/>
    <x v="6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x v="1566"/>
    <x v="2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x v="1567"/>
    <x v="3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x v="1568"/>
    <x v="3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x v="1569"/>
    <x v="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x v="1570"/>
    <x v="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x v="1571"/>
    <x v="0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x v="1572"/>
    <x v="2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x v="1573"/>
    <x v="1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x v="1574"/>
    <x v="0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x v="1575"/>
    <x v="3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x v="1576"/>
    <x v="0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x v="1577"/>
    <x v="5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x v="1578"/>
    <x v="7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x v="1579"/>
    <x v="4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x v="1580"/>
    <x v="5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x v="1581"/>
    <x v="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x v="1582"/>
    <x v="0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x v="1583"/>
    <x v="3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x v="1584"/>
    <x v="3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x v="1585"/>
    <x v="2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x v="1586"/>
    <x v="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x v="1587"/>
    <x v="3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x v="1588"/>
    <x v="0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x v="1589"/>
    <x v="0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x v="1590"/>
    <x v="0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x v="1591"/>
    <x v="2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x v="1592"/>
    <x v="0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x v="1593"/>
    <x v="0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x v="1594"/>
    <x v="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x v="1595"/>
    <x v="3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x v="1596"/>
    <x v="3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x v="1597"/>
    <x v="2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x v="1598"/>
    <x v="0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x v="1599"/>
    <x v="2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x v="1600"/>
    <x v="3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x v="1601"/>
    <x v="6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x v="1602"/>
    <x v="6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x v="1603"/>
    <x v="6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x v="1604"/>
    <x v="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x v="1605"/>
    <x v="6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x v="1606"/>
    <x v="7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x v="1607"/>
    <x v="5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x v="1608"/>
    <x v="4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x v="1609"/>
    <x v="6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x v="1610"/>
    <x v="5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x v="1611"/>
    <x v="4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x v="1612"/>
    <x v="5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x v="1613"/>
    <x v="5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x v="1614"/>
    <x v="3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x v="1615"/>
    <x v="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x v="1616"/>
    <x v="5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x v="1617"/>
    <x v="4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x v="1618"/>
    <x v="4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x v="1619"/>
    <x v="3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x v="1620"/>
    <x v="4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x v="1621"/>
    <x v="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x v="1622"/>
    <x v="3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x v="1623"/>
    <x v="4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x v="1624"/>
    <x v="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x v="1625"/>
    <x v="5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x v="1626"/>
    <x v="4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x v="1627"/>
    <x v="5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x v="1628"/>
    <x v="3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x v="1629"/>
    <x v="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x v="1630"/>
    <x v="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x v="1631"/>
    <x v="5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x v="1632"/>
    <x v="6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x v="1633"/>
    <x v="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x v="1634"/>
    <x v="6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x v="1635"/>
    <x v="2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x v="1636"/>
    <x v="6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x v="1637"/>
    <x v="8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x v="1638"/>
    <x v="4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x v="1639"/>
    <x v="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x v="1640"/>
    <x v="7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x v="1641"/>
    <x v="3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x v="1642"/>
    <x v="6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x v="1643"/>
    <x v="5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x v="1644"/>
    <x v="5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x v="1645"/>
    <x v="4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x v="1646"/>
    <x v="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x v="1647"/>
    <x v="5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x v="1648"/>
    <x v="6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x v="1649"/>
    <x v="3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x v="1650"/>
    <x v="4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x v="1651"/>
    <x v="6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x v="1652"/>
    <x v="4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x v="1653"/>
    <x v="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x v="1654"/>
    <x v="5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x v="1655"/>
    <x v="5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x v="1656"/>
    <x v="5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x v="1657"/>
    <x v="5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x v="1658"/>
    <x v="5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x v="1659"/>
    <x v="4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x v="1660"/>
    <x v="2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x v="1661"/>
    <x v="0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x v="1662"/>
    <x v="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x v="1663"/>
    <x v="0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x v="1664"/>
    <x v="5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x v="1665"/>
    <x v="6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x v="1666"/>
    <x v="4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x v="1667"/>
    <x v="3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x v="1668"/>
    <x v="6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x v="1669"/>
    <x v="2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x v="1670"/>
    <x v="7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x v="1671"/>
    <x v="2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x v="1672"/>
    <x v="5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x v="1673"/>
    <x v="0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x v="1674"/>
    <x v="2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x v="1675"/>
    <x v="6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x v="1676"/>
    <x v="5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x v="1677"/>
    <x v="2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x v="1678"/>
    <x v="3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x v="1679"/>
    <x v="6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x v="1680"/>
    <x v="3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x v="1681"/>
    <x v="1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x v="1682"/>
    <x v="1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x v="1683"/>
    <x v="1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x v="1684"/>
    <x v="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x v="1685"/>
    <x v="1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x v="1686"/>
    <x v="1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x v="1687"/>
    <x v="1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x v="1688"/>
    <x v="1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x v="1689"/>
    <x v="1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x v="1690"/>
    <x v="1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x v="1691"/>
    <x v="1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x v="1692"/>
    <x v="1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x v="1693"/>
    <x v="1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x v="1694"/>
    <x v="1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x v="1695"/>
    <x v="1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x v="1696"/>
    <x v="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x v="1697"/>
    <x v="1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x v="1698"/>
    <x v="1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x v="1699"/>
    <x v="1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x v="1700"/>
    <x v="1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x v="1701"/>
    <x v="3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x v="1702"/>
    <x v="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x v="1703"/>
    <x v="0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x v="1704"/>
    <x v="0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x v="1705"/>
    <x v="0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x v="1706"/>
    <x v="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x v="1707"/>
    <x v="2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x v="1708"/>
    <x v="2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x v="1709"/>
    <x v="3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x v="1710"/>
    <x v="0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x v="1711"/>
    <x v="3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x v="1712"/>
    <x v="0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x v="1713"/>
    <x v="3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x v="1714"/>
    <x v="0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x v="1715"/>
    <x v="0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x v="1716"/>
    <x v="2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x v="1717"/>
    <x v="2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s v="US"/>
    <s v="USD"/>
    <n v="1463201940"/>
    <n v="1459435149"/>
    <x v="1718"/>
    <x v="2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x v="1719"/>
    <x v="3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x v="1720"/>
    <x v="3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x v="1721"/>
    <x v="0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x v="1722"/>
    <x v="2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x v="1723"/>
    <x v="0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x v="1724"/>
    <x v="3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x v="1725"/>
    <x v="3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x v="1726"/>
    <x v="3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x v="1727"/>
    <x v="0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x v="1728"/>
    <x v="0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x v="1729"/>
    <x v="2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x v="1730"/>
    <x v="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x v="1731"/>
    <x v="0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x v="1732"/>
    <x v="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x v="1733"/>
    <x v="2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x v="1734"/>
    <x v="0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x v="1735"/>
    <x v="2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x v="1736"/>
    <x v="0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x v="1737"/>
    <x v="0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x v="1738"/>
    <x v="3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x v="1739"/>
    <x v="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x v="1740"/>
    <x v="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x v="1741"/>
    <x v="0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x v="1742"/>
    <x v="2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x v="1743"/>
    <x v="2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x v="1744"/>
    <x v="0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x v="1745"/>
    <x v="2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x v="1746"/>
    <x v="2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x v="1747"/>
    <x v="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x v="1748"/>
    <x v="0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x v="1749"/>
    <x v="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x v="1750"/>
    <x v="2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x v="1751"/>
    <x v="0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x v="1752"/>
    <x v="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x v="1753"/>
    <x v="2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x v="1754"/>
    <x v="0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x v="1755"/>
    <x v="0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x v="1756"/>
    <x v="2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x v="1757"/>
    <x v="2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x v="1758"/>
    <x v="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x v="1759"/>
    <x v="0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x v="1760"/>
    <x v="2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x v="1761"/>
    <x v="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x v="1762"/>
    <x v="2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x v="1763"/>
    <x v="2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x v="1764"/>
    <x v="3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x v="1765"/>
    <x v="3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x v="1766"/>
    <x v="3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x v="1767"/>
    <x v="3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x v="1768"/>
    <x v="3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x v="1769"/>
    <x v="3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x v="1770"/>
    <x v="3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x v="1771"/>
    <x v="3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x v="1772"/>
    <x v="3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x v="1773"/>
    <x v="3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x v="1774"/>
    <x v="3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x v="1775"/>
    <x v="3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x v="1776"/>
    <x v="3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x v="1777"/>
    <x v="0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x v="1778"/>
    <x v="0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x v="1779"/>
    <x v="2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x v="1780"/>
    <x v="2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x v="1781"/>
    <x v="2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x v="1782"/>
    <x v="2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x v="1783"/>
    <x v="0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x v="1784"/>
    <x v="3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x v="1785"/>
    <x v="3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x v="1786"/>
    <x v="3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x v="1787"/>
    <x v="0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x v="1788"/>
    <x v="3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x v="1789"/>
    <x v="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x v="1790"/>
    <x v="0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x v="1791"/>
    <x v="3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x v="1792"/>
    <x v="0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x v="1793"/>
    <x v="3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x v="1794"/>
    <x v="0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x v="1795"/>
    <x v="2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x v="1796"/>
    <x v="2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x v="1797"/>
    <x v="2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x v="1798"/>
    <x v="0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x v="1799"/>
    <x v="3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x v="1800"/>
    <x v="2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x v="1801"/>
    <x v="0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x v="1802"/>
    <x v="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x v="1803"/>
    <x v="0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x v="1804"/>
    <x v="0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x v="1805"/>
    <x v="0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x v="1806"/>
    <x v="3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x v="1807"/>
    <x v="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x v="1808"/>
    <x v="1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x v="1809"/>
    <x v="0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x v="1810"/>
    <x v="3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x v="1811"/>
    <x v="3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x v="1812"/>
    <x v="2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x v="1813"/>
    <x v="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x v="1814"/>
    <x v="0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x v="1815"/>
    <x v="0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x v="1816"/>
    <x v="2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x v="1817"/>
    <x v="2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x v="1818"/>
    <x v="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x v="1819"/>
    <x v="3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x v="1820"/>
    <x v="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x v="1821"/>
    <x v="5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x v="1822"/>
    <x v="4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x v="1823"/>
    <x v="5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s v="US"/>
    <s v="USD"/>
    <n v="1389146880"/>
    <n v="1387403967"/>
    <x v="1824"/>
    <x v="4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x v="1825"/>
    <x v="4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x v="1826"/>
    <x v="3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x v="1827"/>
    <x v="6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x v="1828"/>
    <x v="3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x v="1829"/>
    <x v="7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x v="1830"/>
    <x v="3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x v="1831"/>
    <x v="5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x v="1832"/>
    <x v="6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x v="1833"/>
    <x v="4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x v="1834"/>
    <x v="3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x v="1835"/>
    <x v="2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x v="1836"/>
    <x v="4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x v="1837"/>
    <x v="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x v="1838"/>
    <x v="6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x v="1839"/>
    <x v="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x v="1840"/>
    <x v="4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x v="1841"/>
    <x v="3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x v="1842"/>
    <x v="0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x v="1843"/>
    <x v="6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x v="1844"/>
    <x v="6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x v="1845"/>
    <x v="2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x v="1846"/>
    <x v="5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x v="1847"/>
    <x v="0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x v="1848"/>
    <x v="6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x v="1849"/>
    <x v="5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x v="1850"/>
    <x v="3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x v="1851"/>
    <x v="3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x v="1852"/>
    <x v="0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x v="1853"/>
    <x v="5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x v="1854"/>
    <x v="4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x v="1855"/>
    <x v="4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x v="1856"/>
    <x v="3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x v="1857"/>
    <x v="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x v="1858"/>
    <x v="6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x v="1859"/>
    <x v="6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x v="1860"/>
    <x v="3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x v="1861"/>
    <x v="3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x v="1862"/>
    <x v="1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x v="1863"/>
    <x v="3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x v="1864"/>
    <x v="3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x v="1865"/>
    <x v="2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x v="1866"/>
    <x v="1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x v="1867"/>
    <x v="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x v="1868"/>
    <x v="0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x v="1869"/>
    <x v="2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x v="1870"/>
    <x v="2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x v="1871"/>
    <x v="3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x v="1872"/>
    <x v="0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x v="1873"/>
    <x v="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x v="1874"/>
    <x v="2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x v="1875"/>
    <x v="2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x v="1876"/>
    <x v="3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x v="1877"/>
    <x v="0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x v="1878"/>
    <x v="3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x v="1879"/>
    <x v="2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x v="1880"/>
    <x v="2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x v="1881"/>
    <x v="0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x v="1882"/>
    <x v="5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x v="1883"/>
    <x v="5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x v="1884"/>
    <x v="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x v="1885"/>
    <x v="5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x v="1886"/>
    <x v="3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x v="1887"/>
    <x v="0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x v="1888"/>
    <x v="7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x v="1889"/>
    <x v="4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x v="1890"/>
    <x v="5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x v="1891"/>
    <x v="7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x v="1892"/>
    <x v="6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x v="1893"/>
    <x v="6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x v="1894"/>
    <x v="5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x v="1895"/>
    <x v="0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x v="1896"/>
    <x v="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x v="1897"/>
    <x v="3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x v="1898"/>
    <x v="0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x v="1899"/>
    <x v="0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x v="1900"/>
    <x v="5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x v="1901"/>
    <x v="0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x v="1902"/>
    <x v="0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x v="1903"/>
    <x v="2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x v="1904"/>
    <x v="0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x v="1905"/>
    <x v="3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x v="1906"/>
    <x v="2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x v="1907"/>
    <x v="3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x v="1908"/>
    <x v="2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x v="1909"/>
    <x v="3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x v="1910"/>
    <x v="0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x v="1911"/>
    <x v="3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x v="1912"/>
    <x v="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x v="1913"/>
    <x v="3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x v="1914"/>
    <x v="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x v="1915"/>
    <x v="3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x v="1916"/>
    <x v="2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x v="1917"/>
    <x v="1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x v="1918"/>
    <x v="3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x v="1919"/>
    <x v="0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x v="1920"/>
    <x v="0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x v="1921"/>
    <x v="5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x v="1922"/>
    <x v="4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x v="1923"/>
    <x v="6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x v="1924"/>
    <x v="4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x v="1925"/>
    <x v="4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x v="1926"/>
    <x v="7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x v="1927"/>
    <x v="5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x v="1928"/>
    <x v="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x v="1929"/>
    <x v="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x v="1930"/>
    <x v="4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x v="1931"/>
    <x v="5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x v="1932"/>
    <x v="5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x v="1933"/>
    <x v="3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x v="1934"/>
    <x v="6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x v="1935"/>
    <x v="3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x v="1936"/>
    <x v="6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x v="1937"/>
    <x v="5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x v="1938"/>
    <x v="4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x v="1939"/>
    <x v="4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x v="1940"/>
    <x v="6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x v="1941"/>
    <x v="3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x v="1942"/>
    <x v="6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x v="1943"/>
    <x v="2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x v="1944"/>
    <x v="3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x v="1945"/>
    <x v="0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x v="1946"/>
    <x v="3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x v="1947"/>
    <x v="8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x v="1948"/>
    <x v="2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x v="1949"/>
    <x v="3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x v="1950"/>
    <x v="6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x v="1951"/>
    <x v="2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x v="1952"/>
    <x v="4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x v="1953"/>
    <x v="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x v="1954"/>
    <x v="2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x v="1955"/>
    <x v="5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x v="1956"/>
    <x v="0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x v="1957"/>
    <x v="5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x v="1958"/>
    <x v="4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x v="1959"/>
    <x v="3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x v="1960"/>
    <x v="3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x v="1961"/>
    <x v="5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x v="1962"/>
    <x v="3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x v="1963"/>
    <x v="3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x v="1964"/>
    <x v="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x v="1965"/>
    <x v="6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x v="1966"/>
    <x v="3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x v="1967"/>
    <x v="3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x v="1968"/>
    <x v="2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x v="1969"/>
    <x v="2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x v="1970"/>
    <x v="4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x v="1971"/>
    <x v="4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x v="1972"/>
    <x v="5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x v="1973"/>
    <x v="2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x v="1974"/>
    <x v="4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x v="1975"/>
    <x v="4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x v="1976"/>
    <x v="4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x v="1977"/>
    <x v="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x v="1978"/>
    <x v="5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x v="1979"/>
    <x v="0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x v="1980"/>
    <x v="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x v="1981"/>
    <x v="3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x v="1982"/>
    <x v="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x v="1983"/>
    <x v="2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x v="1984"/>
    <x v="3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x v="1985"/>
    <x v="2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x v="1986"/>
    <x v="2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x v="1987"/>
    <x v="0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x v="1988"/>
    <x v="0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x v="1989"/>
    <x v="2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x v="1990"/>
    <x v="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x v="1991"/>
    <x v="0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x v="1992"/>
    <x v="0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x v="1993"/>
    <x v="0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x v="1994"/>
    <x v="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x v="1995"/>
    <x v="0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x v="1996"/>
    <x v="3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x v="1997"/>
    <x v="3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x v="1998"/>
    <x v="3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x v="1999"/>
    <x v="3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x v="2000"/>
    <x v="0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x v="2001"/>
    <x v="0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x v="2002"/>
    <x v="2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x v="2003"/>
    <x v="7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x v="2004"/>
    <x v="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x v="2005"/>
    <x v="4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x v="2006"/>
    <x v="3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x v="2007"/>
    <x v="7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x v="2008"/>
    <x v="6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x v="2009"/>
    <x v="2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x v="2010"/>
    <x v="2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x v="2011"/>
    <x v="0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x v="2012"/>
    <x v="0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x v="2013"/>
    <x v="2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x v="2014"/>
    <x v="4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x v="2015"/>
    <x v="6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x v="2016"/>
    <x v="4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x v="2017"/>
    <x v="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x v="2018"/>
    <x v="0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x v="2019"/>
    <x v="2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x v="2020"/>
    <x v="3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x v="2021"/>
    <x v="3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x v="2022"/>
    <x v="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x v="2023"/>
    <x v="0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x v="2024"/>
    <x v="5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x v="2025"/>
    <x v="0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x v="2026"/>
    <x v="3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x v="2027"/>
    <x v="0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x v="2028"/>
    <x v="7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x v="2029"/>
    <x v="3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x v="2030"/>
    <x v="5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x v="2031"/>
    <x v="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x v="2032"/>
    <x v="2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x v="2033"/>
    <x v="3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x v="2034"/>
    <x v="0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x v="2035"/>
    <x v="0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x v="2036"/>
    <x v="3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x v="2037"/>
    <x v="4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x v="2038"/>
    <x v="4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x v="2039"/>
    <x v="2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x v="2040"/>
    <x v="4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x v="2041"/>
    <x v="2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x v="2042"/>
    <x v="0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x v="2043"/>
    <x v="2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x v="2044"/>
    <x v="0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x v="2045"/>
    <x v="5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x v="2046"/>
    <x v="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x v="2047"/>
    <x v="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x v="2048"/>
    <x v="4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x v="2049"/>
    <x v="4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x v="2050"/>
    <x v="0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x v="2051"/>
    <x v="4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x v="2052"/>
    <x v="2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x v="2053"/>
    <x v="0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x v="2054"/>
    <x v="3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x v="2055"/>
    <x v="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x v="2056"/>
    <x v="4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x v="2057"/>
    <x v="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x v="2058"/>
    <x v="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x v="2059"/>
    <x v="0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x v="2060"/>
    <x v="3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x v="2061"/>
    <x v="2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x v="2062"/>
    <x v="2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x v="2063"/>
    <x v="2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x v="2064"/>
    <x v="4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x v="2065"/>
    <x v="4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x v="2066"/>
    <x v="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x v="2067"/>
    <x v="0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x v="2068"/>
    <x v="2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x v="2069"/>
    <x v="0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x v="2070"/>
    <x v="2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x v="2071"/>
    <x v="2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x v="2072"/>
    <x v="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x v="2073"/>
    <x v="0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x v="2074"/>
    <x v="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x v="2075"/>
    <x v="4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x v="2076"/>
    <x v="3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x v="2077"/>
    <x v="0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x v="2078"/>
    <x v="2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x v="2079"/>
    <x v="0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x v="2080"/>
    <x v="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x v="2081"/>
    <x v="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x v="2082"/>
    <x v="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x v="2083"/>
    <x v="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x v="2084"/>
    <x v="3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x v="2085"/>
    <x v="5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x v="2086"/>
    <x v="6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x v="2087"/>
    <x v="6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x v="2088"/>
    <x v="7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x v="2089"/>
    <x v="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x v="2090"/>
    <x v="4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x v="2091"/>
    <x v="6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x v="2092"/>
    <x v="6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x v="2093"/>
    <x v="5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x v="2094"/>
    <x v="5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x v="2095"/>
    <x v="6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x v="2096"/>
    <x v="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x v="2097"/>
    <x v="6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x v="2098"/>
    <x v="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x v="2099"/>
    <x v="0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x v="2100"/>
    <x v="5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x v="2101"/>
    <x v="6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x v="2102"/>
    <x v="6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x v="2103"/>
    <x v="5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x v="2104"/>
    <x v="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x v="2105"/>
    <x v="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x v="2106"/>
    <x v="5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x v="2107"/>
    <x v="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x v="2108"/>
    <x v="5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x v="2109"/>
    <x v="0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x v="2110"/>
    <x v="3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x v="2111"/>
    <x v="6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x v="2112"/>
    <x v="4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x v="2113"/>
    <x v="3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x v="2114"/>
    <x v="7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x v="2115"/>
    <x v="6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x v="2116"/>
    <x v="5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x v="2117"/>
    <x v="0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x v="2118"/>
    <x v="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x v="2119"/>
    <x v="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x v="2120"/>
    <x v="4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x v="2121"/>
    <x v="2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x v="2122"/>
    <x v="2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x v="2123"/>
    <x v="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x v="2124"/>
    <x v="7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x v="2125"/>
    <x v="0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x v="2126"/>
    <x v="3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x v="2127"/>
    <x v="0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x v="2128"/>
    <x v="3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x v="2129"/>
    <x v="2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x v="2130"/>
    <x v="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x v="2131"/>
    <x v="0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x v="2132"/>
    <x v="3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x v="2133"/>
    <x v="6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x v="2134"/>
    <x v="4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x v="2135"/>
    <x v="5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x v="2136"/>
    <x v="4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x v="2137"/>
    <x v="3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x v="2138"/>
    <x v="4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x v="2139"/>
    <x v="2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x v="2140"/>
    <x v="5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x v="2141"/>
    <x v="3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x v="2142"/>
    <x v="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x v="2143"/>
    <x v="7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x v="2144"/>
    <x v="4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x v="2145"/>
    <x v="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x v="2146"/>
    <x v="2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x v="2147"/>
    <x v="3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x v="2148"/>
    <x v="0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x v="2149"/>
    <x v="7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x v="2150"/>
    <x v="2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x v="2151"/>
    <x v="2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x v="2152"/>
    <x v="3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x v="2153"/>
    <x v="3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x v="2154"/>
    <x v="3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x v="2155"/>
    <x v="2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x v="2156"/>
    <x v="4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x v="2157"/>
    <x v="2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x v="2158"/>
    <x v="5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x v="2159"/>
    <x v="6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x v="2160"/>
    <x v="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x v="2161"/>
    <x v="0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x v="2162"/>
    <x v="3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x v="2163"/>
    <x v="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x v="2164"/>
    <x v="2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x v="2165"/>
    <x v="2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x v="2166"/>
    <x v="3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x v="2167"/>
    <x v="5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x v="2168"/>
    <x v="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x v="2169"/>
    <x v="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x v="2170"/>
    <x v="0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x v="2171"/>
    <x v="0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x v="2172"/>
    <x v="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x v="2173"/>
    <x v="4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x v="2174"/>
    <x v="2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x v="2175"/>
    <x v="2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x v="2176"/>
    <x v="0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x v="2177"/>
    <x v="2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x v="2178"/>
    <x v="2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x v="2179"/>
    <x v="0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x v="2180"/>
    <x v="0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x v="2181"/>
    <x v="1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x v="2182"/>
    <x v="3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x v="2183"/>
    <x v="1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x v="2184"/>
    <x v="2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x v="2185"/>
    <x v="4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x v="2186"/>
    <x v="2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x v="2187"/>
    <x v="0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x v="2188"/>
    <x v="2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x v="2189"/>
    <x v="2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x v="2190"/>
    <x v="2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x v="2191"/>
    <x v="1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x v="2192"/>
    <x v="2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x v="2193"/>
    <x v="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x v="2194"/>
    <x v="2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x v="2195"/>
    <x v="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x v="2196"/>
    <x v="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x v="2197"/>
    <x v="0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x v="2198"/>
    <x v="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x v="2199"/>
    <x v="0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x v="2200"/>
    <x v="0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x v="2201"/>
    <x v="4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x v="2202"/>
    <x v="5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x v="2203"/>
    <x v="0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x v="2204"/>
    <x v="4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x v="2205"/>
    <x v="5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x v="2206"/>
    <x v="5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x v="2207"/>
    <x v="4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x v="2208"/>
    <x v="5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x v="2209"/>
    <x v="3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x v="2210"/>
    <x v="5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x v="2211"/>
    <x v="3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x v="2212"/>
    <x v="4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x v="2213"/>
    <x v="0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x v="2214"/>
    <x v="3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x v="2215"/>
    <x v="5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x v="2216"/>
    <x v="0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x v="2217"/>
    <x v="0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x v="2218"/>
    <x v="5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x v="2219"/>
    <x v="0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x v="2220"/>
    <x v="4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x v="2221"/>
    <x v="2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x v="2222"/>
    <x v="6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x v="2223"/>
    <x v="0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x v="2224"/>
    <x v="2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x v="2225"/>
    <x v="3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x v="2226"/>
    <x v="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x v="2227"/>
    <x v="4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x v="2228"/>
    <x v="0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x v="2229"/>
    <x v="4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x v="2230"/>
    <x v="3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x v="2231"/>
    <x v="4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x v="2232"/>
    <x v="3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x v="2233"/>
    <x v="0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x v="2234"/>
    <x v="2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x v="2235"/>
    <x v="0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x v="2236"/>
    <x v="2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x v="2237"/>
    <x v="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x v="2238"/>
    <x v="1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x v="2239"/>
    <x v="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x v="2240"/>
    <x v="2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x v="2241"/>
    <x v="1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x v="2242"/>
    <x v="4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x v="2243"/>
    <x v="1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x v="2244"/>
    <x v="2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x v="2245"/>
    <x v="3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x v="2246"/>
    <x v="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x v="2247"/>
    <x v="0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x v="2248"/>
    <x v="2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x v="2249"/>
    <x v="4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x v="2250"/>
    <x v="2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x v="2251"/>
    <x v="3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x v="2252"/>
    <x v="2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x v="2253"/>
    <x v="0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x v="2254"/>
    <x v="1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x v="2255"/>
    <x v="2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x v="2256"/>
    <x v="2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x v="2257"/>
    <x v="2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x v="2258"/>
    <x v="0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x v="2259"/>
    <x v="2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x v="2260"/>
    <x v="3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x v="2261"/>
    <x v="1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x v="2262"/>
    <x v="3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x v="2263"/>
    <x v="0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x v="2264"/>
    <x v="2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x v="2265"/>
    <x v="2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x v="2266"/>
    <x v="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x v="2267"/>
    <x v="3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x v="2268"/>
    <x v="1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x v="2269"/>
    <x v="1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x v="2270"/>
    <x v="2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x v="2271"/>
    <x v="2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x v="2272"/>
    <x v="0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x v="2273"/>
    <x v="1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x v="2274"/>
    <x v="3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x v="2275"/>
    <x v="3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x v="2276"/>
    <x v="4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x v="2277"/>
    <x v="5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x v="2278"/>
    <x v="0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x v="2279"/>
    <x v="0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x v="2280"/>
    <x v="0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x v="2281"/>
    <x v="6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x v="2282"/>
    <x v="0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x v="2283"/>
    <x v="5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x v="2284"/>
    <x v="6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x v="2285"/>
    <x v="5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x v="2286"/>
    <x v="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x v="2287"/>
    <x v="3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x v="2288"/>
    <x v="5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x v="2289"/>
    <x v="4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x v="2290"/>
    <x v="8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x v="2291"/>
    <x v="5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x v="2292"/>
    <x v="5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x v="2293"/>
    <x v="5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x v="2294"/>
    <x v="5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x v="2295"/>
    <x v="5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x v="2296"/>
    <x v="5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x v="2297"/>
    <x v="5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x v="2298"/>
    <x v="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x v="2299"/>
    <x v="6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x v="2300"/>
    <x v="5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x v="2301"/>
    <x v="4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x v="2302"/>
    <x v="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x v="2303"/>
    <x v="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x v="2304"/>
    <x v="7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x v="2305"/>
    <x v="3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x v="2306"/>
    <x v="5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x v="2307"/>
    <x v="5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x v="2308"/>
    <x v="3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x v="2309"/>
    <x v="4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x v="2310"/>
    <x v="4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x v="2311"/>
    <x v="3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x v="2312"/>
    <x v="3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x v="2313"/>
    <x v="5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x v="2314"/>
    <x v="5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x v="2315"/>
    <x v="5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x v="2316"/>
    <x v="8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x v="2317"/>
    <x v="7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x v="2318"/>
    <x v="8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x v="2319"/>
    <x v="4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x v="2320"/>
    <x v="3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x v="2321"/>
    <x v="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x v="2322"/>
    <x v="1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x v="2323"/>
    <x v="1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x v="2324"/>
    <x v="1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x v="2325"/>
    <x v="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x v="2326"/>
    <x v="1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x v="2327"/>
    <x v="3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x v="2328"/>
    <x v="0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x v="2329"/>
    <x v="3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x v="2330"/>
    <x v="0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x v="2331"/>
    <x v="3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x v="2332"/>
    <x v="0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x v="2333"/>
    <x v="3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x v="2334"/>
    <x v="3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x v="2335"/>
    <x v="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x v="2336"/>
    <x v="3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x v="2337"/>
    <x v="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x v="2338"/>
    <x v="3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x v="2339"/>
    <x v="2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x v="2340"/>
    <x v="2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x v="2341"/>
    <x v="0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x v="2342"/>
    <x v="3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x v="2343"/>
    <x v="0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x v="2344"/>
    <x v="2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x v="2345"/>
    <x v="0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x v="2346"/>
    <x v="2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x v="2347"/>
    <x v="2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x v="2348"/>
    <x v="0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x v="2349"/>
    <x v="0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x v="2350"/>
    <x v="2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x v="2351"/>
    <x v="0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x v="2352"/>
    <x v="0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x v="2353"/>
    <x v="0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x v="2354"/>
    <x v="3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x v="2355"/>
    <x v="0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x v="2356"/>
    <x v="0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x v="2357"/>
    <x v="0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x v="2358"/>
    <x v="3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x v="2359"/>
    <x v="0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x v="2360"/>
    <x v="2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x v="2361"/>
    <x v="2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x v="2362"/>
    <x v="3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x v="2363"/>
    <x v="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x v="2364"/>
    <x v="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x v="2365"/>
    <x v="0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x v="2366"/>
    <x v="0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x v="2367"/>
    <x v="2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x v="2368"/>
    <x v="0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x v="2369"/>
    <x v="2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x v="2370"/>
    <x v="3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x v="2371"/>
    <x v="0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x v="2372"/>
    <x v="0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x v="2373"/>
    <x v="0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x v="2374"/>
    <x v="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x v="2375"/>
    <x v="2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x v="2376"/>
    <x v="0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x v="2377"/>
    <x v="2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x v="2378"/>
    <x v="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x v="2379"/>
    <x v="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x v="2380"/>
    <x v="0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x v="2381"/>
    <x v="0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x v="2382"/>
    <x v="0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x v="2383"/>
    <x v="0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x v="2384"/>
    <x v="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x v="2385"/>
    <x v="0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x v="2386"/>
    <x v="3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x v="2387"/>
    <x v="2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x v="2388"/>
    <x v="3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x v="2389"/>
    <x v="0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x v="2390"/>
    <x v="3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x v="2391"/>
    <x v="0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x v="2392"/>
    <x v="0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x v="2393"/>
    <x v="0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x v="2394"/>
    <x v="0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x v="2395"/>
    <x v="2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x v="2396"/>
    <x v="0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x v="2397"/>
    <x v="3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x v="2398"/>
    <x v="0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x v="2399"/>
    <x v="3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x v="2400"/>
    <x v="2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x v="2401"/>
    <x v="2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x v="2402"/>
    <x v="0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x v="2403"/>
    <x v="2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x v="2404"/>
    <x v="0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x v="2405"/>
    <x v="2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x v="2406"/>
    <x v="3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x v="2407"/>
    <x v="0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x v="2408"/>
    <x v="3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x v="2409"/>
    <x v="0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x v="2410"/>
    <x v="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x v="2411"/>
    <x v="0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x v="2412"/>
    <x v="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x v="2413"/>
    <x v="3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x v="2414"/>
    <x v="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x v="2415"/>
    <x v="2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x v="2416"/>
    <x v="0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x v="2417"/>
    <x v="3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x v="2418"/>
    <x v="0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x v="2419"/>
    <x v="3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x v="2420"/>
    <x v="3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x v="2421"/>
    <x v="0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x v="2422"/>
    <x v="0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x v="2423"/>
    <x v="3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x v="2424"/>
    <x v="3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x v="2425"/>
    <x v="2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x v="2426"/>
    <x v="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x v="2427"/>
    <x v="2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x v="2428"/>
    <x v="0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x v="2429"/>
    <x v="2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x v="2430"/>
    <x v="2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x v="2431"/>
    <x v="2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x v="2432"/>
    <x v="0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x v="2433"/>
    <x v="2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x v="2434"/>
    <x v="0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x v="2435"/>
    <x v="0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x v="2436"/>
    <x v="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x v="2437"/>
    <x v="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x v="2438"/>
    <x v="0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x v="2439"/>
    <x v="0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x v="2440"/>
    <x v="2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x v="2441"/>
    <x v="0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x v="2442"/>
    <x v="0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x v="2443"/>
    <x v="3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x v="2444"/>
    <x v="2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x v="2445"/>
    <x v="0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x v="2446"/>
    <x v="2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x v="2447"/>
    <x v="2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x v="2448"/>
    <x v="2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x v="2449"/>
    <x v="3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x v="2450"/>
    <x v="3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x v="2451"/>
    <x v="1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x v="2452"/>
    <x v="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x v="2453"/>
    <x v="1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x v="2454"/>
    <x v="1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x v="2455"/>
    <x v="2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x v="2456"/>
    <x v="1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x v="2457"/>
    <x v="2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x v="2458"/>
    <x v="2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x v="2459"/>
    <x v="2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x v="2460"/>
    <x v="2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x v="2461"/>
    <x v="6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x v="2462"/>
    <x v="5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x v="2463"/>
    <x v="4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x v="2464"/>
    <x v="0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x v="2465"/>
    <x v="5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x v="2466"/>
    <x v="4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x v="2467"/>
    <x v="5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x v="2468"/>
    <x v="5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x v="2469"/>
    <x v="6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x v="2470"/>
    <x v="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x v="2471"/>
    <x v="6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x v="2472"/>
    <x v="7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x v="2473"/>
    <x v="5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x v="2474"/>
    <x v="7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x v="2475"/>
    <x v="7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x v="2476"/>
    <x v="3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x v="2477"/>
    <x v="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x v="2478"/>
    <x v="5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x v="2479"/>
    <x v="5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x v="2480"/>
    <x v="0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x v="2481"/>
    <x v="5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x v="2482"/>
    <x v="6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x v="2483"/>
    <x v="5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x v="2484"/>
    <x v="6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x v="2485"/>
    <x v="6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x v="2486"/>
    <x v="5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x v="2487"/>
    <x v="5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x v="2488"/>
    <x v="6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x v="2489"/>
    <x v="4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x v="2490"/>
    <x v="5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x v="2491"/>
    <x v="7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x v="2492"/>
    <x v="5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x v="2493"/>
    <x v="4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x v="2494"/>
    <x v="5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x v="2495"/>
    <x v="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x v="2496"/>
    <x v="4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x v="2497"/>
    <x v="6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x v="2498"/>
    <x v="0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x v="2499"/>
    <x v="5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x v="2500"/>
    <x v="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x v="2501"/>
    <x v="0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x v="2502"/>
    <x v="3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x v="2503"/>
    <x v="2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x v="2504"/>
    <x v="3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x v="2505"/>
    <x v="0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x v="2506"/>
    <x v="0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x v="2507"/>
    <x v="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x v="2508"/>
    <x v="3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x v="2509"/>
    <x v="0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x v="2510"/>
    <x v="0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x v="2511"/>
    <x v="2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x v="2512"/>
    <x v="3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x v="2513"/>
    <x v="2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x v="2514"/>
    <x v="3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x v="2515"/>
    <x v="0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x v="2516"/>
    <x v="3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x v="2517"/>
    <x v="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x v="2518"/>
    <x v="3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x v="2519"/>
    <x v="3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x v="2520"/>
    <x v="2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x v="2521"/>
    <x v="0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x v="2522"/>
    <x v="2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x v="2523"/>
    <x v="3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x v="2524"/>
    <x v="3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x v="2525"/>
    <x v="5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x v="2526"/>
    <x v="3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x v="2527"/>
    <x v="4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x v="2528"/>
    <x v="0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x v="2529"/>
    <x v="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x v="2530"/>
    <x v="0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x v="2531"/>
    <x v="0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x v="2532"/>
    <x v="5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x v="2533"/>
    <x v="4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x v="2534"/>
    <x v="8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x v="2535"/>
    <x v="3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x v="2536"/>
    <x v="4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x v="2537"/>
    <x v="6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x v="2538"/>
    <x v="4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x v="2539"/>
    <x v="3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x v="2540"/>
    <x v="6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x v="2541"/>
    <x v="4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x v="2542"/>
    <x v="4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x v="2543"/>
    <x v="7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x v="2544"/>
    <x v="5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x v="2545"/>
    <x v="0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x v="2546"/>
    <x v="4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x v="2547"/>
    <x v="5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x v="2548"/>
    <x v="2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x v="2549"/>
    <x v="4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x v="2550"/>
    <x v="0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x v="2551"/>
    <x v="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x v="2552"/>
    <x v="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x v="2553"/>
    <x v="5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x v="2554"/>
    <x v="0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x v="2555"/>
    <x v="5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x v="2556"/>
    <x v="5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x v="2557"/>
    <x v="3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x v="2558"/>
    <x v="0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x v="2559"/>
    <x v="6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x v="2560"/>
    <x v="0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x v="2561"/>
    <x v="0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x v="2562"/>
    <x v="2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x v="2563"/>
    <x v="0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x v="2564"/>
    <x v="3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x v="2565"/>
    <x v="2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x v="2566"/>
    <x v="3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x v="2567"/>
    <x v="0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x v="2568"/>
    <x v="2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x v="2569"/>
    <x v="0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x v="2570"/>
    <x v="1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x v="2571"/>
    <x v="2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x v="2572"/>
    <x v="0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x v="2573"/>
    <x v="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x v="2574"/>
    <x v="2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x v="2575"/>
    <x v="3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x v="2576"/>
    <x v="0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x v="2577"/>
    <x v="3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x v="2578"/>
    <x v="0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x v="2579"/>
    <x v="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x v="2580"/>
    <x v="0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x v="2581"/>
    <x v="0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x v="2582"/>
    <x v="2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x v="2583"/>
    <x v="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x v="2584"/>
    <x v="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x v="2585"/>
    <x v="3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x v="2586"/>
    <x v="0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x v="2587"/>
    <x v="0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x v="2588"/>
    <x v="0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x v="2589"/>
    <x v="2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x v="2590"/>
    <x v="2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x v="2591"/>
    <x v="2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x v="2592"/>
    <x v="3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x v="2593"/>
    <x v="0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x v="2594"/>
    <x v="3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x v="2595"/>
    <x v="1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x v="2596"/>
    <x v="3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x v="2597"/>
    <x v="2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x v="2598"/>
    <x v="0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x v="2599"/>
    <x v="3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x v="2600"/>
    <x v="2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x v="2601"/>
    <x v="5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x v="2602"/>
    <x v="3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x v="2603"/>
    <x v="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x v="2604"/>
    <x v="5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x v="2605"/>
    <x v="2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x v="2606"/>
    <x v="3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x v="2607"/>
    <x v="0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x v="2608"/>
    <x v="1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x v="2609"/>
    <x v="5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x v="2610"/>
    <x v="2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x v="2611"/>
    <x v="2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x v="2612"/>
    <x v="3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x v="2613"/>
    <x v="5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x v="2614"/>
    <x v="3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x v="2615"/>
    <x v="2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x v="2616"/>
    <x v="0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x v="2617"/>
    <x v="3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x v="2618"/>
    <x v="0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x v="2619"/>
    <x v="0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x v="2620"/>
    <x v="0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x v="2621"/>
    <x v="0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x v="2622"/>
    <x v="2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x v="2623"/>
    <x v="2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x v="2624"/>
    <x v="5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x v="2625"/>
    <x v="2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x v="2626"/>
    <x v="0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x v="2627"/>
    <x v="0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x v="2628"/>
    <x v="3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x v="2629"/>
    <x v="0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x v="2630"/>
    <x v="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x v="2631"/>
    <x v="0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x v="2632"/>
    <x v="2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x v="2633"/>
    <x v="3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x v="2634"/>
    <x v="2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x v="2635"/>
    <x v="0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x v="2636"/>
    <x v="2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x v="2637"/>
    <x v="2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x v="2638"/>
    <x v="3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x v="2639"/>
    <x v="0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x v="2640"/>
    <x v="0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x v="2641"/>
    <x v="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x v="2642"/>
    <x v="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x v="2643"/>
    <x v="2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x v="2644"/>
    <x v="1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x v="2645"/>
    <x v="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x v="2646"/>
    <x v="0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x v="2647"/>
    <x v="0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x v="2648"/>
    <x v="2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x v="2649"/>
    <x v="0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x v="2650"/>
    <x v="2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x v="2651"/>
    <x v="0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x v="2652"/>
    <x v="3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x v="2653"/>
    <x v="3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x v="2654"/>
    <x v="0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x v="2655"/>
    <x v="2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x v="2656"/>
    <x v="1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x v="2657"/>
    <x v="2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x v="2658"/>
    <x v="2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x v="2659"/>
    <x v="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x v="2660"/>
    <x v="0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x v="2661"/>
    <x v="4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x v="2662"/>
    <x v="0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x v="2663"/>
    <x v="0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x v="2664"/>
    <x v="0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x v="2665"/>
    <x v="0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x v="2666"/>
    <x v="0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x v="2667"/>
    <x v="2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x v="2668"/>
    <x v="0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x v="2669"/>
    <x v="0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x v="2670"/>
    <x v="3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x v="2671"/>
    <x v="3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x v="2672"/>
    <x v="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x v="2673"/>
    <x v="3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x v="2674"/>
    <x v="2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x v="2675"/>
    <x v="3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x v="2676"/>
    <x v="2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x v="2677"/>
    <x v="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x v="2678"/>
    <x v="0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x v="2679"/>
    <x v="0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x v="2680"/>
    <x v="2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x v="2681"/>
    <x v="3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x v="2682"/>
    <x v="3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x v="2683"/>
    <x v="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x v="2684"/>
    <x v="3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x v="2685"/>
    <x v="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x v="2686"/>
    <x v="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x v="2687"/>
    <x v="0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x v="2688"/>
    <x v="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x v="2689"/>
    <x v="2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x v="2690"/>
    <x v="0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x v="2691"/>
    <x v="0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x v="2692"/>
    <x v="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x v="2693"/>
    <x v="3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x v="2694"/>
    <x v="3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x v="2695"/>
    <x v="0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x v="2696"/>
    <x v="3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x v="2697"/>
    <x v="0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x v="2698"/>
    <x v="3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x v="2699"/>
    <x v="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x v="2700"/>
    <x v="3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x v="2701"/>
    <x v="1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x v="2702"/>
    <x v="1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x v="2703"/>
    <x v="1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x v="2704"/>
    <x v="1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x v="2705"/>
    <x v="1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x v="2706"/>
    <x v="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x v="2707"/>
    <x v="4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x v="2708"/>
    <x v="2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x v="2709"/>
    <x v="2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x v="2710"/>
    <x v="3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x v="2711"/>
    <x v="3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x v="2712"/>
    <x v="4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x v="2713"/>
    <x v="0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x v="2714"/>
    <x v="2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x v="2715"/>
    <x v="2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x v="2716"/>
    <x v="0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x v="2717"/>
    <x v="3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x v="2718"/>
    <x v="2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x v="2719"/>
    <x v="2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x v="2720"/>
    <x v="2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x v="2721"/>
    <x v="4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x v="2722"/>
    <x v="2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x v="2723"/>
    <x v="3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x v="2724"/>
    <x v="0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x v="2725"/>
    <x v="1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x v="2726"/>
    <x v="2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x v="2727"/>
    <x v="0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x v="2728"/>
    <x v="0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x v="2729"/>
    <x v="0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x v="2730"/>
    <x v="4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x v="2731"/>
    <x v="3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x v="2732"/>
    <x v="4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x v="2733"/>
    <x v="0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x v="2734"/>
    <x v="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x v="2735"/>
    <x v="4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x v="2736"/>
    <x v="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x v="2737"/>
    <x v="4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x v="2738"/>
    <x v="2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x v="2739"/>
    <x v="3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x v="2740"/>
    <x v="0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x v="2741"/>
    <x v="3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x v="2742"/>
    <x v="5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x v="2743"/>
    <x v="2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x v="2744"/>
    <x v="5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x v="2745"/>
    <x v="5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x v="2746"/>
    <x v="3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x v="2747"/>
    <x v="5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x v="2748"/>
    <x v="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x v="2749"/>
    <x v="0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x v="2750"/>
    <x v="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x v="2751"/>
    <x v="3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x v="2752"/>
    <x v="6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x v="2753"/>
    <x v="5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x v="2754"/>
    <x v="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x v="2755"/>
    <x v="0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x v="2756"/>
    <x v="4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x v="2757"/>
    <x v="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x v="2758"/>
    <x v="2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x v="2759"/>
    <x v="2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x v="2760"/>
    <x v="4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x v="2761"/>
    <x v="5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x v="2762"/>
    <x v="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x v="2763"/>
    <x v="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x v="2764"/>
    <x v="5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x v="2765"/>
    <x v="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x v="2766"/>
    <x v="6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x v="2767"/>
    <x v="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x v="2768"/>
    <x v="5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x v="2769"/>
    <x v="3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x v="2770"/>
    <x v="3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x v="2771"/>
    <x v="5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x v="2772"/>
    <x v="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x v="2773"/>
    <x v="2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x v="2774"/>
    <x v="4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x v="2775"/>
    <x v="6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x v="2776"/>
    <x v="0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x v="2777"/>
    <x v="0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x v="2778"/>
    <x v="3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x v="2779"/>
    <x v="0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x v="2780"/>
    <x v="1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x v="2781"/>
    <x v="0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x v="2782"/>
    <x v="0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x v="2783"/>
    <x v="0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x v="2784"/>
    <x v="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x v="2785"/>
    <x v="2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x v="2786"/>
    <x v="3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x v="2787"/>
    <x v="3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x v="2788"/>
    <x v="2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x v="2789"/>
    <x v="0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x v="2790"/>
    <x v="0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x v="2791"/>
    <x v="2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x v="2792"/>
    <x v="0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x v="2793"/>
    <x v="0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x v="2794"/>
    <x v="2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x v="2795"/>
    <x v="3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x v="2796"/>
    <x v="3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x v="2797"/>
    <x v="3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x v="2798"/>
    <x v="0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x v="2799"/>
    <x v="2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x v="2800"/>
    <x v="3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x v="2801"/>
    <x v="3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x v="2802"/>
    <x v="0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x v="2803"/>
    <x v="0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x v="2804"/>
    <x v="3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x v="2805"/>
    <x v="0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x v="2806"/>
    <x v="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x v="2807"/>
    <x v="0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x v="2808"/>
    <x v="0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x v="2809"/>
    <x v="2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x v="2810"/>
    <x v="3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x v="2811"/>
    <x v="0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x v="2812"/>
    <x v="0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x v="2813"/>
    <x v="2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x v="2814"/>
    <x v="0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x v="2815"/>
    <x v="2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x v="2816"/>
    <x v="0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x v="2817"/>
    <x v="0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x v="2818"/>
    <x v="0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x v="2819"/>
    <x v="0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x v="2820"/>
    <x v="2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x v="2821"/>
    <x v="3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x v="2822"/>
    <x v="0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x v="2823"/>
    <x v="0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x v="2824"/>
    <x v="0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x v="2825"/>
    <x v="0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x v="2826"/>
    <x v="0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x v="2827"/>
    <x v="2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x v="2828"/>
    <x v="0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x v="2829"/>
    <x v="2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x v="2830"/>
    <x v="3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x v="2831"/>
    <x v="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x v="2832"/>
    <x v="3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x v="2833"/>
    <x v="0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x v="2834"/>
    <x v="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x v="2835"/>
    <x v="0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x v="2836"/>
    <x v="1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x v="2837"/>
    <x v="0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x v="2838"/>
    <x v="3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x v="2839"/>
    <x v="3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x v="2840"/>
    <x v="0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x v="2841"/>
    <x v="0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x v="2842"/>
    <x v="3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x v="2843"/>
    <x v="2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x v="2844"/>
    <x v="2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x v="2845"/>
    <x v="0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x v="2846"/>
    <x v="0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x v="2847"/>
    <x v="2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x v="2848"/>
    <x v="0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x v="2849"/>
    <x v="2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x v="2850"/>
    <x v="3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x v="2851"/>
    <x v="2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x v="2852"/>
    <x v="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x v="2853"/>
    <x v="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x v="2854"/>
    <x v="0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x v="2855"/>
    <x v="2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x v="2856"/>
    <x v="0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x v="2857"/>
    <x v="2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x v="2858"/>
    <x v="3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x v="2859"/>
    <x v="0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x v="2860"/>
    <x v="2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x v="2861"/>
    <x v="0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x v="2862"/>
    <x v="3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x v="2863"/>
    <x v="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x v="2864"/>
    <x v="0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x v="2865"/>
    <x v="3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x v="2866"/>
    <x v="2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x v="2867"/>
    <x v="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x v="2868"/>
    <x v="2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x v="2869"/>
    <x v="2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x v="2870"/>
    <x v="3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x v="2871"/>
    <x v="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x v="2872"/>
    <x v="0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x v="2873"/>
    <x v="3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x v="2874"/>
    <x v="2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x v="2875"/>
    <x v="2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x v="2876"/>
    <x v="0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x v="2877"/>
    <x v="2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x v="2878"/>
    <x v="0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x v="2879"/>
    <x v="0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x v="2880"/>
    <x v="0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x v="2881"/>
    <x v="3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x v="2882"/>
    <x v="2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x v="2883"/>
    <x v="2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x v="2884"/>
    <x v="3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x v="2885"/>
    <x v="0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x v="2886"/>
    <x v="0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x v="2887"/>
    <x v="3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x v="2888"/>
    <x v="3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x v="2889"/>
    <x v="3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x v="2890"/>
    <x v="3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x v="2891"/>
    <x v="2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x v="2892"/>
    <x v="3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x v="2893"/>
    <x v="3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x v="2894"/>
    <x v="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x v="2895"/>
    <x v="3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x v="2896"/>
    <x v="2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x v="2897"/>
    <x v="0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x v="2898"/>
    <x v="0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x v="2899"/>
    <x v="2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x v="2900"/>
    <x v="3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x v="2901"/>
    <x v="3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x v="2902"/>
    <x v="0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x v="2903"/>
    <x v="0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x v="2904"/>
    <x v="3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x v="2905"/>
    <x v="2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x v="2906"/>
    <x v="0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x v="2907"/>
    <x v="2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x v="2908"/>
    <x v="2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x v="2909"/>
    <x v="3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x v="2910"/>
    <x v="0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x v="2911"/>
    <x v="0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x v="2912"/>
    <x v="0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x v="2913"/>
    <x v="3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x v="2914"/>
    <x v="0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x v="2915"/>
    <x v="2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x v="2916"/>
    <x v="3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x v="2917"/>
    <x v="0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x v="2918"/>
    <x v="0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x v="2919"/>
    <x v="3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x v="2920"/>
    <x v="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x v="2921"/>
    <x v="3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x v="2922"/>
    <x v="0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x v="2923"/>
    <x v="0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x v="2924"/>
    <x v="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x v="2925"/>
    <x v="3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x v="2926"/>
    <x v="0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x v="2927"/>
    <x v="3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x v="2928"/>
    <x v="2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x v="2929"/>
    <x v="3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x v="2930"/>
    <x v="0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x v="2931"/>
    <x v="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x v="2932"/>
    <x v="0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x v="2933"/>
    <x v="2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x v="2934"/>
    <x v="3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x v="2935"/>
    <x v="2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x v="2936"/>
    <x v="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x v="2937"/>
    <x v="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x v="2938"/>
    <x v="3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x v="2939"/>
    <x v="3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x v="2940"/>
    <x v="3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x v="2941"/>
    <x v="0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x v="2942"/>
    <x v="0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x v="2943"/>
    <x v="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x v="2944"/>
    <x v="0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x v="2945"/>
    <x v="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x v="2946"/>
    <x v="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x v="2947"/>
    <x v="2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x v="2948"/>
    <x v="0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x v="2949"/>
    <x v="0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x v="2950"/>
    <x v="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x v="2951"/>
    <x v="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x v="2952"/>
    <x v="2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x v="2953"/>
    <x v="0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x v="2954"/>
    <x v="1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x v="2955"/>
    <x v="0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x v="2956"/>
    <x v="2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x v="2957"/>
    <x v="0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x v="2958"/>
    <x v="2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x v="2959"/>
    <x v="2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x v="2960"/>
    <x v="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x v="2961"/>
    <x v="0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x v="2962"/>
    <x v="0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x v="2963"/>
    <x v="0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x v="2964"/>
    <x v="3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x v="2965"/>
    <x v="0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x v="2966"/>
    <x v="0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x v="2967"/>
    <x v="0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x v="2968"/>
    <x v="2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x v="2969"/>
    <x v="0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x v="2970"/>
    <x v="3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x v="2971"/>
    <x v="3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x v="2972"/>
    <x v="2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x v="2973"/>
    <x v="0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x v="2974"/>
    <x v="3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x v="2975"/>
    <x v="3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x v="2976"/>
    <x v="2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x v="2977"/>
    <x v="0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x v="2978"/>
    <x v="3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x v="2979"/>
    <x v="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x v="2980"/>
    <x v="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x v="2981"/>
    <x v="0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x v="2982"/>
    <x v="2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x v="2983"/>
    <x v="3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x v="2984"/>
    <x v="2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x v="2985"/>
    <x v="2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x v="2986"/>
    <x v="2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x v="2987"/>
    <x v="2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x v="2988"/>
    <x v="2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x v="2989"/>
    <x v="0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x v="2990"/>
    <x v="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x v="2991"/>
    <x v="1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x v="2992"/>
    <x v="2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x v="2993"/>
    <x v="2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x v="2994"/>
    <x v="3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x v="2995"/>
    <x v="2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x v="2996"/>
    <x v="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x v="2997"/>
    <x v="1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x v="2998"/>
    <x v="3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x v="2999"/>
    <x v="1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x v="3000"/>
    <x v="1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x v="3001"/>
    <x v="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x v="3002"/>
    <x v="5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x v="3003"/>
    <x v="2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x v="3004"/>
    <x v="3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x v="3005"/>
    <x v="3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x v="3006"/>
    <x v="3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x v="3007"/>
    <x v="0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x v="3008"/>
    <x v="0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x v="3009"/>
    <x v="3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x v="3010"/>
    <x v="3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x v="3011"/>
    <x v="0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x v="3012"/>
    <x v="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x v="3013"/>
    <x v="0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x v="3014"/>
    <x v="3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x v="3015"/>
    <x v="3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x v="3016"/>
    <x v="3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x v="3017"/>
    <x v="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x v="3018"/>
    <x v="0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x v="3019"/>
    <x v="3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x v="3020"/>
    <x v="0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x v="3021"/>
    <x v="2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x v="3022"/>
    <x v="2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x v="3023"/>
    <x v="0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x v="3024"/>
    <x v="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x v="3025"/>
    <x v="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x v="3026"/>
    <x v="1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x v="3027"/>
    <x v="0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x v="3028"/>
    <x v="2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x v="3029"/>
    <x v="3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x v="3030"/>
    <x v="0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x v="3031"/>
    <x v="2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x v="3032"/>
    <x v="0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x v="3033"/>
    <x v="2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x v="3034"/>
    <x v="2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x v="3035"/>
    <x v="4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x v="3036"/>
    <x v="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x v="3037"/>
    <x v="7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x v="3038"/>
    <x v="2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x v="3039"/>
    <x v="4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x v="3040"/>
    <x v="0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x v="3041"/>
    <x v="0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x v="3042"/>
    <x v="0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x v="3043"/>
    <x v="0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x v="3044"/>
    <x v="2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x v="3045"/>
    <x v="3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x v="3046"/>
    <x v="3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x v="3047"/>
    <x v="2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x v="3048"/>
    <x v="3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x v="3049"/>
    <x v="0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x v="3050"/>
    <x v="2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x v="3051"/>
    <x v="1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x v="3052"/>
    <x v="0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x v="3053"/>
    <x v="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x v="3054"/>
    <x v="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x v="3055"/>
    <x v="3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x v="3056"/>
    <x v="3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x v="3057"/>
    <x v="2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x v="3058"/>
    <x v="2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x v="3059"/>
    <x v="3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x v="3060"/>
    <x v="0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x v="3061"/>
    <x v="3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x v="3062"/>
    <x v="0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x v="3063"/>
    <x v="2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x v="3064"/>
    <x v="0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x v="3065"/>
    <x v="3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x v="3066"/>
    <x v="2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x v="3067"/>
    <x v="0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x v="3068"/>
    <x v="0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x v="3069"/>
    <x v="3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x v="3070"/>
    <x v="2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x v="3071"/>
    <x v="0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x v="3072"/>
    <x v="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x v="3073"/>
    <x v="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x v="3074"/>
    <x v="2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x v="3075"/>
    <x v="2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x v="3076"/>
    <x v="0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x v="3077"/>
    <x v="1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x v="3078"/>
    <x v="0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x v="3079"/>
    <x v="0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x v="3080"/>
    <x v="3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x v="3081"/>
    <x v="0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x v="3082"/>
    <x v="0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x v="3083"/>
    <x v="3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x v="3084"/>
    <x v="0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x v="3085"/>
    <x v="0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x v="3086"/>
    <x v="0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x v="3087"/>
    <x v="2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x v="3088"/>
    <x v="3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x v="3089"/>
    <x v="2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x v="3090"/>
    <x v="0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x v="3091"/>
    <x v="2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x v="3092"/>
    <x v="0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x v="3093"/>
    <x v="3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x v="3094"/>
    <x v="0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x v="3095"/>
    <x v="2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x v="3096"/>
    <x v="0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x v="3097"/>
    <x v="2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x v="3098"/>
    <x v="0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x v="3099"/>
    <x v="2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x v="3100"/>
    <x v="3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x v="3101"/>
    <x v="0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x v="3102"/>
    <x v="2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x v="3103"/>
    <x v="0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x v="3104"/>
    <x v="0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x v="3105"/>
    <x v="3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x v="3106"/>
    <x v="0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x v="3107"/>
    <x v="0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x v="3108"/>
    <x v="0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x v="3109"/>
    <x v="3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x v="3110"/>
    <x v="1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x v="3111"/>
    <x v="3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x v="3112"/>
    <x v="2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x v="3113"/>
    <x v="0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x v="3114"/>
    <x v="3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x v="3115"/>
    <x v="2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x v="3116"/>
    <x v="0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x v="3117"/>
    <x v="2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x v="3118"/>
    <x v="2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x v="3119"/>
    <x v="0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x v="3120"/>
    <x v="2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x v="3121"/>
    <x v="3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x v="3122"/>
    <x v="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x v="3123"/>
    <x v="2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x v="3124"/>
    <x v="3"/>
    <b v="0"/>
    <n v="4"/>
    <b v="0"/>
    <s v="theater/spaces"/>
    <n v="0"/>
    <n v="6.5"/>
    <x v="1"/>
    <s v="spaces"/>
  </r>
  <r>
    <n v="3125"/>
    <s v="N/A (Canceled)"/>
    <s v="N/A"/>
    <n v="1500000"/>
    <n v="0"/>
    <x v="1"/>
    <s v="US"/>
    <s v="USD"/>
    <n v="1452142672"/>
    <n v="1449550672"/>
    <x v="3125"/>
    <x v="0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x v="3126"/>
    <x v="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x v="3127"/>
    <x v="0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x v="3128"/>
    <x v="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x v="3129"/>
    <x v="1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x v="3130"/>
    <x v="1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x v="3131"/>
    <x v="1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x v="3132"/>
    <x v="1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x v="3133"/>
    <x v="1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x v="3134"/>
    <x v="1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x v="3135"/>
    <x v="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x v="3136"/>
    <x v="1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x v="3137"/>
    <x v="1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x v="3138"/>
    <x v="1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x v="3139"/>
    <x v="1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x v="3140"/>
    <x v="1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x v="3141"/>
    <x v="1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x v="3142"/>
    <x v="1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x v="3143"/>
    <x v="1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x v="3144"/>
    <x v="1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x v="3145"/>
    <x v="1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x v="3146"/>
    <x v="1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x v="3147"/>
    <x v="3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x v="3148"/>
    <x v="3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x v="3149"/>
    <x v="5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x v="3150"/>
    <x v="7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x v="3151"/>
    <x v="3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x v="3152"/>
    <x v="4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x v="3153"/>
    <x v="6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x v="3154"/>
    <x v="5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x v="3155"/>
    <x v="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x v="3156"/>
    <x v="5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x v="3157"/>
    <x v="3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x v="3158"/>
    <x v="4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x v="3159"/>
    <x v="6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x v="3160"/>
    <x v="3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x v="3161"/>
    <x v="3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x v="3162"/>
    <x v="3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x v="3163"/>
    <x v="3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x v="3164"/>
    <x v="3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x v="3165"/>
    <x v="6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x v="3166"/>
    <x v="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x v="3167"/>
    <x v="3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x v="3168"/>
    <x v="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x v="3169"/>
    <x v="4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x v="3170"/>
    <x v="3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x v="3171"/>
    <x v="2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x v="3172"/>
    <x v="5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x v="3173"/>
    <x v="3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x v="3174"/>
    <x v="3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x v="3175"/>
    <x v="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x v="3176"/>
    <x v="4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x v="3177"/>
    <x v="3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x v="3178"/>
    <x v="3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x v="3179"/>
    <x v="4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x v="3180"/>
    <x v="3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x v="3181"/>
    <x v="3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x v="3182"/>
    <x v="6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x v="3183"/>
    <x v="4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x v="3184"/>
    <x v="3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x v="3185"/>
    <x v="3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x v="3186"/>
    <x v="3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x v="3187"/>
    <x v="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x v="3188"/>
    <x v="0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x v="3189"/>
    <x v="0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x v="3190"/>
    <x v="2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x v="3191"/>
    <x v="2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x v="3192"/>
    <x v="0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x v="3193"/>
    <x v="0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x v="3194"/>
    <x v="0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x v="3195"/>
    <x v="0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x v="3196"/>
    <x v="0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x v="3197"/>
    <x v="0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x v="3198"/>
    <x v="0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x v="3199"/>
    <x v="3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x v="3200"/>
    <x v="2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x v="3201"/>
    <x v="3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x v="3202"/>
    <x v="0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x v="3203"/>
    <x v="0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x v="3204"/>
    <x v="0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x v="3205"/>
    <x v="0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x v="3206"/>
    <x v="0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x v="3207"/>
    <x v="0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x v="3208"/>
    <x v="3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x v="3209"/>
    <x v="3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x v="3210"/>
    <x v="5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x v="3211"/>
    <x v="3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x v="3212"/>
    <x v="3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x v="3213"/>
    <x v="0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x v="3214"/>
    <x v="0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x v="3215"/>
    <x v="0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x v="3216"/>
    <x v="0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x v="3217"/>
    <x v="2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x v="3218"/>
    <x v="3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x v="3219"/>
    <x v="0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x v="3220"/>
    <x v="1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x v="3221"/>
    <x v="0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x v="3222"/>
    <x v="0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x v="3223"/>
    <x v="0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x v="3224"/>
    <x v="2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x v="3225"/>
    <x v="2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x v="3226"/>
    <x v="0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x v="3227"/>
    <x v="2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x v="3228"/>
    <x v="0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x v="3229"/>
    <x v="3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x v="3230"/>
    <x v="3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x v="3231"/>
    <x v="2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x v="3232"/>
    <x v="2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x v="3233"/>
    <x v="1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x v="3234"/>
    <x v="2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x v="3235"/>
    <x v="2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x v="3236"/>
    <x v="2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x v="3237"/>
    <x v="0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x v="3238"/>
    <x v="0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x v="3239"/>
    <x v="0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x v="3240"/>
    <x v="1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x v="3241"/>
    <x v="3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x v="3242"/>
    <x v="3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x v="3243"/>
    <x v="0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x v="3244"/>
    <x v="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x v="3245"/>
    <x v="0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x v="3246"/>
    <x v="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x v="3247"/>
    <x v="0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x v="3248"/>
    <x v="0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x v="3249"/>
    <x v="0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x v="3250"/>
    <x v="3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x v="3251"/>
    <x v="0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x v="3252"/>
    <x v="2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x v="3253"/>
    <x v="2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x v="3254"/>
    <x v="0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x v="3255"/>
    <x v="3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x v="3256"/>
    <x v="0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x v="3257"/>
    <x v="1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x v="3258"/>
    <x v="3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x v="3259"/>
    <x v="2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x v="3260"/>
    <x v="0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x v="3261"/>
    <x v="0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x v="3262"/>
    <x v="3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x v="3263"/>
    <x v="0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x v="3264"/>
    <x v="0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x v="3265"/>
    <x v="0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x v="3266"/>
    <x v="0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x v="3267"/>
    <x v="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x v="3268"/>
    <x v="2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x v="3269"/>
    <x v="0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x v="3270"/>
    <x v="0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x v="3271"/>
    <x v="3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x v="3272"/>
    <x v="0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x v="3273"/>
    <x v="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x v="3274"/>
    <x v="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x v="3275"/>
    <x v="0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x v="3276"/>
    <x v="2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x v="3277"/>
    <x v="3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x v="3278"/>
    <x v="0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x v="3279"/>
    <x v="2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x v="3280"/>
    <x v="0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x v="3281"/>
    <x v="0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x v="3282"/>
    <x v="2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x v="3283"/>
    <x v="2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x v="3284"/>
    <x v="2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x v="3285"/>
    <x v="1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x v="3286"/>
    <x v="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x v="3287"/>
    <x v="0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x v="3288"/>
    <x v="2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x v="3289"/>
    <x v="1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x v="3290"/>
    <x v="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x v="3291"/>
    <x v="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x v="3292"/>
    <x v="0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x v="3293"/>
    <x v="1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x v="3294"/>
    <x v="0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x v="3295"/>
    <x v="2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x v="3296"/>
    <x v="0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x v="3297"/>
    <x v="0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x v="3298"/>
    <x v="0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x v="3299"/>
    <x v="0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x v="3300"/>
    <x v="0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x v="3301"/>
    <x v="2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x v="3302"/>
    <x v="2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x v="3303"/>
    <x v="0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x v="3304"/>
    <x v="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x v="3305"/>
    <x v="0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x v="3306"/>
    <x v="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x v="3307"/>
    <x v="2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x v="3308"/>
    <x v="2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x v="3309"/>
    <x v="2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x v="3310"/>
    <x v="0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x v="3311"/>
    <x v="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x v="3312"/>
    <x v="2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x v="3313"/>
    <x v="2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x v="3314"/>
    <x v="0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x v="3315"/>
    <x v="2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x v="3316"/>
    <x v="3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x v="3317"/>
    <x v="2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x v="3318"/>
    <x v="2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x v="3319"/>
    <x v="3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x v="3320"/>
    <x v="2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x v="3321"/>
    <x v="3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x v="3322"/>
    <x v="2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x v="3323"/>
    <x v="2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x v="3324"/>
    <x v="2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x v="3325"/>
    <x v="0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x v="3326"/>
    <x v="0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x v="3327"/>
    <x v="2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x v="3328"/>
    <x v="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x v="3329"/>
    <x v="3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x v="3330"/>
    <x v="0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x v="3331"/>
    <x v="0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x v="3332"/>
    <x v="3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x v="3333"/>
    <x v="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x v="3334"/>
    <x v="0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x v="3335"/>
    <x v="3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x v="3336"/>
    <x v="2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x v="3337"/>
    <x v="3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x v="3338"/>
    <x v="1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x v="3339"/>
    <x v="2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x v="3340"/>
    <x v="2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x v="3341"/>
    <x v="2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x v="3342"/>
    <x v="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x v="3343"/>
    <x v="2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x v="3344"/>
    <x v="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x v="3345"/>
    <x v="0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x v="3346"/>
    <x v="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x v="3347"/>
    <x v="2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x v="3348"/>
    <x v="2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x v="3349"/>
    <x v="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x v="3350"/>
    <x v="0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x v="3351"/>
    <x v="3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x v="3352"/>
    <x v="2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x v="3353"/>
    <x v="2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x v="3354"/>
    <x v="0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x v="3355"/>
    <x v="2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x v="3356"/>
    <x v="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x v="3357"/>
    <x v="3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x v="3358"/>
    <x v="3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x v="3359"/>
    <x v="1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x v="3360"/>
    <x v="2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x v="3361"/>
    <x v="3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x v="3362"/>
    <x v="0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x v="3363"/>
    <x v="3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x v="3364"/>
    <x v="2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x v="3365"/>
    <x v="0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x v="3366"/>
    <x v="0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x v="3367"/>
    <x v="0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x v="3368"/>
    <x v="3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x v="3369"/>
    <x v="2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x v="3370"/>
    <x v="2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x v="3371"/>
    <x v="0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x v="3372"/>
    <x v="3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x v="3373"/>
    <x v="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x v="3374"/>
    <x v="0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x v="3375"/>
    <x v="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x v="3376"/>
    <x v="0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x v="3377"/>
    <x v="0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x v="3378"/>
    <x v="3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x v="3379"/>
    <x v="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x v="3380"/>
    <x v="3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x v="3381"/>
    <x v="0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x v="3382"/>
    <x v="2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x v="3383"/>
    <x v="2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x v="3384"/>
    <x v="0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x v="3385"/>
    <x v="3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x v="3386"/>
    <x v="3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x v="3387"/>
    <x v="3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x v="3388"/>
    <x v="0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x v="3389"/>
    <x v="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x v="3390"/>
    <x v="3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x v="3391"/>
    <x v="3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x v="3392"/>
    <x v="2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x v="3393"/>
    <x v="3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x v="3394"/>
    <x v="3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x v="3395"/>
    <x v="0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x v="3396"/>
    <x v="3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x v="3397"/>
    <x v="2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x v="3398"/>
    <x v="3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x v="3399"/>
    <x v="0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x v="3400"/>
    <x v="3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x v="3401"/>
    <x v="0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x v="3402"/>
    <x v="0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x v="3403"/>
    <x v="0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x v="3404"/>
    <x v="0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x v="3405"/>
    <x v="2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x v="3406"/>
    <x v="3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x v="3407"/>
    <x v="3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x v="3408"/>
    <x v="3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x v="3409"/>
    <x v="2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x v="3410"/>
    <x v="2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x v="3411"/>
    <x v="0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x v="3412"/>
    <x v="3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x v="3413"/>
    <x v="0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x v="3414"/>
    <x v="2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x v="3415"/>
    <x v="2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x v="3416"/>
    <x v="0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x v="3417"/>
    <x v="3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x v="3418"/>
    <x v="3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x v="3419"/>
    <x v="2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x v="3420"/>
    <x v="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x v="3421"/>
    <x v="0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x v="3422"/>
    <x v="0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x v="3423"/>
    <x v="0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x v="3424"/>
    <x v="0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x v="3425"/>
    <x v="3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x v="3426"/>
    <x v="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x v="3427"/>
    <x v="3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x v="3428"/>
    <x v="0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x v="3429"/>
    <x v="2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x v="3430"/>
    <x v="3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x v="3431"/>
    <x v="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x v="3432"/>
    <x v="2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x v="3433"/>
    <x v="3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x v="3434"/>
    <x v="3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x v="3435"/>
    <x v="2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x v="3436"/>
    <x v="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x v="3437"/>
    <x v="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x v="3438"/>
    <x v="0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x v="3439"/>
    <x v="2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x v="3440"/>
    <x v="3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x v="3441"/>
    <x v="0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x v="3442"/>
    <x v="0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x v="3443"/>
    <x v="3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x v="3444"/>
    <x v="2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x v="3445"/>
    <x v="0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x v="3446"/>
    <x v="0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x v="3447"/>
    <x v="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x v="3448"/>
    <x v="3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x v="3449"/>
    <x v="2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x v="3450"/>
    <x v="0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x v="3451"/>
    <x v="0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x v="3452"/>
    <x v="3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x v="3453"/>
    <x v="2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x v="3454"/>
    <x v="3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x v="3455"/>
    <x v="2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x v="3456"/>
    <x v="3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x v="3457"/>
    <x v="0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x v="3458"/>
    <x v="0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x v="3459"/>
    <x v="2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x v="3460"/>
    <x v="3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x v="3461"/>
    <x v="2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x v="3462"/>
    <x v="0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x v="3463"/>
    <x v="2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x v="3464"/>
    <x v="2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x v="3465"/>
    <x v="0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x v="3466"/>
    <x v="2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x v="3467"/>
    <x v="0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x v="3468"/>
    <x v="2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x v="3469"/>
    <x v="2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x v="3470"/>
    <x v="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x v="3471"/>
    <x v="3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x v="3472"/>
    <x v="3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x v="3473"/>
    <x v="0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x v="3474"/>
    <x v="2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x v="3475"/>
    <x v="3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x v="3476"/>
    <x v="3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x v="3477"/>
    <x v="0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x v="3478"/>
    <x v="0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x v="3479"/>
    <x v="3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x v="3480"/>
    <x v="0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x v="3481"/>
    <x v="3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x v="3482"/>
    <x v="3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x v="3483"/>
    <x v="3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x v="3484"/>
    <x v="2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x v="3485"/>
    <x v="2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x v="3486"/>
    <x v="0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x v="3487"/>
    <x v="0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x v="3488"/>
    <x v="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x v="3489"/>
    <x v="3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x v="3490"/>
    <x v="2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x v="3491"/>
    <x v="0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x v="3492"/>
    <x v="0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x v="3493"/>
    <x v="3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x v="3494"/>
    <x v="2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x v="3495"/>
    <x v="3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x v="3496"/>
    <x v="2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x v="3497"/>
    <x v="2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x v="3498"/>
    <x v="2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x v="3499"/>
    <x v="0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x v="3500"/>
    <x v="2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x v="3501"/>
    <x v="0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x v="3502"/>
    <x v="2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x v="3503"/>
    <x v="2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x v="3504"/>
    <x v="0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x v="3505"/>
    <x v="3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x v="3506"/>
    <x v="3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x v="3507"/>
    <x v="2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x v="3508"/>
    <x v="2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x v="3509"/>
    <x v="3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x v="3510"/>
    <x v="3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x v="3511"/>
    <x v="3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x v="3512"/>
    <x v="0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x v="3513"/>
    <x v="3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x v="3514"/>
    <x v="0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x v="3515"/>
    <x v="0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x v="3516"/>
    <x v="3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x v="3517"/>
    <x v="3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x v="3518"/>
    <x v="3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x v="3519"/>
    <x v="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x v="3520"/>
    <x v="0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x v="3521"/>
    <x v="3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x v="3522"/>
    <x v="0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x v="3523"/>
    <x v="2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x v="3524"/>
    <x v="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x v="3525"/>
    <x v="0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x v="3526"/>
    <x v="2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x v="3527"/>
    <x v="0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x v="3528"/>
    <x v="2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x v="3529"/>
    <x v="0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x v="3530"/>
    <x v="2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x v="3531"/>
    <x v="2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x v="3532"/>
    <x v="3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x v="3533"/>
    <x v="0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x v="3534"/>
    <x v="0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x v="3535"/>
    <x v="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x v="3536"/>
    <x v="0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x v="3537"/>
    <x v="3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x v="3538"/>
    <x v="2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x v="3539"/>
    <x v="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x v="3540"/>
    <x v="2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x v="3541"/>
    <x v="0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x v="3542"/>
    <x v="3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x v="3543"/>
    <x v="0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x v="3544"/>
    <x v="0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x v="3545"/>
    <x v="0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x v="3546"/>
    <x v="0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x v="3547"/>
    <x v="2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x v="3548"/>
    <x v="2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x v="3549"/>
    <x v="0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x v="3550"/>
    <x v="2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x v="3551"/>
    <x v="3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x v="3552"/>
    <x v="3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x v="3553"/>
    <x v="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x v="3554"/>
    <x v="0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x v="3555"/>
    <x v="2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x v="3556"/>
    <x v="3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x v="3557"/>
    <x v="3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x v="3558"/>
    <x v="0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x v="3559"/>
    <x v="0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x v="3560"/>
    <x v="0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x v="3561"/>
    <x v="0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x v="3562"/>
    <x v="2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x v="3563"/>
    <x v="2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x v="3564"/>
    <x v="0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x v="3565"/>
    <x v="3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x v="3566"/>
    <x v="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x v="3567"/>
    <x v="0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x v="3568"/>
    <x v="3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x v="3569"/>
    <x v="3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x v="3570"/>
    <x v="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x v="3571"/>
    <x v="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x v="3572"/>
    <x v="0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x v="3573"/>
    <x v="3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x v="3574"/>
    <x v="3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x v="3575"/>
    <x v="2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x v="3576"/>
    <x v="2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x v="3577"/>
    <x v="0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x v="3578"/>
    <x v="2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x v="3579"/>
    <x v="2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x v="3580"/>
    <x v="0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x v="3581"/>
    <x v="3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x v="3582"/>
    <x v="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x v="3583"/>
    <x v="2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x v="3584"/>
    <x v="0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x v="3585"/>
    <x v="3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x v="3586"/>
    <x v="2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x v="3587"/>
    <x v="2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x v="3588"/>
    <x v="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x v="3589"/>
    <x v="0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x v="3590"/>
    <x v="3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x v="3591"/>
    <x v="3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x v="3592"/>
    <x v="3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x v="3593"/>
    <x v="3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x v="3594"/>
    <x v="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x v="3595"/>
    <x v="0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x v="3596"/>
    <x v="3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x v="3597"/>
    <x v="2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x v="3598"/>
    <x v="3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x v="3599"/>
    <x v="0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x v="3600"/>
    <x v="2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x v="3601"/>
    <x v="3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x v="3602"/>
    <x v="2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x v="3603"/>
    <x v="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x v="3604"/>
    <x v="2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x v="3605"/>
    <x v="2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x v="3606"/>
    <x v="2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x v="3607"/>
    <x v="0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x v="3608"/>
    <x v="2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x v="3609"/>
    <x v="2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x v="3610"/>
    <x v="0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x v="3611"/>
    <x v="0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x v="3612"/>
    <x v="3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x v="3613"/>
    <x v="3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x v="3614"/>
    <x v="0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x v="3615"/>
    <x v="0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x v="3616"/>
    <x v="0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x v="3617"/>
    <x v="1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x v="3618"/>
    <x v="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x v="3619"/>
    <x v="2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x v="3620"/>
    <x v="0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x v="3621"/>
    <x v="2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x v="3622"/>
    <x v="3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x v="3623"/>
    <x v="3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x v="3624"/>
    <x v="2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x v="3625"/>
    <x v="0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x v="3626"/>
    <x v="3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x v="3627"/>
    <x v="2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x v="3628"/>
    <x v="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x v="3629"/>
    <x v="2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x v="3630"/>
    <x v="3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x v="3631"/>
    <x v="3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x v="3632"/>
    <x v="3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x v="3633"/>
    <x v="2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x v="3634"/>
    <x v="2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x v="3635"/>
    <x v="2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x v="3636"/>
    <x v="0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x v="3637"/>
    <x v="3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x v="3638"/>
    <x v="0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x v="3639"/>
    <x v="2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x v="3640"/>
    <x v="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x v="3641"/>
    <x v="3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x v="3642"/>
    <x v="0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x v="3643"/>
    <x v="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x v="3644"/>
    <x v="2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x v="3645"/>
    <x v="2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x v="3646"/>
    <x v="0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x v="3647"/>
    <x v="2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x v="3648"/>
    <x v="3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x v="3649"/>
    <x v="3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x v="3650"/>
    <x v="2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x v="3651"/>
    <x v="3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x v="3652"/>
    <x v="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x v="3653"/>
    <x v="0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x v="3654"/>
    <x v="2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x v="3655"/>
    <x v="0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x v="3656"/>
    <x v="1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x v="3657"/>
    <x v="2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x v="3658"/>
    <x v="3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x v="3659"/>
    <x v="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x v="3660"/>
    <x v="3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x v="3661"/>
    <x v="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x v="3662"/>
    <x v="0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x v="3663"/>
    <x v="2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x v="3664"/>
    <x v="2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x v="3665"/>
    <x v="0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x v="3666"/>
    <x v="3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x v="3667"/>
    <x v="0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x v="3668"/>
    <x v="0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x v="3669"/>
    <x v="0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x v="3670"/>
    <x v="0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x v="3671"/>
    <x v="3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x v="3672"/>
    <x v="3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x v="3673"/>
    <x v="3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x v="3674"/>
    <x v="2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x v="3675"/>
    <x v="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x v="3676"/>
    <x v="3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x v="3677"/>
    <x v="3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x v="3678"/>
    <x v="0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x v="3679"/>
    <x v="3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x v="3680"/>
    <x v="2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x v="3681"/>
    <x v="2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x v="3682"/>
    <x v="3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x v="3683"/>
    <x v="2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x v="3684"/>
    <x v="0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x v="3685"/>
    <x v="3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x v="3686"/>
    <x v="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x v="3687"/>
    <x v="3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x v="3688"/>
    <x v="3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x v="3689"/>
    <x v="0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x v="3690"/>
    <x v="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x v="3691"/>
    <x v="0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x v="3692"/>
    <x v="3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x v="3693"/>
    <x v="0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x v="3694"/>
    <x v="2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x v="3695"/>
    <x v="3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x v="3696"/>
    <x v="3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x v="3697"/>
    <x v="2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x v="3698"/>
    <x v="2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x v="3699"/>
    <x v="3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x v="3700"/>
    <x v="3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x v="3701"/>
    <x v="0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x v="3702"/>
    <x v="2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x v="3703"/>
    <x v="2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x v="3704"/>
    <x v="2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x v="3705"/>
    <x v="3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x v="3706"/>
    <x v="3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x v="3707"/>
    <x v="2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x v="3708"/>
    <x v="3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x v="3709"/>
    <x v="3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x v="3710"/>
    <x v="0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x v="3711"/>
    <x v="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x v="3712"/>
    <x v="0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x v="3713"/>
    <x v="2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x v="3714"/>
    <x v="0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x v="3715"/>
    <x v="0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x v="3716"/>
    <x v="0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x v="3717"/>
    <x v="0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x v="3718"/>
    <x v="0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x v="3719"/>
    <x v="0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x v="3720"/>
    <x v="0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x v="3721"/>
    <x v="3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x v="3722"/>
    <x v="2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x v="3723"/>
    <x v="3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x v="3724"/>
    <x v="2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x v="3725"/>
    <x v="2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x v="3726"/>
    <x v="2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x v="3727"/>
    <x v="2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x v="3728"/>
    <x v="0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x v="3729"/>
    <x v="0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x v="3730"/>
    <x v="0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x v="3731"/>
    <x v="3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x v="3732"/>
    <x v="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x v="3733"/>
    <x v="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x v="3734"/>
    <x v="0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x v="3735"/>
    <x v="0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x v="3736"/>
    <x v="0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x v="3737"/>
    <x v="0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x v="3738"/>
    <x v="3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x v="3739"/>
    <x v="2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x v="3740"/>
    <x v="3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x v="3741"/>
    <x v="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x v="3742"/>
    <x v="3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x v="3743"/>
    <x v="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x v="3744"/>
    <x v="3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x v="3745"/>
    <x v="3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x v="3746"/>
    <x v="2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x v="3747"/>
    <x v="0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x v="3748"/>
    <x v="2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x v="3749"/>
    <x v="2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x v="3750"/>
    <x v="0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x v="3751"/>
    <x v="2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x v="3752"/>
    <x v="2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x v="3753"/>
    <x v="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x v="3754"/>
    <x v="3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x v="3755"/>
    <x v="2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x v="3756"/>
    <x v="3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x v="3757"/>
    <x v="3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x v="3758"/>
    <x v="3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x v="3759"/>
    <x v="0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x v="3760"/>
    <x v="3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x v="3761"/>
    <x v="0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x v="3762"/>
    <x v="0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x v="3763"/>
    <x v="0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x v="3764"/>
    <x v="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x v="3765"/>
    <x v="3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x v="3766"/>
    <x v="3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x v="3767"/>
    <x v="0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x v="3768"/>
    <x v="3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x v="3769"/>
    <x v="2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x v="3770"/>
    <x v="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x v="3771"/>
    <x v="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x v="3772"/>
    <x v="2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x v="3773"/>
    <x v="2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x v="3774"/>
    <x v="0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x v="3775"/>
    <x v="0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x v="3776"/>
    <x v="3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x v="3777"/>
    <x v="3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x v="3778"/>
    <x v="3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x v="3779"/>
    <x v="2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x v="3780"/>
    <x v="0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x v="3781"/>
    <x v="3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x v="3782"/>
    <x v="2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x v="3783"/>
    <x v="2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x v="3784"/>
    <x v="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x v="3785"/>
    <x v="2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x v="3786"/>
    <x v="2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x v="3787"/>
    <x v="0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x v="3788"/>
    <x v="0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x v="3789"/>
    <x v="0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x v="3790"/>
    <x v="2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x v="3791"/>
    <x v="3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x v="3792"/>
    <x v="0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x v="3793"/>
    <x v="3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x v="3794"/>
    <x v="0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x v="3795"/>
    <x v="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x v="3796"/>
    <x v="2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x v="3797"/>
    <x v="0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x v="3798"/>
    <x v="3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x v="3799"/>
    <x v="2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x v="3800"/>
    <x v="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x v="3801"/>
    <x v="3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x v="3802"/>
    <x v="0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x v="3803"/>
    <x v="2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x v="3804"/>
    <x v="2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x v="3805"/>
    <x v="3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x v="3806"/>
    <x v="3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x v="3807"/>
    <x v="0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x v="3808"/>
    <x v="0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x v="3809"/>
    <x v="3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x v="3810"/>
    <x v="0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x v="3811"/>
    <x v="2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x v="3812"/>
    <x v="0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x v="3813"/>
    <x v="2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x v="3814"/>
    <x v="0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x v="3815"/>
    <x v="0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x v="3816"/>
    <x v="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x v="3817"/>
    <x v="0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x v="3818"/>
    <x v="0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x v="3819"/>
    <x v="0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x v="3820"/>
    <x v="0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x v="3821"/>
    <x v="0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x v="3822"/>
    <x v="0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x v="3823"/>
    <x v="0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x v="3824"/>
    <x v="2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x v="3825"/>
    <x v="0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x v="3826"/>
    <x v="0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x v="3827"/>
    <x v="0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x v="3828"/>
    <x v="3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x v="3829"/>
    <x v="2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x v="3830"/>
    <x v="2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x v="3831"/>
    <x v="3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x v="3832"/>
    <x v="2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x v="3833"/>
    <x v="3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x v="3834"/>
    <x v="0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x v="3835"/>
    <x v="2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x v="3836"/>
    <x v="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x v="3837"/>
    <x v="0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x v="3838"/>
    <x v="0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x v="3839"/>
    <x v="0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x v="3840"/>
    <x v="2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x v="3841"/>
    <x v="3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x v="3842"/>
    <x v="3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x v="3843"/>
    <x v="3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x v="3844"/>
    <x v="3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x v="3845"/>
    <x v="0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x v="3846"/>
    <x v="3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x v="3847"/>
    <x v="0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x v="3848"/>
    <x v="0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x v="3849"/>
    <x v="0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x v="3850"/>
    <x v="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x v="3851"/>
    <x v="0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x v="3852"/>
    <x v="0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x v="3853"/>
    <x v="3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x v="3854"/>
    <x v="0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x v="3855"/>
    <x v="0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x v="3856"/>
    <x v="0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x v="3857"/>
    <x v="3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x v="3858"/>
    <x v="0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x v="3859"/>
    <x v="3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x v="3860"/>
    <x v="3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x v="3861"/>
    <x v="3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x v="3862"/>
    <x v="2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x v="3863"/>
    <x v="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x v="3864"/>
    <x v="0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x v="3865"/>
    <x v="3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x v="3866"/>
    <x v="2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x v="3867"/>
    <x v="2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x v="3868"/>
    <x v="3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x v="3869"/>
    <x v="0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x v="3870"/>
    <x v="3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x v="3871"/>
    <x v="1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x v="3872"/>
    <x v="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x v="3873"/>
    <x v="0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x v="3874"/>
    <x v="0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x v="3875"/>
    <x v="2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x v="3876"/>
    <x v="2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x v="3877"/>
    <x v="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x v="3878"/>
    <x v="0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x v="3879"/>
    <x v="3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x v="3880"/>
    <x v="3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x v="3881"/>
    <x v="1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x v="3882"/>
    <x v="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x v="3883"/>
    <x v="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x v="3884"/>
    <x v="0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x v="3885"/>
    <x v="2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x v="3886"/>
    <x v="3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x v="3887"/>
    <x v="0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x v="3888"/>
    <x v="1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x v="3889"/>
    <x v="3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x v="3890"/>
    <x v="0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x v="3891"/>
    <x v="0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x v="3892"/>
    <x v="3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x v="3893"/>
    <x v="3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x v="3894"/>
    <x v="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x v="3895"/>
    <x v="0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x v="3896"/>
    <x v="3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x v="3897"/>
    <x v="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x v="3898"/>
    <x v="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x v="3899"/>
    <x v="3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x v="3900"/>
    <x v="0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x v="3901"/>
    <x v="0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x v="3902"/>
    <x v="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x v="3903"/>
    <x v="0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x v="3904"/>
    <x v="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x v="3905"/>
    <x v="0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x v="3906"/>
    <x v="0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x v="3907"/>
    <x v="3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x v="3908"/>
    <x v="3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x v="3909"/>
    <x v="3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x v="3910"/>
    <x v="0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x v="3911"/>
    <x v="3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x v="3912"/>
    <x v="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x v="3913"/>
    <x v="0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x v="3914"/>
    <x v="0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x v="3915"/>
    <x v="2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x v="3916"/>
    <x v="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x v="3917"/>
    <x v="3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x v="3918"/>
    <x v="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x v="3919"/>
    <x v="0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x v="3920"/>
    <x v="2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x v="3921"/>
    <x v="3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x v="3922"/>
    <x v="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x v="3923"/>
    <x v="0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x v="3924"/>
    <x v="3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x v="3925"/>
    <x v="3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x v="3926"/>
    <x v="3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x v="3927"/>
    <x v="3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x v="3928"/>
    <x v="0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x v="3929"/>
    <x v="2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x v="3930"/>
    <x v="2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x v="3931"/>
    <x v="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x v="3932"/>
    <x v="2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x v="3933"/>
    <x v="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x v="3934"/>
    <x v="0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x v="3935"/>
    <x v="0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x v="3936"/>
    <x v="2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x v="3937"/>
    <x v="2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x v="3938"/>
    <x v="0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x v="3939"/>
    <x v="3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x v="3940"/>
    <x v="3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x v="3941"/>
    <x v="3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x v="3942"/>
    <x v="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x v="3943"/>
    <x v="0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x v="3944"/>
    <x v="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x v="3945"/>
    <x v="0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x v="3946"/>
    <x v="0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x v="3947"/>
    <x v="2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x v="3948"/>
    <x v="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x v="3949"/>
    <x v="0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x v="3950"/>
    <x v="2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x v="3951"/>
    <x v="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x v="3952"/>
    <x v="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x v="3953"/>
    <x v="2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x v="3954"/>
    <x v="3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x v="3955"/>
    <x v="0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x v="3956"/>
    <x v="2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x v="3957"/>
    <x v="2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x v="3958"/>
    <x v="3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x v="3959"/>
    <x v="3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x v="3960"/>
    <x v="0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x v="3961"/>
    <x v="3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x v="3962"/>
    <x v="0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x v="3963"/>
    <x v="0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x v="3964"/>
    <x v="0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x v="3965"/>
    <x v="2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x v="3966"/>
    <x v="3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x v="3967"/>
    <x v="1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x v="3968"/>
    <x v="2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x v="3969"/>
    <x v="2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x v="3970"/>
    <x v="2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x v="3971"/>
    <x v="3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x v="3972"/>
    <x v="3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x v="3973"/>
    <x v="2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x v="3974"/>
    <x v="2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x v="3975"/>
    <x v="2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x v="3976"/>
    <x v="3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x v="3977"/>
    <x v="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x v="3978"/>
    <x v="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x v="3979"/>
    <x v="0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x v="3980"/>
    <x v="3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x v="3981"/>
    <x v="2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x v="3982"/>
    <x v="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x v="3983"/>
    <x v="3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x v="3984"/>
    <x v="3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x v="3985"/>
    <x v="2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x v="3986"/>
    <x v="2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x v="3987"/>
    <x v="3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x v="3988"/>
    <x v="0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x v="3989"/>
    <x v="0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x v="3990"/>
    <x v="2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x v="3991"/>
    <x v="0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x v="3992"/>
    <x v="0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x v="3993"/>
    <x v="0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x v="3994"/>
    <x v="3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x v="3995"/>
    <x v="0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x v="3996"/>
    <x v="3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x v="3997"/>
    <x v="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x v="3998"/>
    <x v="0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x v="3999"/>
    <x v="3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x v="4000"/>
    <x v="2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x v="4001"/>
    <x v="1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x v="4002"/>
    <x v="3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x v="4003"/>
    <x v="0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x v="4004"/>
    <x v="3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x v="4005"/>
    <x v="3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x v="4006"/>
    <x v="2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x v="4007"/>
    <x v="3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x v="4008"/>
    <x v="0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x v="4009"/>
    <x v="3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x v="4010"/>
    <x v="3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x v="4011"/>
    <x v="3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x v="4012"/>
    <x v="0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x v="4013"/>
    <x v="0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x v="4014"/>
    <x v="2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x v="4015"/>
    <x v="0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x v="4016"/>
    <x v="3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x v="4017"/>
    <x v="3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x v="4018"/>
    <x v="2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x v="4019"/>
    <x v="2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x v="4020"/>
    <x v="0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x v="4021"/>
    <x v="3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x v="4022"/>
    <x v="3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x v="4023"/>
    <x v="2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x v="4024"/>
    <x v="0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x v="4025"/>
    <x v="0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x v="4026"/>
    <x v="0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x v="4027"/>
    <x v="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x v="4028"/>
    <x v="3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x v="4029"/>
    <x v="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x v="4030"/>
    <x v="2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x v="4031"/>
    <x v="3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x v="4032"/>
    <x v="0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x v="4033"/>
    <x v="2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x v="4034"/>
    <x v="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x v="4035"/>
    <x v="3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x v="4036"/>
    <x v="3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x v="4037"/>
    <x v="2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x v="4038"/>
    <x v="3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x v="4039"/>
    <x v="0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x v="4040"/>
    <x v="0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x v="4041"/>
    <x v="2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x v="4042"/>
    <x v="3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x v="4043"/>
    <x v="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x v="4044"/>
    <x v="0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x v="4045"/>
    <x v="3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x v="4046"/>
    <x v="3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x v="4047"/>
    <x v="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x v="4048"/>
    <x v="2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x v="4049"/>
    <x v="0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x v="4050"/>
    <x v="3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x v="4051"/>
    <x v="3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x v="4052"/>
    <x v="3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x v="4053"/>
    <x v="3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x v="4054"/>
    <x v="2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x v="4055"/>
    <x v="3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x v="4056"/>
    <x v="2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x v="4057"/>
    <x v="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x v="4058"/>
    <x v="2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x v="4059"/>
    <x v="3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x v="4060"/>
    <x v="3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x v="4061"/>
    <x v="2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x v="4062"/>
    <x v="2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x v="4063"/>
    <x v="3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x v="4064"/>
    <x v="0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x v="4065"/>
    <x v="3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x v="4066"/>
    <x v="2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x v="4067"/>
    <x v="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x v="4068"/>
    <x v="2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x v="4069"/>
    <x v="0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x v="4070"/>
    <x v="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x v="4071"/>
    <x v="2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x v="4072"/>
    <x v="3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x v="4073"/>
    <x v="0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x v="4074"/>
    <x v="0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x v="4075"/>
    <x v="3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x v="4076"/>
    <x v="3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x v="4077"/>
    <x v="2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x v="4078"/>
    <x v="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x v="4079"/>
    <x v="2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x v="4080"/>
    <x v="2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x v="4081"/>
    <x v="0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x v="4082"/>
    <x v="0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x v="4083"/>
    <x v="0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x v="4084"/>
    <x v="2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x v="4085"/>
    <x v="0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x v="4086"/>
    <x v="0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x v="4087"/>
    <x v="2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x v="4088"/>
    <x v="3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x v="4089"/>
    <x v="0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x v="4090"/>
    <x v="0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x v="4091"/>
    <x v="3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x v="4092"/>
    <x v="0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x v="4093"/>
    <x v="0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x v="4094"/>
    <x v="3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x v="4095"/>
    <x v="2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x v="4096"/>
    <x v="1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x v="4097"/>
    <x v="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x v="4098"/>
    <x v="2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x v="4099"/>
    <x v="2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x v="4100"/>
    <x v="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x v="4101"/>
    <x v="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x v="4102"/>
    <x v="2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x v="4103"/>
    <x v="0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x v="4104"/>
    <x v="2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x v="4105"/>
    <x v="2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x v="4106"/>
    <x v="0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x v="4107"/>
    <x v="3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x v="4108"/>
    <x v="1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x v="4109"/>
    <x v="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x v="4110"/>
    <x v="2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x v="4111"/>
    <x v="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x v="4112"/>
    <x v="2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x v="4113"/>
    <x v="0"/>
    <b v="0"/>
    <n v="3"/>
    <b v="0"/>
    <s v="theater/plays"/>
    <n v="0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F773A-F518-43CC-A494-63CC1A09DD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1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FA2608-3583-4DCD-8B0C-58ECAA8D6B4D}" name="Table1" displayName="Table1" ref="A1:T4115" totalsRowShown="0" headerRowDxfId="6">
  <autoFilter ref="A1:T4115" xr:uid="{A7FA2608-3583-4DCD-8B0C-58ECAA8D6B4D}">
    <filterColumn colId="5">
      <filters>
        <filter val="successful"/>
      </filters>
    </filterColumn>
    <filterColumn colId="19">
      <filters>
        <filter val="plays"/>
      </filters>
    </filterColumn>
  </autoFilter>
  <sortState xmlns:xlrd2="http://schemas.microsoft.com/office/spreadsheetml/2017/richdata2" ref="A522:T3842">
    <sortCondition ref="D1:D4115"/>
  </sortState>
  <tableColumns count="20">
    <tableColumn id="1" xr3:uid="{BB31EA82-9190-4FBD-993C-7911E4F35941}" name="id"/>
    <tableColumn id="2" xr3:uid="{128C450F-26AC-44E1-AF06-5D5D9BF5BCCE}" name="name" dataDxfId="5"/>
    <tableColumn id="3" xr3:uid="{3923355A-79C3-41D1-9B46-9808699321DB}" name="blurb" dataDxfId="4"/>
    <tableColumn id="4" xr3:uid="{C41758F5-FAD5-44EC-8219-FC7ACBFCF734}" name="goal" dataDxfId="3"/>
    <tableColumn id="5" xr3:uid="{C3DAF56E-C0DF-473A-8A6D-AEC6F81444A2}" name="pledged" dataDxfId="2"/>
    <tableColumn id="6" xr3:uid="{3FDA03C2-E148-43EE-9368-833543811D7A}" name="outcomes"/>
    <tableColumn id="7" xr3:uid="{119EDA0E-0D36-47B6-898A-BFAAE24345DD}" name="country"/>
    <tableColumn id="8" xr3:uid="{86A4FB98-9B35-4490-8963-FB44EA9B4A72}" name="currency"/>
    <tableColumn id="9" xr3:uid="{35E1E147-F052-49B5-A9D1-D63CC0B2F967}" name="deadline"/>
    <tableColumn id="10" xr3:uid="{01C460E4-0BDD-44BA-9763-05B73D8112AF}" name="launched_at"/>
    <tableColumn id="11" xr3:uid="{F238C39A-DEEA-4C58-A961-E4E64260B303}" name="Date Created Coversion" dataDxfId="1">
      <calculatedColumnFormula>(((J2/60)/60/24)+DATE(1970,1,1))</calculatedColumnFormula>
    </tableColumn>
    <tableColumn id="12" xr3:uid="{B163CA48-7DF1-4F04-8E9C-F7E3310B74EA}" name="Year">
      <calculatedColumnFormula>YEAR(K2)</calculatedColumnFormula>
    </tableColumn>
    <tableColumn id="13" xr3:uid="{354D809A-3D07-491D-BB04-577B99680853}" name="staff_pick"/>
    <tableColumn id="14" xr3:uid="{DEA5292B-C24C-4824-8EBD-B8A9D7AECCF9}" name="backers_count"/>
    <tableColumn id="15" xr3:uid="{B723A6A5-1CD4-4CE9-A995-3A54D292D5C5}" name="spotlight"/>
    <tableColumn id="16" xr3:uid="{4327A501-71D1-4216-BE43-9CD5612FDE67}" name="Category and Subcategory"/>
    <tableColumn id="17" xr3:uid="{97DA66D6-7582-4367-B751-B492A07FD163}" name="Percentage Funded">
      <calculatedColumnFormula>ROUND(E2/D2*100,0)</calculatedColumnFormula>
    </tableColumn>
    <tableColumn id="18" xr3:uid="{40B6F45D-9DC2-422F-B449-7DC4BE07E16F}" name="Average Donation">
      <calculatedColumnFormula>ROUND(E2/N2,2)</calculatedColumnFormula>
    </tableColumn>
    <tableColumn id="19" xr3:uid="{98298B5B-D6F2-4B7A-A4E1-25628625B026}" name="Parent Category" dataDxfId="0"/>
    <tableColumn id="20" xr3:uid="{F2259FB4-C7F1-4FA8-BD70-BB1404629875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3810" zoomScale="95" zoomScaleNormal="95" workbookViewId="0">
      <selection activeCell="F3820" sqref="F3820"/>
    </sheetView>
  </sheetViews>
  <sheetFormatPr defaultColWidth="8.71093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7109375" customWidth="1"/>
    <col min="8" max="8" width="19.7109375" customWidth="1"/>
    <col min="9" max="9" width="19.28515625" customWidth="1"/>
    <col min="10" max="10" width="17.7109375" customWidth="1"/>
    <col min="11" max="11" width="22.5703125" customWidth="1"/>
    <col min="12" max="12" width="17.7109375" customWidth="1"/>
    <col min="13" max="13" width="15.42578125" customWidth="1"/>
    <col min="14" max="14" width="24.42578125" customWidth="1"/>
    <col min="15" max="15" width="36.42578125" customWidth="1"/>
    <col min="16" max="18" width="41.140625" customWidth="1"/>
    <col min="19" max="19" width="17.7109375" customWidth="1"/>
    <col min="20" max="20" width="13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8307</v>
      </c>
      <c r="L1" s="1" t="s">
        <v>8306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8360</v>
      </c>
      <c r="R1" s="1" t="s">
        <v>8361</v>
      </c>
      <c r="S1" s="1" t="s">
        <v>8308</v>
      </c>
      <c r="T1" s="1" t="s">
        <v>8309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s="9">
        <f>(((J2/60)/60/24)+DATE(1970,1,1))</f>
        <v>42177.007071759261</v>
      </c>
      <c r="L2">
        <f>YEAR(K2)</f>
        <v>2015</v>
      </c>
      <c r="M2" t="b">
        <v>0</v>
      </c>
      <c r="N2">
        <v>182</v>
      </c>
      <c r="O2" t="b">
        <v>1</v>
      </c>
      <c r="P2" t="s">
        <v>8263</v>
      </c>
      <c r="Q2">
        <f>ROUND(E2/D2*100,0)</f>
        <v>137</v>
      </c>
      <c r="R2">
        <f>ROUND(E2/N2,2)</f>
        <v>63.92</v>
      </c>
      <c r="S2" s="10" t="s">
        <v>8310</v>
      </c>
      <c r="T2" t="s">
        <v>8311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s="9">
        <f t="shared" ref="K3:K66" si="0">(((J3/60)/60/24)+DATE(1970,1,1))</f>
        <v>42766.600497685184</v>
      </c>
      <c r="L3">
        <f t="shared" ref="L3:L66" si="1">YEAR(K3)</f>
        <v>2017</v>
      </c>
      <c r="M3" t="b">
        <v>0</v>
      </c>
      <c r="N3">
        <v>79</v>
      </c>
      <c r="O3" t="b">
        <v>1</v>
      </c>
      <c r="P3" t="s">
        <v>8263</v>
      </c>
      <c r="Q3">
        <f t="shared" ref="Q3:Q66" si="2">ROUND(E3/D3*100,0)</f>
        <v>143</v>
      </c>
      <c r="R3">
        <f t="shared" ref="R3:R66" si="3">ROUND(E3/N3,2)</f>
        <v>185.48</v>
      </c>
      <c r="S3" s="10" t="s">
        <v>8310</v>
      </c>
      <c r="T3" t="s">
        <v>8311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s="9">
        <f t="shared" si="0"/>
        <v>42405.702349537038</v>
      </c>
      <c r="L4">
        <f t="shared" si="1"/>
        <v>2016</v>
      </c>
      <c r="M4" t="b">
        <v>0</v>
      </c>
      <c r="N4">
        <v>35</v>
      </c>
      <c r="O4" t="b">
        <v>1</v>
      </c>
      <c r="P4" t="s">
        <v>8263</v>
      </c>
      <c r="Q4">
        <f t="shared" si="2"/>
        <v>105</v>
      </c>
      <c r="R4">
        <f t="shared" si="3"/>
        <v>15</v>
      </c>
      <c r="S4" s="10" t="s">
        <v>8310</v>
      </c>
      <c r="T4" t="s">
        <v>8311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s="9">
        <f t="shared" si="0"/>
        <v>41828.515127314815</v>
      </c>
      <c r="L5">
        <f t="shared" si="1"/>
        <v>2014</v>
      </c>
      <c r="M5" t="b">
        <v>0</v>
      </c>
      <c r="N5">
        <v>150</v>
      </c>
      <c r="O5" t="b">
        <v>1</v>
      </c>
      <c r="P5" t="s">
        <v>8263</v>
      </c>
      <c r="Q5">
        <f t="shared" si="2"/>
        <v>104</v>
      </c>
      <c r="R5">
        <f t="shared" si="3"/>
        <v>69.27</v>
      </c>
      <c r="S5" s="10" t="s">
        <v>8310</v>
      </c>
      <c r="T5" t="s">
        <v>8311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s="9">
        <f t="shared" si="0"/>
        <v>42327.834247685183</v>
      </c>
      <c r="L6">
        <f t="shared" si="1"/>
        <v>2015</v>
      </c>
      <c r="M6" t="b">
        <v>0</v>
      </c>
      <c r="N6">
        <v>284</v>
      </c>
      <c r="O6" t="b">
        <v>1</v>
      </c>
      <c r="P6" t="s">
        <v>8263</v>
      </c>
      <c r="Q6">
        <f t="shared" si="2"/>
        <v>123</v>
      </c>
      <c r="R6">
        <f t="shared" si="3"/>
        <v>190.55</v>
      </c>
      <c r="S6" s="10" t="s">
        <v>8310</v>
      </c>
      <c r="T6" t="s">
        <v>8311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s="9">
        <f t="shared" si="0"/>
        <v>42563.932951388888</v>
      </c>
      <c r="L7">
        <f t="shared" si="1"/>
        <v>2016</v>
      </c>
      <c r="M7" t="b">
        <v>0</v>
      </c>
      <c r="N7">
        <v>47</v>
      </c>
      <c r="O7" t="b">
        <v>1</v>
      </c>
      <c r="P7" t="s">
        <v>8263</v>
      </c>
      <c r="Q7">
        <f t="shared" si="2"/>
        <v>110</v>
      </c>
      <c r="R7">
        <f t="shared" si="3"/>
        <v>93.4</v>
      </c>
      <c r="S7" s="10" t="s">
        <v>8310</v>
      </c>
      <c r="T7" t="s">
        <v>8311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s="9">
        <f t="shared" si="0"/>
        <v>41794.072337962964</v>
      </c>
      <c r="L8">
        <f t="shared" si="1"/>
        <v>2014</v>
      </c>
      <c r="M8" t="b">
        <v>0</v>
      </c>
      <c r="N8">
        <v>58</v>
      </c>
      <c r="O8" t="b">
        <v>1</v>
      </c>
      <c r="P8" t="s">
        <v>8263</v>
      </c>
      <c r="Q8">
        <f t="shared" si="2"/>
        <v>106</v>
      </c>
      <c r="R8">
        <f t="shared" si="3"/>
        <v>146.88</v>
      </c>
      <c r="S8" s="10" t="s">
        <v>8310</v>
      </c>
      <c r="T8" t="s">
        <v>8311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s="9">
        <f t="shared" si="0"/>
        <v>42516.047071759262</v>
      </c>
      <c r="L9">
        <f t="shared" si="1"/>
        <v>2016</v>
      </c>
      <c r="M9" t="b">
        <v>0</v>
      </c>
      <c r="N9">
        <v>57</v>
      </c>
      <c r="O9" t="b">
        <v>1</v>
      </c>
      <c r="P9" t="s">
        <v>8263</v>
      </c>
      <c r="Q9">
        <f t="shared" si="2"/>
        <v>101</v>
      </c>
      <c r="R9">
        <f t="shared" si="3"/>
        <v>159.82</v>
      </c>
      <c r="S9" s="10" t="s">
        <v>8310</v>
      </c>
      <c r="T9" t="s">
        <v>8311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s="9">
        <f t="shared" si="0"/>
        <v>42468.94458333333</v>
      </c>
      <c r="L10">
        <f t="shared" si="1"/>
        <v>2016</v>
      </c>
      <c r="M10" t="b">
        <v>0</v>
      </c>
      <c r="N10">
        <v>12</v>
      </c>
      <c r="O10" t="b">
        <v>1</v>
      </c>
      <c r="P10" t="s">
        <v>8263</v>
      </c>
      <c r="Q10">
        <f t="shared" si="2"/>
        <v>100</v>
      </c>
      <c r="R10">
        <f t="shared" si="3"/>
        <v>291.79000000000002</v>
      </c>
      <c r="S10" s="10" t="s">
        <v>8310</v>
      </c>
      <c r="T10" t="s">
        <v>8311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s="9">
        <f t="shared" si="0"/>
        <v>42447.103518518517</v>
      </c>
      <c r="L11">
        <f t="shared" si="1"/>
        <v>2016</v>
      </c>
      <c r="M11" t="b">
        <v>0</v>
      </c>
      <c r="N11">
        <v>20</v>
      </c>
      <c r="O11" t="b">
        <v>1</v>
      </c>
      <c r="P11" t="s">
        <v>8263</v>
      </c>
      <c r="Q11">
        <f t="shared" si="2"/>
        <v>126</v>
      </c>
      <c r="R11">
        <f t="shared" si="3"/>
        <v>31.5</v>
      </c>
      <c r="S11" s="10" t="s">
        <v>8310</v>
      </c>
      <c r="T11" t="s">
        <v>8311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s="9">
        <f t="shared" si="0"/>
        <v>41780.068043981482</v>
      </c>
      <c r="L12">
        <f t="shared" si="1"/>
        <v>2014</v>
      </c>
      <c r="M12" t="b">
        <v>0</v>
      </c>
      <c r="N12">
        <v>19</v>
      </c>
      <c r="O12" t="b">
        <v>1</v>
      </c>
      <c r="P12" t="s">
        <v>8263</v>
      </c>
      <c r="Q12">
        <f t="shared" si="2"/>
        <v>101</v>
      </c>
      <c r="R12">
        <f t="shared" si="3"/>
        <v>158.68</v>
      </c>
      <c r="S12" s="10" t="s">
        <v>8310</v>
      </c>
      <c r="T12" t="s">
        <v>8311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s="9">
        <f t="shared" si="0"/>
        <v>42572.778495370367</v>
      </c>
      <c r="L13">
        <f t="shared" si="1"/>
        <v>2016</v>
      </c>
      <c r="M13" t="b">
        <v>0</v>
      </c>
      <c r="N13">
        <v>75</v>
      </c>
      <c r="O13" t="b">
        <v>1</v>
      </c>
      <c r="P13" t="s">
        <v>8263</v>
      </c>
      <c r="Q13">
        <f t="shared" si="2"/>
        <v>121</v>
      </c>
      <c r="R13">
        <f t="shared" si="3"/>
        <v>80.33</v>
      </c>
      <c r="S13" s="10" t="s">
        <v>8310</v>
      </c>
      <c r="T13" t="s">
        <v>8311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s="9">
        <f t="shared" si="0"/>
        <v>41791.713252314818</v>
      </c>
      <c r="L14">
        <f t="shared" si="1"/>
        <v>2014</v>
      </c>
      <c r="M14" t="b">
        <v>0</v>
      </c>
      <c r="N14">
        <v>827</v>
      </c>
      <c r="O14" t="b">
        <v>1</v>
      </c>
      <c r="P14" t="s">
        <v>8263</v>
      </c>
      <c r="Q14">
        <f t="shared" si="2"/>
        <v>165</v>
      </c>
      <c r="R14">
        <f t="shared" si="3"/>
        <v>59.96</v>
      </c>
      <c r="S14" s="10" t="s">
        <v>8310</v>
      </c>
      <c r="T14" t="s">
        <v>8311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s="9">
        <f t="shared" si="0"/>
        <v>42508.677187499998</v>
      </c>
      <c r="L15">
        <f t="shared" si="1"/>
        <v>2016</v>
      </c>
      <c r="M15" t="b">
        <v>0</v>
      </c>
      <c r="N15">
        <v>51</v>
      </c>
      <c r="O15" t="b">
        <v>1</v>
      </c>
      <c r="P15" t="s">
        <v>8263</v>
      </c>
      <c r="Q15">
        <f t="shared" si="2"/>
        <v>160</v>
      </c>
      <c r="R15">
        <f t="shared" si="3"/>
        <v>109.78</v>
      </c>
      <c r="S15" s="10" t="s">
        <v>8310</v>
      </c>
      <c r="T15" t="s">
        <v>8311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s="9">
        <f t="shared" si="0"/>
        <v>41808.02648148148</v>
      </c>
      <c r="L16">
        <f t="shared" si="1"/>
        <v>2014</v>
      </c>
      <c r="M16" t="b">
        <v>0</v>
      </c>
      <c r="N16">
        <v>41</v>
      </c>
      <c r="O16" t="b">
        <v>1</v>
      </c>
      <c r="P16" t="s">
        <v>8263</v>
      </c>
      <c r="Q16">
        <f t="shared" si="2"/>
        <v>101</v>
      </c>
      <c r="R16">
        <f t="shared" si="3"/>
        <v>147.71</v>
      </c>
      <c r="S16" s="10" t="s">
        <v>8310</v>
      </c>
      <c r="T16" t="s">
        <v>8311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s="9">
        <f t="shared" si="0"/>
        <v>42256.391875000001</v>
      </c>
      <c r="L17">
        <f t="shared" si="1"/>
        <v>2015</v>
      </c>
      <c r="M17" t="b">
        <v>0</v>
      </c>
      <c r="N17">
        <v>98</v>
      </c>
      <c r="O17" t="b">
        <v>1</v>
      </c>
      <c r="P17" t="s">
        <v>8263</v>
      </c>
      <c r="Q17">
        <f t="shared" si="2"/>
        <v>107</v>
      </c>
      <c r="R17">
        <f t="shared" si="3"/>
        <v>21.76</v>
      </c>
      <c r="S17" s="10" t="s">
        <v>8310</v>
      </c>
      <c r="T17" t="s">
        <v>8311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s="9">
        <f t="shared" si="0"/>
        <v>41760.796423611115</v>
      </c>
      <c r="L18">
        <f t="shared" si="1"/>
        <v>2014</v>
      </c>
      <c r="M18" t="b">
        <v>0</v>
      </c>
      <c r="N18">
        <v>70</v>
      </c>
      <c r="O18" t="b">
        <v>1</v>
      </c>
      <c r="P18" t="s">
        <v>8263</v>
      </c>
      <c r="Q18">
        <f t="shared" si="2"/>
        <v>100</v>
      </c>
      <c r="R18">
        <f t="shared" si="3"/>
        <v>171.84</v>
      </c>
      <c r="S18" s="10" t="s">
        <v>8310</v>
      </c>
      <c r="T18" t="s">
        <v>8311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s="9">
        <f t="shared" si="0"/>
        <v>41917.731736111113</v>
      </c>
      <c r="L19">
        <f t="shared" si="1"/>
        <v>2014</v>
      </c>
      <c r="M19" t="b">
        <v>0</v>
      </c>
      <c r="N19">
        <v>36</v>
      </c>
      <c r="O19" t="b">
        <v>1</v>
      </c>
      <c r="P19" t="s">
        <v>8263</v>
      </c>
      <c r="Q19">
        <f t="shared" si="2"/>
        <v>101</v>
      </c>
      <c r="R19">
        <f t="shared" si="3"/>
        <v>41.94</v>
      </c>
      <c r="S19" s="10" t="s">
        <v>8310</v>
      </c>
      <c r="T19" t="s">
        <v>8311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s="9">
        <f t="shared" si="0"/>
        <v>41869.542314814818</v>
      </c>
      <c r="L20">
        <f t="shared" si="1"/>
        <v>2014</v>
      </c>
      <c r="M20" t="b">
        <v>0</v>
      </c>
      <c r="N20">
        <v>342</v>
      </c>
      <c r="O20" t="b">
        <v>1</v>
      </c>
      <c r="P20" t="s">
        <v>8263</v>
      </c>
      <c r="Q20">
        <f t="shared" si="2"/>
        <v>106</v>
      </c>
      <c r="R20">
        <f t="shared" si="3"/>
        <v>93.26</v>
      </c>
      <c r="S20" s="10" t="s">
        <v>8310</v>
      </c>
      <c r="T20" t="s">
        <v>8311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s="9">
        <f t="shared" si="0"/>
        <v>42175.816365740742</v>
      </c>
      <c r="L21">
        <f t="shared" si="1"/>
        <v>2015</v>
      </c>
      <c r="M21" t="b">
        <v>0</v>
      </c>
      <c r="N21">
        <v>22</v>
      </c>
      <c r="O21" t="b">
        <v>1</v>
      </c>
      <c r="P21" t="s">
        <v>8263</v>
      </c>
      <c r="Q21">
        <f t="shared" si="2"/>
        <v>145</v>
      </c>
      <c r="R21">
        <f t="shared" si="3"/>
        <v>56.14</v>
      </c>
      <c r="S21" s="10" t="s">
        <v>8310</v>
      </c>
      <c r="T21" t="s">
        <v>8311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s="9">
        <f t="shared" si="0"/>
        <v>42200.758240740746</v>
      </c>
      <c r="L22">
        <f t="shared" si="1"/>
        <v>2015</v>
      </c>
      <c r="M22" t="b">
        <v>0</v>
      </c>
      <c r="N22">
        <v>25</v>
      </c>
      <c r="O22" t="b">
        <v>1</v>
      </c>
      <c r="P22" t="s">
        <v>8263</v>
      </c>
      <c r="Q22">
        <f t="shared" si="2"/>
        <v>100</v>
      </c>
      <c r="R22">
        <f t="shared" si="3"/>
        <v>80.16</v>
      </c>
      <c r="S22" s="10" t="s">
        <v>8310</v>
      </c>
      <c r="T22" t="s">
        <v>8311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s="9">
        <f t="shared" si="0"/>
        <v>41878.627187500002</v>
      </c>
      <c r="L23">
        <f t="shared" si="1"/>
        <v>2014</v>
      </c>
      <c r="M23" t="b">
        <v>0</v>
      </c>
      <c r="N23">
        <v>101</v>
      </c>
      <c r="O23" t="b">
        <v>1</v>
      </c>
      <c r="P23" t="s">
        <v>8263</v>
      </c>
      <c r="Q23">
        <f t="shared" si="2"/>
        <v>109</v>
      </c>
      <c r="R23">
        <f t="shared" si="3"/>
        <v>199.9</v>
      </c>
      <c r="S23" s="10" t="s">
        <v>8310</v>
      </c>
      <c r="T23" t="s">
        <v>8311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s="9">
        <f t="shared" si="0"/>
        <v>41989.91134259259</v>
      </c>
      <c r="L24">
        <f t="shared" si="1"/>
        <v>2014</v>
      </c>
      <c r="M24" t="b">
        <v>0</v>
      </c>
      <c r="N24">
        <v>8</v>
      </c>
      <c r="O24" t="b">
        <v>1</v>
      </c>
      <c r="P24" t="s">
        <v>8263</v>
      </c>
      <c r="Q24">
        <f t="shared" si="2"/>
        <v>117</v>
      </c>
      <c r="R24">
        <f t="shared" si="3"/>
        <v>51.25</v>
      </c>
      <c r="S24" s="10" t="s">
        <v>8310</v>
      </c>
      <c r="T24" t="s">
        <v>8311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s="9">
        <f t="shared" si="0"/>
        <v>42097.778946759259</v>
      </c>
      <c r="L25">
        <f t="shared" si="1"/>
        <v>2015</v>
      </c>
      <c r="M25" t="b">
        <v>0</v>
      </c>
      <c r="N25">
        <v>23</v>
      </c>
      <c r="O25" t="b">
        <v>1</v>
      </c>
      <c r="P25" t="s">
        <v>8263</v>
      </c>
      <c r="Q25">
        <f t="shared" si="2"/>
        <v>119</v>
      </c>
      <c r="R25">
        <f t="shared" si="3"/>
        <v>103.04</v>
      </c>
      <c r="S25" s="10" t="s">
        <v>8310</v>
      </c>
      <c r="T25" t="s">
        <v>8311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s="9">
        <f t="shared" si="0"/>
        <v>42229.820173611108</v>
      </c>
      <c r="L26">
        <f t="shared" si="1"/>
        <v>2015</v>
      </c>
      <c r="M26" t="b">
        <v>0</v>
      </c>
      <c r="N26">
        <v>574</v>
      </c>
      <c r="O26" t="b">
        <v>1</v>
      </c>
      <c r="P26" t="s">
        <v>8263</v>
      </c>
      <c r="Q26">
        <f t="shared" si="2"/>
        <v>109</v>
      </c>
      <c r="R26">
        <f t="shared" si="3"/>
        <v>66.349999999999994</v>
      </c>
      <c r="S26" s="10" t="s">
        <v>8310</v>
      </c>
      <c r="T26" t="s">
        <v>8311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s="9">
        <f t="shared" si="0"/>
        <v>42318.025011574078</v>
      </c>
      <c r="L27">
        <f t="shared" si="1"/>
        <v>2015</v>
      </c>
      <c r="M27" t="b">
        <v>0</v>
      </c>
      <c r="N27">
        <v>14</v>
      </c>
      <c r="O27" t="b">
        <v>1</v>
      </c>
      <c r="P27" t="s">
        <v>8263</v>
      </c>
      <c r="Q27">
        <f t="shared" si="2"/>
        <v>133</v>
      </c>
      <c r="R27">
        <f t="shared" si="3"/>
        <v>57.14</v>
      </c>
      <c r="S27" s="10" t="s">
        <v>8310</v>
      </c>
      <c r="T27" t="s">
        <v>8311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s="9">
        <f t="shared" si="0"/>
        <v>41828.515555555554</v>
      </c>
      <c r="L28">
        <f t="shared" si="1"/>
        <v>2014</v>
      </c>
      <c r="M28" t="b">
        <v>0</v>
      </c>
      <c r="N28">
        <v>19</v>
      </c>
      <c r="O28" t="b">
        <v>1</v>
      </c>
      <c r="P28" t="s">
        <v>8263</v>
      </c>
      <c r="Q28">
        <f t="shared" si="2"/>
        <v>155</v>
      </c>
      <c r="R28">
        <f t="shared" si="3"/>
        <v>102.11</v>
      </c>
      <c r="S28" s="10" t="s">
        <v>8310</v>
      </c>
      <c r="T28" t="s">
        <v>8311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s="9">
        <f t="shared" si="0"/>
        <v>41929.164733796293</v>
      </c>
      <c r="L29">
        <f t="shared" si="1"/>
        <v>2014</v>
      </c>
      <c r="M29" t="b">
        <v>0</v>
      </c>
      <c r="N29">
        <v>150</v>
      </c>
      <c r="O29" t="b">
        <v>1</v>
      </c>
      <c r="P29" t="s">
        <v>8263</v>
      </c>
      <c r="Q29">
        <f t="shared" si="2"/>
        <v>112</v>
      </c>
      <c r="R29">
        <f t="shared" si="3"/>
        <v>148.97</v>
      </c>
      <c r="S29" s="10" t="s">
        <v>8310</v>
      </c>
      <c r="T29" t="s">
        <v>8311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s="9">
        <f t="shared" si="0"/>
        <v>42324.96393518518</v>
      </c>
      <c r="L30">
        <f t="shared" si="1"/>
        <v>2015</v>
      </c>
      <c r="M30" t="b">
        <v>0</v>
      </c>
      <c r="N30">
        <v>71</v>
      </c>
      <c r="O30" t="b">
        <v>1</v>
      </c>
      <c r="P30" t="s">
        <v>8263</v>
      </c>
      <c r="Q30">
        <f t="shared" si="2"/>
        <v>100</v>
      </c>
      <c r="R30">
        <f t="shared" si="3"/>
        <v>169.61</v>
      </c>
      <c r="S30" s="10" t="s">
        <v>8310</v>
      </c>
      <c r="T30" t="s">
        <v>8311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s="9">
        <f t="shared" si="0"/>
        <v>41812.67324074074</v>
      </c>
      <c r="L31">
        <f t="shared" si="1"/>
        <v>2014</v>
      </c>
      <c r="M31" t="b">
        <v>0</v>
      </c>
      <c r="N31">
        <v>117</v>
      </c>
      <c r="O31" t="b">
        <v>1</v>
      </c>
      <c r="P31" t="s">
        <v>8263</v>
      </c>
      <c r="Q31">
        <f t="shared" si="2"/>
        <v>123</v>
      </c>
      <c r="R31">
        <f t="shared" si="3"/>
        <v>31.62</v>
      </c>
      <c r="S31" s="10" t="s">
        <v>8310</v>
      </c>
      <c r="T31" t="s">
        <v>8311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s="9">
        <f t="shared" si="0"/>
        <v>41842.292997685188</v>
      </c>
      <c r="L32">
        <f t="shared" si="1"/>
        <v>2014</v>
      </c>
      <c r="M32" t="b">
        <v>0</v>
      </c>
      <c r="N32">
        <v>53</v>
      </c>
      <c r="O32" t="b">
        <v>1</v>
      </c>
      <c r="P32" t="s">
        <v>8263</v>
      </c>
      <c r="Q32">
        <f t="shared" si="2"/>
        <v>101</v>
      </c>
      <c r="R32">
        <f t="shared" si="3"/>
        <v>76.45</v>
      </c>
      <c r="S32" s="10" t="s">
        <v>8310</v>
      </c>
      <c r="T32" t="s">
        <v>8311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s="9">
        <f t="shared" si="0"/>
        <v>42376.79206018518</v>
      </c>
      <c r="L33">
        <f t="shared" si="1"/>
        <v>2016</v>
      </c>
      <c r="M33" t="b">
        <v>0</v>
      </c>
      <c r="N33">
        <v>1</v>
      </c>
      <c r="O33" t="b">
        <v>1</v>
      </c>
      <c r="P33" t="s">
        <v>8263</v>
      </c>
      <c r="Q33">
        <f t="shared" si="2"/>
        <v>100</v>
      </c>
      <c r="R33">
        <f t="shared" si="3"/>
        <v>13</v>
      </c>
      <c r="S33" s="10" t="s">
        <v>8310</v>
      </c>
      <c r="T33" t="s">
        <v>8311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s="9">
        <f t="shared" si="0"/>
        <v>42461.627511574072</v>
      </c>
      <c r="L34">
        <f t="shared" si="1"/>
        <v>2016</v>
      </c>
      <c r="M34" t="b">
        <v>0</v>
      </c>
      <c r="N34">
        <v>89</v>
      </c>
      <c r="O34" t="b">
        <v>1</v>
      </c>
      <c r="P34" t="s">
        <v>8263</v>
      </c>
      <c r="Q34">
        <f t="shared" si="2"/>
        <v>100</v>
      </c>
      <c r="R34">
        <f t="shared" si="3"/>
        <v>320.45</v>
      </c>
      <c r="S34" s="10" t="s">
        <v>8310</v>
      </c>
      <c r="T34" t="s">
        <v>8311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s="9">
        <f t="shared" si="0"/>
        <v>42286.660891203705</v>
      </c>
      <c r="L35">
        <f t="shared" si="1"/>
        <v>2015</v>
      </c>
      <c r="M35" t="b">
        <v>0</v>
      </c>
      <c r="N35">
        <v>64</v>
      </c>
      <c r="O35" t="b">
        <v>1</v>
      </c>
      <c r="P35" t="s">
        <v>8263</v>
      </c>
      <c r="Q35">
        <f t="shared" si="2"/>
        <v>102</v>
      </c>
      <c r="R35">
        <f t="shared" si="3"/>
        <v>83.75</v>
      </c>
      <c r="S35" s="10" t="s">
        <v>8310</v>
      </c>
      <c r="T35" t="s">
        <v>8311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s="9">
        <f t="shared" si="0"/>
        <v>41841.321770833332</v>
      </c>
      <c r="L36">
        <f t="shared" si="1"/>
        <v>2014</v>
      </c>
      <c r="M36" t="b">
        <v>0</v>
      </c>
      <c r="N36">
        <v>68</v>
      </c>
      <c r="O36" t="b">
        <v>1</v>
      </c>
      <c r="P36" t="s">
        <v>8263</v>
      </c>
      <c r="Q36">
        <f t="shared" si="2"/>
        <v>130</v>
      </c>
      <c r="R36">
        <f t="shared" si="3"/>
        <v>49.88</v>
      </c>
      <c r="S36" s="10" t="s">
        <v>8310</v>
      </c>
      <c r="T36" t="s">
        <v>8311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s="9">
        <f t="shared" si="0"/>
        <v>42098.291828703703</v>
      </c>
      <c r="L37">
        <f t="shared" si="1"/>
        <v>2015</v>
      </c>
      <c r="M37" t="b">
        <v>0</v>
      </c>
      <c r="N37">
        <v>28</v>
      </c>
      <c r="O37" t="b">
        <v>1</v>
      </c>
      <c r="P37" t="s">
        <v>8263</v>
      </c>
      <c r="Q37">
        <f t="shared" si="2"/>
        <v>167</v>
      </c>
      <c r="R37">
        <f t="shared" si="3"/>
        <v>59.46</v>
      </c>
      <c r="S37" s="10" t="s">
        <v>8310</v>
      </c>
      <c r="T37" t="s">
        <v>8311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s="9">
        <f t="shared" si="0"/>
        <v>42068.307002314818</v>
      </c>
      <c r="L38">
        <f t="shared" si="1"/>
        <v>2015</v>
      </c>
      <c r="M38" t="b">
        <v>0</v>
      </c>
      <c r="N38">
        <v>44</v>
      </c>
      <c r="O38" t="b">
        <v>1</v>
      </c>
      <c r="P38" t="s">
        <v>8263</v>
      </c>
      <c r="Q38">
        <f t="shared" si="2"/>
        <v>142</v>
      </c>
      <c r="R38">
        <f t="shared" si="3"/>
        <v>193.84</v>
      </c>
      <c r="S38" s="10" t="s">
        <v>8310</v>
      </c>
      <c r="T38" t="s">
        <v>8311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s="9">
        <f t="shared" si="0"/>
        <v>42032.693043981482</v>
      </c>
      <c r="L39">
        <f t="shared" si="1"/>
        <v>2015</v>
      </c>
      <c r="M39" t="b">
        <v>0</v>
      </c>
      <c r="N39">
        <v>253</v>
      </c>
      <c r="O39" t="b">
        <v>1</v>
      </c>
      <c r="P39" t="s">
        <v>8263</v>
      </c>
      <c r="Q39">
        <f t="shared" si="2"/>
        <v>183</v>
      </c>
      <c r="R39">
        <f t="shared" si="3"/>
        <v>159.51</v>
      </c>
      <c r="S39" s="10" t="s">
        <v>8310</v>
      </c>
      <c r="T39" t="s">
        <v>8311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s="9">
        <f t="shared" si="0"/>
        <v>41375.057222222218</v>
      </c>
      <c r="L40">
        <f t="shared" si="1"/>
        <v>2013</v>
      </c>
      <c r="M40" t="b">
        <v>0</v>
      </c>
      <c r="N40">
        <v>66</v>
      </c>
      <c r="O40" t="b">
        <v>1</v>
      </c>
      <c r="P40" t="s">
        <v>8263</v>
      </c>
      <c r="Q40">
        <f t="shared" si="2"/>
        <v>110</v>
      </c>
      <c r="R40">
        <f t="shared" si="3"/>
        <v>41.68</v>
      </c>
      <c r="S40" s="10" t="s">
        <v>8310</v>
      </c>
      <c r="T40" t="s">
        <v>8311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s="9">
        <f t="shared" si="0"/>
        <v>41754.047083333331</v>
      </c>
      <c r="L41">
        <f t="shared" si="1"/>
        <v>2014</v>
      </c>
      <c r="M41" t="b">
        <v>0</v>
      </c>
      <c r="N41">
        <v>217</v>
      </c>
      <c r="O41" t="b">
        <v>1</v>
      </c>
      <c r="P41" t="s">
        <v>8263</v>
      </c>
      <c r="Q41">
        <f t="shared" si="2"/>
        <v>131</v>
      </c>
      <c r="R41">
        <f t="shared" si="3"/>
        <v>150.9</v>
      </c>
      <c r="S41" s="10" t="s">
        <v>8310</v>
      </c>
      <c r="T41" t="s">
        <v>8311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s="9">
        <f t="shared" si="0"/>
        <v>41789.21398148148</v>
      </c>
      <c r="L42">
        <f t="shared" si="1"/>
        <v>2014</v>
      </c>
      <c r="M42" t="b">
        <v>0</v>
      </c>
      <c r="N42">
        <v>16</v>
      </c>
      <c r="O42" t="b">
        <v>1</v>
      </c>
      <c r="P42" t="s">
        <v>8263</v>
      </c>
      <c r="Q42">
        <f t="shared" si="2"/>
        <v>101</v>
      </c>
      <c r="R42">
        <f t="shared" si="3"/>
        <v>126.69</v>
      </c>
      <c r="S42" s="10" t="s">
        <v>8310</v>
      </c>
      <c r="T42" t="s">
        <v>8311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s="9">
        <f t="shared" si="0"/>
        <v>41887.568912037037</v>
      </c>
      <c r="L43">
        <f t="shared" si="1"/>
        <v>2014</v>
      </c>
      <c r="M43" t="b">
        <v>0</v>
      </c>
      <c r="N43">
        <v>19</v>
      </c>
      <c r="O43" t="b">
        <v>1</v>
      </c>
      <c r="P43" t="s">
        <v>8263</v>
      </c>
      <c r="Q43">
        <f t="shared" si="2"/>
        <v>100</v>
      </c>
      <c r="R43">
        <f t="shared" si="3"/>
        <v>105.26</v>
      </c>
      <c r="S43" s="10" t="s">
        <v>8310</v>
      </c>
      <c r="T43" t="s">
        <v>8311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s="9">
        <f t="shared" si="0"/>
        <v>41971.639189814814</v>
      </c>
      <c r="L44">
        <f t="shared" si="1"/>
        <v>2014</v>
      </c>
      <c r="M44" t="b">
        <v>0</v>
      </c>
      <c r="N44">
        <v>169</v>
      </c>
      <c r="O44" t="b">
        <v>1</v>
      </c>
      <c r="P44" t="s">
        <v>8263</v>
      </c>
      <c r="Q44">
        <f t="shared" si="2"/>
        <v>142</v>
      </c>
      <c r="R44">
        <f t="shared" si="3"/>
        <v>117.51</v>
      </c>
      <c r="S44" s="10" t="s">
        <v>8310</v>
      </c>
      <c r="T44" t="s">
        <v>8311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s="9">
        <f t="shared" si="0"/>
        <v>41802.790347222224</v>
      </c>
      <c r="L45">
        <f t="shared" si="1"/>
        <v>2014</v>
      </c>
      <c r="M45" t="b">
        <v>0</v>
      </c>
      <c r="N45">
        <v>263</v>
      </c>
      <c r="O45" t="b">
        <v>1</v>
      </c>
      <c r="P45" t="s">
        <v>8263</v>
      </c>
      <c r="Q45">
        <f t="shared" si="2"/>
        <v>309</v>
      </c>
      <c r="R45">
        <f t="shared" si="3"/>
        <v>117.36</v>
      </c>
      <c r="S45" s="10" t="s">
        <v>8310</v>
      </c>
      <c r="T45" t="s">
        <v>8311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s="9">
        <f t="shared" si="0"/>
        <v>41874.098807870374</v>
      </c>
      <c r="L46">
        <f t="shared" si="1"/>
        <v>2014</v>
      </c>
      <c r="M46" t="b">
        <v>0</v>
      </c>
      <c r="N46">
        <v>15</v>
      </c>
      <c r="O46" t="b">
        <v>1</v>
      </c>
      <c r="P46" t="s">
        <v>8263</v>
      </c>
      <c r="Q46">
        <f t="shared" si="2"/>
        <v>100</v>
      </c>
      <c r="R46">
        <f t="shared" si="3"/>
        <v>133.33000000000001</v>
      </c>
      <c r="S46" s="10" t="s">
        <v>8310</v>
      </c>
      <c r="T46" t="s">
        <v>8311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s="9">
        <f t="shared" si="0"/>
        <v>42457.623923611114</v>
      </c>
      <c r="L47">
        <f t="shared" si="1"/>
        <v>2016</v>
      </c>
      <c r="M47" t="b">
        <v>0</v>
      </c>
      <c r="N47">
        <v>61</v>
      </c>
      <c r="O47" t="b">
        <v>1</v>
      </c>
      <c r="P47" t="s">
        <v>8263</v>
      </c>
      <c r="Q47">
        <f t="shared" si="2"/>
        <v>120</v>
      </c>
      <c r="R47">
        <f t="shared" si="3"/>
        <v>98.36</v>
      </c>
      <c r="S47" s="10" t="s">
        <v>8310</v>
      </c>
      <c r="T47" t="s">
        <v>8311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s="9">
        <f t="shared" si="0"/>
        <v>42323.964976851858</v>
      </c>
      <c r="L48">
        <f t="shared" si="1"/>
        <v>2015</v>
      </c>
      <c r="M48" t="b">
        <v>0</v>
      </c>
      <c r="N48">
        <v>45</v>
      </c>
      <c r="O48" t="b">
        <v>1</v>
      </c>
      <c r="P48" t="s">
        <v>8263</v>
      </c>
      <c r="Q48">
        <f t="shared" si="2"/>
        <v>104</v>
      </c>
      <c r="R48">
        <f t="shared" si="3"/>
        <v>194.44</v>
      </c>
      <c r="S48" s="10" t="s">
        <v>8310</v>
      </c>
      <c r="T48" t="s">
        <v>8311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s="9">
        <f t="shared" si="0"/>
        <v>41932.819525462961</v>
      </c>
      <c r="L49">
        <f t="shared" si="1"/>
        <v>2014</v>
      </c>
      <c r="M49" t="b">
        <v>0</v>
      </c>
      <c r="N49">
        <v>70</v>
      </c>
      <c r="O49" t="b">
        <v>1</v>
      </c>
      <c r="P49" t="s">
        <v>8263</v>
      </c>
      <c r="Q49">
        <f t="shared" si="2"/>
        <v>108</v>
      </c>
      <c r="R49">
        <f t="shared" si="3"/>
        <v>76.87</v>
      </c>
      <c r="S49" s="10" t="s">
        <v>8310</v>
      </c>
      <c r="T49" t="s">
        <v>8311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s="9">
        <f t="shared" si="0"/>
        <v>42033.516898148147</v>
      </c>
      <c r="L50">
        <f t="shared" si="1"/>
        <v>2015</v>
      </c>
      <c r="M50" t="b">
        <v>0</v>
      </c>
      <c r="N50">
        <v>38</v>
      </c>
      <c r="O50" t="b">
        <v>1</v>
      </c>
      <c r="P50" t="s">
        <v>8263</v>
      </c>
      <c r="Q50">
        <f t="shared" si="2"/>
        <v>108</v>
      </c>
      <c r="R50">
        <f t="shared" si="3"/>
        <v>56.82</v>
      </c>
      <c r="S50" s="10" t="s">
        <v>8310</v>
      </c>
      <c r="T50" t="s">
        <v>8311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s="9">
        <f t="shared" si="0"/>
        <v>42271.176446759258</v>
      </c>
      <c r="L51">
        <f t="shared" si="1"/>
        <v>2015</v>
      </c>
      <c r="M51" t="b">
        <v>0</v>
      </c>
      <c r="N51">
        <v>87</v>
      </c>
      <c r="O51" t="b">
        <v>1</v>
      </c>
      <c r="P51" t="s">
        <v>8263</v>
      </c>
      <c r="Q51">
        <f t="shared" si="2"/>
        <v>100</v>
      </c>
      <c r="R51">
        <f t="shared" si="3"/>
        <v>137.93</v>
      </c>
      <c r="S51" s="10" t="s">
        <v>8310</v>
      </c>
      <c r="T51" t="s">
        <v>8311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s="9">
        <f t="shared" si="0"/>
        <v>41995.752986111111</v>
      </c>
      <c r="L52">
        <f t="shared" si="1"/>
        <v>2014</v>
      </c>
      <c r="M52" t="b">
        <v>0</v>
      </c>
      <c r="N52">
        <v>22</v>
      </c>
      <c r="O52" t="b">
        <v>1</v>
      </c>
      <c r="P52" t="s">
        <v>8263</v>
      </c>
      <c r="Q52">
        <f t="shared" si="2"/>
        <v>100</v>
      </c>
      <c r="R52">
        <f t="shared" si="3"/>
        <v>27.27</v>
      </c>
      <c r="S52" s="10" t="s">
        <v>8310</v>
      </c>
      <c r="T52" t="s">
        <v>8311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s="9">
        <f t="shared" si="0"/>
        <v>42196.928668981483</v>
      </c>
      <c r="L53">
        <f t="shared" si="1"/>
        <v>2015</v>
      </c>
      <c r="M53" t="b">
        <v>0</v>
      </c>
      <c r="N53">
        <v>119</v>
      </c>
      <c r="O53" t="b">
        <v>1</v>
      </c>
      <c r="P53" t="s">
        <v>8263</v>
      </c>
      <c r="Q53">
        <f t="shared" si="2"/>
        <v>128</v>
      </c>
      <c r="R53">
        <f t="shared" si="3"/>
        <v>118.34</v>
      </c>
      <c r="S53" s="10" t="s">
        <v>8310</v>
      </c>
      <c r="T53" t="s">
        <v>8311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s="9">
        <f t="shared" si="0"/>
        <v>41807.701921296299</v>
      </c>
      <c r="L54">
        <f t="shared" si="1"/>
        <v>2014</v>
      </c>
      <c r="M54" t="b">
        <v>0</v>
      </c>
      <c r="N54">
        <v>52</v>
      </c>
      <c r="O54" t="b">
        <v>1</v>
      </c>
      <c r="P54" t="s">
        <v>8263</v>
      </c>
      <c r="Q54">
        <f t="shared" si="2"/>
        <v>116</v>
      </c>
      <c r="R54">
        <f t="shared" si="3"/>
        <v>223.48</v>
      </c>
      <c r="S54" s="10" t="s">
        <v>8310</v>
      </c>
      <c r="T54" t="s">
        <v>8311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s="9">
        <f t="shared" si="0"/>
        <v>41719.549131944441</v>
      </c>
      <c r="L55">
        <f t="shared" si="1"/>
        <v>2014</v>
      </c>
      <c r="M55" t="b">
        <v>0</v>
      </c>
      <c r="N55">
        <v>117</v>
      </c>
      <c r="O55" t="b">
        <v>1</v>
      </c>
      <c r="P55" t="s">
        <v>8263</v>
      </c>
      <c r="Q55">
        <f t="shared" si="2"/>
        <v>110</v>
      </c>
      <c r="R55">
        <f t="shared" si="3"/>
        <v>28.11</v>
      </c>
      <c r="S55" s="10" t="s">
        <v>8310</v>
      </c>
      <c r="T55" t="s">
        <v>8311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s="9">
        <f t="shared" si="0"/>
        <v>42333.713206018518</v>
      </c>
      <c r="L56">
        <f t="shared" si="1"/>
        <v>2015</v>
      </c>
      <c r="M56" t="b">
        <v>0</v>
      </c>
      <c r="N56">
        <v>52</v>
      </c>
      <c r="O56" t="b">
        <v>1</v>
      </c>
      <c r="P56" t="s">
        <v>8263</v>
      </c>
      <c r="Q56">
        <f t="shared" si="2"/>
        <v>101</v>
      </c>
      <c r="R56">
        <f t="shared" si="3"/>
        <v>194.23</v>
      </c>
      <c r="S56" s="10" t="s">
        <v>8310</v>
      </c>
      <c r="T56" t="s">
        <v>8311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s="9">
        <f t="shared" si="0"/>
        <v>42496.968935185185</v>
      </c>
      <c r="L57">
        <f t="shared" si="1"/>
        <v>2016</v>
      </c>
      <c r="M57" t="b">
        <v>0</v>
      </c>
      <c r="N57">
        <v>86</v>
      </c>
      <c r="O57" t="b">
        <v>1</v>
      </c>
      <c r="P57" t="s">
        <v>8263</v>
      </c>
      <c r="Q57">
        <f t="shared" si="2"/>
        <v>129</v>
      </c>
      <c r="R57">
        <f t="shared" si="3"/>
        <v>128.94999999999999</v>
      </c>
      <c r="S57" s="10" t="s">
        <v>8310</v>
      </c>
      <c r="T57" t="s">
        <v>8311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s="9">
        <f t="shared" si="0"/>
        <v>42149.548888888887</v>
      </c>
      <c r="L58">
        <f t="shared" si="1"/>
        <v>2015</v>
      </c>
      <c r="M58" t="b">
        <v>0</v>
      </c>
      <c r="N58">
        <v>174</v>
      </c>
      <c r="O58" t="b">
        <v>1</v>
      </c>
      <c r="P58" t="s">
        <v>8263</v>
      </c>
      <c r="Q58">
        <f t="shared" si="2"/>
        <v>107</v>
      </c>
      <c r="R58">
        <f t="shared" si="3"/>
        <v>49.32</v>
      </c>
      <c r="S58" s="10" t="s">
        <v>8310</v>
      </c>
      <c r="T58" t="s">
        <v>8311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s="9">
        <f t="shared" si="0"/>
        <v>42089.83289351852</v>
      </c>
      <c r="L59">
        <f t="shared" si="1"/>
        <v>2015</v>
      </c>
      <c r="M59" t="b">
        <v>0</v>
      </c>
      <c r="N59">
        <v>69</v>
      </c>
      <c r="O59" t="b">
        <v>1</v>
      </c>
      <c r="P59" t="s">
        <v>8263</v>
      </c>
      <c r="Q59">
        <f t="shared" si="2"/>
        <v>102</v>
      </c>
      <c r="R59">
        <f t="shared" si="3"/>
        <v>221.52</v>
      </c>
      <c r="S59" s="10" t="s">
        <v>8310</v>
      </c>
      <c r="T59" t="s">
        <v>8311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s="9">
        <f t="shared" si="0"/>
        <v>41932.745046296295</v>
      </c>
      <c r="L60">
        <f t="shared" si="1"/>
        <v>2014</v>
      </c>
      <c r="M60" t="b">
        <v>0</v>
      </c>
      <c r="N60">
        <v>75</v>
      </c>
      <c r="O60" t="b">
        <v>1</v>
      </c>
      <c r="P60" t="s">
        <v>8263</v>
      </c>
      <c r="Q60">
        <f t="shared" si="2"/>
        <v>103</v>
      </c>
      <c r="R60">
        <f t="shared" si="3"/>
        <v>137.21</v>
      </c>
      <c r="S60" s="10" t="s">
        <v>8310</v>
      </c>
      <c r="T60" t="s">
        <v>8311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s="9">
        <f t="shared" si="0"/>
        <v>42230.23583333334</v>
      </c>
      <c r="L61">
        <f t="shared" si="1"/>
        <v>2015</v>
      </c>
      <c r="M61" t="b">
        <v>0</v>
      </c>
      <c r="N61">
        <v>33</v>
      </c>
      <c r="O61" t="b">
        <v>1</v>
      </c>
      <c r="P61" t="s">
        <v>8263</v>
      </c>
      <c r="Q61">
        <f t="shared" si="2"/>
        <v>100</v>
      </c>
      <c r="R61">
        <f t="shared" si="3"/>
        <v>606.82000000000005</v>
      </c>
      <c r="S61" s="10" t="s">
        <v>8310</v>
      </c>
      <c r="T61" t="s">
        <v>8311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s="9">
        <f t="shared" si="0"/>
        <v>41701.901817129627</v>
      </c>
      <c r="L62">
        <f t="shared" si="1"/>
        <v>2014</v>
      </c>
      <c r="M62" t="b">
        <v>0</v>
      </c>
      <c r="N62">
        <v>108</v>
      </c>
      <c r="O62" t="b">
        <v>1</v>
      </c>
      <c r="P62" t="s">
        <v>8264</v>
      </c>
      <c r="Q62">
        <f t="shared" si="2"/>
        <v>103</v>
      </c>
      <c r="R62">
        <f t="shared" si="3"/>
        <v>43.04</v>
      </c>
      <c r="S62" s="10" t="s">
        <v>8310</v>
      </c>
      <c r="T62" t="s">
        <v>8312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s="9">
        <f t="shared" si="0"/>
        <v>41409.814317129632</v>
      </c>
      <c r="L63">
        <f t="shared" si="1"/>
        <v>2013</v>
      </c>
      <c r="M63" t="b">
        <v>0</v>
      </c>
      <c r="N63">
        <v>23</v>
      </c>
      <c r="O63" t="b">
        <v>1</v>
      </c>
      <c r="P63" t="s">
        <v>8264</v>
      </c>
      <c r="Q63">
        <f t="shared" si="2"/>
        <v>148</v>
      </c>
      <c r="R63">
        <f t="shared" si="3"/>
        <v>322.39</v>
      </c>
      <c r="S63" s="10" t="s">
        <v>8310</v>
      </c>
      <c r="T63" t="s">
        <v>8312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s="9">
        <f t="shared" si="0"/>
        <v>41311.799513888887</v>
      </c>
      <c r="L64">
        <f t="shared" si="1"/>
        <v>2013</v>
      </c>
      <c r="M64" t="b">
        <v>0</v>
      </c>
      <c r="N64">
        <v>48</v>
      </c>
      <c r="O64" t="b">
        <v>1</v>
      </c>
      <c r="P64" t="s">
        <v>8264</v>
      </c>
      <c r="Q64">
        <f t="shared" si="2"/>
        <v>155</v>
      </c>
      <c r="R64">
        <f t="shared" si="3"/>
        <v>96.71</v>
      </c>
      <c r="S64" s="10" t="s">
        <v>8310</v>
      </c>
      <c r="T64" t="s">
        <v>8312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s="9">
        <f t="shared" si="0"/>
        <v>41612.912187499998</v>
      </c>
      <c r="L65">
        <f t="shared" si="1"/>
        <v>2013</v>
      </c>
      <c r="M65" t="b">
        <v>0</v>
      </c>
      <c r="N65">
        <v>64</v>
      </c>
      <c r="O65" t="b">
        <v>1</v>
      </c>
      <c r="P65" t="s">
        <v>8264</v>
      </c>
      <c r="Q65">
        <f t="shared" si="2"/>
        <v>114</v>
      </c>
      <c r="R65">
        <f t="shared" si="3"/>
        <v>35.47</v>
      </c>
      <c r="S65" s="10" t="s">
        <v>8310</v>
      </c>
      <c r="T65" t="s">
        <v>8312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s="9">
        <f t="shared" si="0"/>
        <v>41433.01829861111</v>
      </c>
      <c r="L66">
        <f t="shared" si="1"/>
        <v>2013</v>
      </c>
      <c r="M66" t="b">
        <v>0</v>
      </c>
      <c r="N66">
        <v>24</v>
      </c>
      <c r="O66" t="b">
        <v>1</v>
      </c>
      <c r="P66" t="s">
        <v>8264</v>
      </c>
      <c r="Q66">
        <f t="shared" si="2"/>
        <v>173</v>
      </c>
      <c r="R66">
        <f t="shared" si="3"/>
        <v>86.67</v>
      </c>
      <c r="S66" s="10" t="s">
        <v>8310</v>
      </c>
      <c r="T66" t="s">
        <v>8312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s="9">
        <f t="shared" ref="K67:K130" si="4">(((J67/60)/60/24)+DATE(1970,1,1))</f>
        <v>41835.821226851855</v>
      </c>
      <c r="L67">
        <f t="shared" ref="L67:L130" si="5">YEAR(K67)</f>
        <v>2014</v>
      </c>
      <c r="M67" t="b">
        <v>0</v>
      </c>
      <c r="N67">
        <v>57</v>
      </c>
      <c r="O67" t="b">
        <v>1</v>
      </c>
      <c r="P67" t="s">
        <v>8264</v>
      </c>
      <c r="Q67">
        <f t="shared" ref="Q67:Q130" si="6">ROUND(E67/D67*100,0)</f>
        <v>108</v>
      </c>
      <c r="R67">
        <f t="shared" ref="R67:R130" si="7">ROUND(E67/N67,2)</f>
        <v>132.05000000000001</v>
      </c>
      <c r="S67" s="10" t="s">
        <v>8310</v>
      </c>
      <c r="T67" t="s">
        <v>8312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s="9">
        <f t="shared" si="4"/>
        <v>42539.849768518514</v>
      </c>
      <c r="L68">
        <f t="shared" si="5"/>
        <v>2016</v>
      </c>
      <c r="M68" t="b">
        <v>0</v>
      </c>
      <c r="N68">
        <v>26</v>
      </c>
      <c r="O68" t="b">
        <v>1</v>
      </c>
      <c r="P68" t="s">
        <v>8264</v>
      </c>
      <c r="Q68">
        <f t="shared" si="6"/>
        <v>119</v>
      </c>
      <c r="R68">
        <f t="shared" si="7"/>
        <v>91.23</v>
      </c>
      <c r="S68" s="10" t="s">
        <v>8310</v>
      </c>
      <c r="T68" t="s">
        <v>8312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s="9">
        <f t="shared" si="4"/>
        <v>41075.583379629628</v>
      </c>
      <c r="L69">
        <f t="shared" si="5"/>
        <v>2012</v>
      </c>
      <c r="M69" t="b">
        <v>0</v>
      </c>
      <c r="N69">
        <v>20</v>
      </c>
      <c r="O69" t="b">
        <v>1</v>
      </c>
      <c r="P69" t="s">
        <v>8264</v>
      </c>
      <c r="Q69">
        <f t="shared" si="6"/>
        <v>116</v>
      </c>
      <c r="R69">
        <f t="shared" si="7"/>
        <v>116.25</v>
      </c>
      <c r="S69" s="10" t="s">
        <v>8310</v>
      </c>
      <c r="T69" t="s">
        <v>8312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s="9">
        <f t="shared" si="4"/>
        <v>41663.569340277776</v>
      </c>
      <c r="L70">
        <f t="shared" si="5"/>
        <v>2014</v>
      </c>
      <c r="M70" t="b">
        <v>0</v>
      </c>
      <c r="N70">
        <v>36</v>
      </c>
      <c r="O70" t="b">
        <v>1</v>
      </c>
      <c r="P70" t="s">
        <v>8264</v>
      </c>
      <c r="Q70">
        <f t="shared" si="6"/>
        <v>127</v>
      </c>
      <c r="R70">
        <f t="shared" si="7"/>
        <v>21.19</v>
      </c>
      <c r="S70" s="10" t="s">
        <v>8310</v>
      </c>
      <c r="T70" t="s">
        <v>8312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s="9">
        <f t="shared" si="4"/>
        <v>40786.187789351854</v>
      </c>
      <c r="L71">
        <f t="shared" si="5"/>
        <v>2011</v>
      </c>
      <c r="M71" t="b">
        <v>0</v>
      </c>
      <c r="N71">
        <v>178</v>
      </c>
      <c r="O71" t="b">
        <v>1</v>
      </c>
      <c r="P71" t="s">
        <v>8264</v>
      </c>
      <c r="Q71">
        <f t="shared" si="6"/>
        <v>111</v>
      </c>
      <c r="R71">
        <f t="shared" si="7"/>
        <v>62.33</v>
      </c>
      <c r="S71" s="10" t="s">
        <v>8310</v>
      </c>
      <c r="T71" t="s">
        <v>8312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s="9">
        <f t="shared" si="4"/>
        <v>40730.896354166667</v>
      </c>
      <c r="L72">
        <f t="shared" si="5"/>
        <v>2011</v>
      </c>
      <c r="M72" t="b">
        <v>0</v>
      </c>
      <c r="N72">
        <v>17</v>
      </c>
      <c r="O72" t="b">
        <v>1</v>
      </c>
      <c r="P72" t="s">
        <v>8264</v>
      </c>
      <c r="Q72">
        <f t="shared" si="6"/>
        <v>127</v>
      </c>
      <c r="R72">
        <f t="shared" si="7"/>
        <v>37.409999999999997</v>
      </c>
      <c r="S72" s="10" t="s">
        <v>8310</v>
      </c>
      <c r="T72" t="s">
        <v>8312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s="9">
        <f t="shared" si="4"/>
        <v>40997.271493055552</v>
      </c>
      <c r="L73">
        <f t="shared" si="5"/>
        <v>2012</v>
      </c>
      <c r="M73" t="b">
        <v>0</v>
      </c>
      <c r="N73">
        <v>32</v>
      </c>
      <c r="O73" t="b">
        <v>1</v>
      </c>
      <c r="P73" t="s">
        <v>8264</v>
      </c>
      <c r="Q73">
        <f t="shared" si="6"/>
        <v>124</v>
      </c>
      <c r="R73">
        <f t="shared" si="7"/>
        <v>69.72</v>
      </c>
      <c r="S73" s="10" t="s">
        <v>8310</v>
      </c>
      <c r="T73" t="s">
        <v>8312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s="9">
        <f t="shared" si="4"/>
        <v>41208.010196759256</v>
      </c>
      <c r="L74">
        <f t="shared" si="5"/>
        <v>2012</v>
      </c>
      <c r="M74" t="b">
        <v>0</v>
      </c>
      <c r="N74">
        <v>41</v>
      </c>
      <c r="O74" t="b">
        <v>1</v>
      </c>
      <c r="P74" t="s">
        <v>8264</v>
      </c>
      <c r="Q74">
        <f t="shared" si="6"/>
        <v>108</v>
      </c>
      <c r="R74">
        <f t="shared" si="7"/>
        <v>58.17</v>
      </c>
      <c r="S74" s="10" t="s">
        <v>8310</v>
      </c>
      <c r="T74" t="s">
        <v>8312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s="9">
        <f t="shared" si="4"/>
        <v>40587.75675925926</v>
      </c>
      <c r="L75">
        <f t="shared" si="5"/>
        <v>2011</v>
      </c>
      <c r="M75" t="b">
        <v>0</v>
      </c>
      <c r="N75">
        <v>18</v>
      </c>
      <c r="O75" t="b">
        <v>1</v>
      </c>
      <c r="P75" t="s">
        <v>8264</v>
      </c>
      <c r="Q75">
        <f t="shared" si="6"/>
        <v>100</v>
      </c>
      <c r="R75">
        <f t="shared" si="7"/>
        <v>50</v>
      </c>
      <c r="S75" s="10" t="s">
        <v>8310</v>
      </c>
      <c r="T75" t="s">
        <v>8312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s="9">
        <f t="shared" si="4"/>
        <v>42360.487210648149</v>
      </c>
      <c r="L76">
        <f t="shared" si="5"/>
        <v>2015</v>
      </c>
      <c r="M76" t="b">
        <v>0</v>
      </c>
      <c r="N76">
        <v>29</v>
      </c>
      <c r="O76" t="b">
        <v>1</v>
      </c>
      <c r="P76" t="s">
        <v>8264</v>
      </c>
      <c r="Q76">
        <f t="shared" si="6"/>
        <v>113</v>
      </c>
      <c r="R76">
        <f t="shared" si="7"/>
        <v>19.47</v>
      </c>
      <c r="S76" s="10" t="s">
        <v>8310</v>
      </c>
      <c r="T76" t="s">
        <v>8312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s="9">
        <f t="shared" si="4"/>
        <v>41357.209166666667</v>
      </c>
      <c r="L77">
        <f t="shared" si="5"/>
        <v>2013</v>
      </c>
      <c r="M77" t="b">
        <v>0</v>
      </c>
      <c r="N77">
        <v>47</v>
      </c>
      <c r="O77" t="b">
        <v>1</v>
      </c>
      <c r="P77" t="s">
        <v>8264</v>
      </c>
      <c r="Q77">
        <f t="shared" si="6"/>
        <v>115</v>
      </c>
      <c r="R77">
        <f t="shared" si="7"/>
        <v>85.96</v>
      </c>
      <c r="S77" s="10" t="s">
        <v>8310</v>
      </c>
      <c r="T77" t="s">
        <v>8312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s="9">
        <f t="shared" si="4"/>
        <v>40844.691643518519</v>
      </c>
      <c r="L78">
        <f t="shared" si="5"/>
        <v>2011</v>
      </c>
      <c r="M78" t="b">
        <v>0</v>
      </c>
      <c r="N78">
        <v>15</v>
      </c>
      <c r="O78" t="b">
        <v>1</v>
      </c>
      <c r="P78" t="s">
        <v>8264</v>
      </c>
      <c r="Q78">
        <f t="shared" si="6"/>
        <v>153</v>
      </c>
      <c r="R78">
        <f t="shared" si="7"/>
        <v>30.67</v>
      </c>
      <c r="S78" s="10" t="s">
        <v>8310</v>
      </c>
      <c r="T78" t="s">
        <v>8312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s="9">
        <f t="shared" si="4"/>
        <v>40997.144872685189</v>
      </c>
      <c r="L79">
        <f t="shared" si="5"/>
        <v>2012</v>
      </c>
      <c r="M79" t="b">
        <v>0</v>
      </c>
      <c r="N79">
        <v>26</v>
      </c>
      <c r="O79" t="b">
        <v>1</v>
      </c>
      <c r="P79" t="s">
        <v>8264</v>
      </c>
      <c r="Q79">
        <f t="shared" si="6"/>
        <v>393</v>
      </c>
      <c r="R79">
        <f t="shared" si="7"/>
        <v>60.38</v>
      </c>
      <c r="S79" s="10" t="s">
        <v>8310</v>
      </c>
      <c r="T79" t="s">
        <v>8312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s="9">
        <f t="shared" si="4"/>
        <v>42604.730567129634</v>
      </c>
      <c r="L80">
        <f t="shared" si="5"/>
        <v>2016</v>
      </c>
      <c r="M80" t="b">
        <v>0</v>
      </c>
      <c r="N80">
        <v>35</v>
      </c>
      <c r="O80" t="b">
        <v>1</v>
      </c>
      <c r="P80" t="s">
        <v>8264</v>
      </c>
      <c r="Q80">
        <f t="shared" si="6"/>
        <v>2702</v>
      </c>
      <c r="R80">
        <f t="shared" si="7"/>
        <v>38.6</v>
      </c>
      <c r="S80" s="10" t="s">
        <v>8310</v>
      </c>
      <c r="T80" t="s">
        <v>8312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s="9">
        <f t="shared" si="4"/>
        <v>41724.776539351849</v>
      </c>
      <c r="L81">
        <f t="shared" si="5"/>
        <v>2014</v>
      </c>
      <c r="M81" t="b">
        <v>0</v>
      </c>
      <c r="N81">
        <v>41</v>
      </c>
      <c r="O81" t="b">
        <v>1</v>
      </c>
      <c r="P81" t="s">
        <v>8264</v>
      </c>
      <c r="Q81">
        <f t="shared" si="6"/>
        <v>127</v>
      </c>
      <c r="R81">
        <f t="shared" si="7"/>
        <v>40.270000000000003</v>
      </c>
      <c r="S81" s="10" t="s">
        <v>8310</v>
      </c>
      <c r="T81" t="s">
        <v>8312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s="9">
        <f t="shared" si="4"/>
        <v>41583.083981481483</v>
      </c>
      <c r="L82">
        <f t="shared" si="5"/>
        <v>2013</v>
      </c>
      <c r="M82" t="b">
        <v>0</v>
      </c>
      <c r="N82">
        <v>47</v>
      </c>
      <c r="O82" t="b">
        <v>1</v>
      </c>
      <c r="P82" t="s">
        <v>8264</v>
      </c>
      <c r="Q82">
        <f t="shared" si="6"/>
        <v>107</v>
      </c>
      <c r="R82">
        <f t="shared" si="7"/>
        <v>273.83</v>
      </c>
      <c r="S82" s="10" t="s">
        <v>8310</v>
      </c>
      <c r="T82" t="s">
        <v>8312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s="9">
        <f t="shared" si="4"/>
        <v>41100.158877314818</v>
      </c>
      <c r="L83">
        <f t="shared" si="5"/>
        <v>2012</v>
      </c>
      <c r="M83" t="b">
        <v>0</v>
      </c>
      <c r="N83">
        <v>28</v>
      </c>
      <c r="O83" t="b">
        <v>1</v>
      </c>
      <c r="P83" t="s">
        <v>8264</v>
      </c>
      <c r="Q83">
        <f t="shared" si="6"/>
        <v>198</v>
      </c>
      <c r="R83">
        <f t="shared" si="7"/>
        <v>53.04</v>
      </c>
      <c r="S83" s="10" t="s">
        <v>8310</v>
      </c>
      <c r="T83" t="s">
        <v>8312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s="9">
        <f t="shared" si="4"/>
        <v>40795.820150462961</v>
      </c>
      <c r="L84">
        <f t="shared" si="5"/>
        <v>2011</v>
      </c>
      <c r="M84" t="b">
        <v>0</v>
      </c>
      <c r="N84">
        <v>100</v>
      </c>
      <c r="O84" t="b">
        <v>1</v>
      </c>
      <c r="P84" t="s">
        <v>8264</v>
      </c>
      <c r="Q84">
        <f t="shared" si="6"/>
        <v>100</v>
      </c>
      <c r="R84">
        <f t="shared" si="7"/>
        <v>40.01</v>
      </c>
      <c r="S84" s="10" t="s">
        <v>8310</v>
      </c>
      <c r="T84" t="s">
        <v>8312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s="9">
        <f t="shared" si="4"/>
        <v>42042.615613425922</v>
      </c>
      <c r="L85">
        <f t="shared" si="5"/>
        <v>2015</v>
      </c>
      <c r="M85" t="b">
        <v>0</v>
      </c>
      <c r="N85">
        <v>13</v>
      </c>
      <c r="O85" t="b">
        <v>1</v>
      </c>
      <c r="P85" t="s">
        <v>8264</v>
      </c>
      <c r="Q85">
        <f t="shared" si="6"/>
        <v>103</v>
      </c>
      <c r="R85">
        <f t="shared" si="7"/>
        <v>15.77</v>
      </c>
      <c r="S85" s="10" t="s">
        <v>8310</v>
      </c>
      <c r="T85" t="s">
        <v>8312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s="9">
        <f t="shared" si="4"/>
        <v>40648.757939814815</v>
      </c>
      <c r="L86">
        <f t="shared" si="5"/>
        <v>2011</v>
      </c>
      <c r="M86" t="b">
        <v>0</v>
      </c>
      <c r="N86">
        <v>7</v>
      </c>
      <c r="O86" t="b">
        <v>1</v>
      </c>
      <c r="P86" t="s">
        <v>8264</v>
      </c>
      <c r="Q86">
        <f t="shared" si="6"/>
        <v>100</v>
      </c>
      <c r="R86">
        <f t="shared" si="7"/>
        <v>71.430000000000007</v>
      </c>
      <c r="S86" s="10" t="s">
        <v>8310</v>
      </c>
      <c r="T86" t="s">
        <v>8312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s="9">
        <f t="shared" si="4"/>
        <v>40779.125428240739</v>
      </c>
      <c r="L87">
        <f t="shared" si="5"/>
        <v>2011</v>
      </c>
      <c r="M87" t="b">
        <v>0</v>
      </c>
      <c r="N87">
        <v>21</v>
      </c>
      <c r="O87" t="b">
        <v>1</v>
      </c>
      <c r="P87" t="s">
        <v>8264</v>
      </c>
      <c r="Q87">
        <f t="shared" si="6"/>
        <v>126</v>
      </c>
      <c r="R87">
        <f t="shared" si="7"/>
        <v>71.709999999999994</v>
      </c>
      <c r="S87" s="10" t="s">
        <v>8310</v>
      </c>
      <c r="T87" t="s">
        <v>8312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s="9">
        <f t="shared" si="4"/>
        <v>42291.556076388893</v>
      </c>
      <c r="L88">
        <f t="shared" si="5"/>
        <v>2015</v>
      </c>
      <c r="M88" t="b">
        <v>0</v>
      </c>
      <c r="N88">
        <v>17</v>
      </c>
      <c r="O88" t="b">
        <v>1</v>
      </c>
      <c r="P88" t="s">
        <v>8264</v>
      </c>
      <c r="Q88">
        <f t="shared" si="6"/>
        <v>106</v>
      </c>
      <c r="R88">
        <f t="shared" si="7"/>
        <v>375.76</v>
      </c>
      <c r="S88" s="10" t="s">
        <v>8310</v>
      </c>
      <c r="T88" t="s">
        <v>8312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s="9">
        <f t="shared" si="4"/>
        <v>40322.53938657407</v>
      </c>
      <c r="L89">
        <f t="shared" si="5"/>
        <v>2010</v>
      </c>
      <c r="M89" t="b">
        <v>0</v>
      </c>
      <c r="N89">
        <v>25</v>
      </c>
      <c r="O89" t="b">
        <v>1</v>
      </c>
      <c r="P89" t="s">
        <v>8264</v>
      </c>
      <c r="Q89">
        <f t="shared" si="6"/>
        <v>105</v>
      </c>
      <c r="R89">
        <f t="shared" si="7"/>
        <v>104.6</v>
      </c>
      <c r="S89" s="10" t="s">
        <v>8310</v>
      </c>
      <c r="T89" t="s">
        <v>8312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s="9">
        <f t="shared" si="4"/>
        <v>41786.65892361111</v>
      </c>
      <c r="L90">
        <f t="shared" si="5"/>
        <v>2014</v>
      </c>
      <c r="M90" t="b">
        <v>0</v>
      </c>
      <c r="N90">
        <v>60</v>
      </c>
      <c r="O90" t="b">
        <v>1</v>
      </c>
      <c r="P90" t="s">
        <v>8264</v>
      </c>
      <c r="Q90">
        <f t="shared" si="6"/>
        <v>103</v>
      </c>
      <c r="R90">
        <f t="shared" si="7"/>
        <v>60</v>
      </c>
      <c r="S90" s="10" t="s">
        <v>8310</v>
      </c>
      <c r="T90" t="s">
        <v>8312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s="9">
        <f t="shared" si="4"/>
        <v>41402.752222222225</v>
      </c>
      <c r="L91">
        <f t="shared" si="5"/>
        <v>2013</v>
      </c>
      <c r="M91" t="b">
        <v>0</v>
      </c>
      <c r="N91">
        <v>56</v>
      </c>
      <c r="O91" t="b">
        <v>1</v>
      </c>
      <c r="P91" t="s">
        <v>8264</v>
      </c>
      <c r="Q91">
        <f t="shared" si="6"/>
        <v>115</v>
      </c>
      <c r="R91">
        <f t="shared" si="7"/>
        <v>123.29</v>
      </c>
      <c r="S91" s="10" t="s">
        <v>8310</v>
      </c>
      <c r="T91" t="s">
        <v>8312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s="9">
        <f t="shared" si="4"/>
        <v>40706.297442129631</v>
      </c>
      <c r="L92">
        <f t="shared" si="5"/>
        <v>2011</v>
      </c>
      <c r="M92" t="b">
        <v>0</v>
      </c>
      <c r="N92">
        <v>16</v>
      </c>
      <c r="O92" t="b">
        <v>1</v>
      </c>
      <c r="P92" t="s">
        <v>8264</v>
      </c>
      <c r="Q92">
        <f t="shared" si="6"/>
        <v>100</v>
      </c>
      <c r="R92">
        <f t="shared" si="7"/>
        <v>31.38</v>
      </c>
      <c r="S92" s="10" t="s">
        <v>8310</v>
      </c>
      <c r="T92" t="s">
        <v>8312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s="9">
        <f t="shared" si="4"/>
        <v>40619.402361111112</v>
      </c>
      <c r="L93">
        <f t="shared" si="5"/>
        <v>2011</v>
      </c>
      <c r="M93" t="b">
        <v>0</v>
      </c>
      <c r="N93">
        <v>46</v>
      </c>
      <c r="O93" t="b">
        <v>1</v>
      </c>
      <c r="P93" t="s">
        <v>8264</v>
      </c>
      <c r="Q93">
        <f t="shared" si="6"/>
        <v>120</v>
      </c>
      <c r="R93">
        <f t="shared" si="7"/>
        <v>78.260000000000005</v>
      </c>
      <c r="S93" s="10" t="s">
        <v>8310</v>
      </c>
      <c r="T93" t="s">
        <v>8312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s="9">
        <f t="shared" si="4"/>
        <v>42721.198877314819</v>
      </c>
      <c r="L94">
        <f t="shared" si="5"/>
        <v>2016</v>
      </c>
      <c r="M94" t="b">
        <v>0</v>
      </c>
      <c r="N94">
        <v>43</v>
      </c>
      <c r="O94" t="b">
        <v>1</v>
      </c>
      <c r="P94" t="s">
        <v>8264</v>
      </c>
      <c r="Q94">
        <f t="shared" si="6"/>
        <v>105</v>
      </c>
      <c r="R94">
        <f t="shared" si="7"/>
        <v>122.33</v>
      </c>
      <c r="S94" s="10" t="s">
        <v>8310</v>
      </c>
      <c r="T94" t="s">
        <v>8312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s="9">
        <f t="shared" si="4"/>
        <v>41065.858067129629</v>
      </c>
      <c r="L95">
        <f t="shared" si="5"/>
        <v>2012</v>
      </c>
      <c r="M95" t="b">
        <v>0</v>
      </c>
      <c r="N95">
        <v>15</v>
      </c>
      <c r="O95" t="b">
        <v>1</v>
      </c>
      <c r="P95" t="s">
        <v>8264</v>
      </c>
      <c r="Q95">
        <f t="shared" si="6"/>
        <v>111</v>
      </c>
      <c r="R95">
        <f t="shared" si="7"/>
        <v>73.73</v>
      </c>
      <c r="S95" s="10" t="s">
        <v>8310</v>
      </c>
      <c r="T95" t="s">
        <v>8312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s="9">
        <f t="shared" si="4"/>
        <v>41716.717847222222</v>
      </c>
      <c r="L96">
        <f t="shared" si="5"/>
        <v>2014</v>
      </c>
      <c r="M96" t="b">
        <v>0</v>
      </c>
      <c r="N96">
        <v>12</v>
      </c>
      <c r="O96" t="b">
        <v>1</v>
      </c>
      <c r="P96" t="s">
        <v>8264</v>
      </c>
      <c r="Q96">
        <f t="shared" si="6"/>
        <v>104</v>
      </c>
      <c r="R96">
        <f t="shared" si="7"/>
        <v>21.67</v>
      </c>
      <c r="S96" s="10" t="s">
        <v>8310</v>
      </c>
      <c r="T96" t="s">
        <v>8312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s="9">
        <f t="shared" si="4"/>
        <v>40935.005104166667</v>
      </c>
      <c r="L97">
        <f t="shared" si="5"/>
        <v>2012</v>
      </c>
      <c r="M97" t="b">
        <v>0</v>
      </c>
      <c r="N97">
        <v>21</v>
      </c>
      <c r="O97" t="b">
        <v>1</v>
      </c>
      <c r="P97" t="s">
        <v>8264</v>
      </c>
      <c r="Q97">
        <f t="shared" si="6"/>
        <v>131</v>
      </c>
      <c r="R97">
        <f t="shared" si="7"/>
        <v>21.9</v>
      </c>
      <c r="S97" s="10" t="s">
        <v>8310</v>
      </c>
      <c r="T97" t="s">
        <v>8312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s="9">
        <f t="shared" si="4"/>
        <v>40324.662511574075</v>
      </c>
      <c r="L98">
        <f t="shared" si="5"/>
        <v>2010</v>
      </c>
      <c r="M98" t="b">
        <v>0</v>
      </c>
      <c r="N98">
        <v>34</v>
      </c>
      <c r="O98" t="b">
        <v>1</v>
      </c>
      <c r="P98" t="s">
        <v>8264</v>
      </c>
      <c r="Q98">
        <f t="shared" si="6"/>
        <v>115</v>
      </c>
      <c r="R98">
        <f t="shared" si="7"/>
        <v>50.59</v>
      </c>
      <c r="S98" s="10" t="s">
        <v>8310</v>
      </c>
      <c r="T98" t="s">
        <v>8312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s="9">
        <f t="shared" si="4"/>
        <v>40706.135208333333</v>
      </c>
      <c r="L99">
        <f t="shared" si="5"/>
        <v>2011</v>
      </c>
      <c r="M99" t="b">
        <v>0</v>
      </c>
      <c r="N99">
        <v>8</v>
      </c>
      <c r="O99" t="b">
        <v>1</v>
      </c>
      <c r="P99" t="s">
        <v>8264</v>
      </c>
      <c r="Q99">
        <f t="shared" si="6"/>
        <v>106</v>
      </c>
      <c r="R99">
        <f t="shared" si="7"/>
        <v>53.13</v>
      </c>
      <c r="S99" s="10" t="s">
        <v>8310</v>
      </c>
      <c r="T99" t="s">
        <v>8312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s="9">
        <f t="shared" si="4"/>
        <v>41214.79483796296</v>
      </c>
      <c r="L100">
        <f t="shared" si="5"/>
        <v>2012</v>
      </c>
      <c r="M100" t="b">
        <v>0</v>
      </c>
      <c r="N100">
        <v>60</v>
      </c>
      <c r="O100" t="b">
        <v>1</v>
      </c>
      <c r="P100" t="s">
        <v>8264</v>
      </c>
      <c r="Q100">
        <f t="shared" si="6"/>
        <v>106</v>
      </c>
      <c r="R100">
        <f t="shared" si="7"/>
        <v>56.67</v>
      </c>
      <c r="S100" s="10" t="s">
        <v>8310</v>
      </c>
      <c r="T100" t="s">
        <v>8312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s="9">
        <f t="shared" si="4"/>
        <v>41631.902766203704</v>
      </c>
      <c r="L101">
        <f t="shared" si="5"/>
        <v>2013</v>
      </c>
      <c r="M101" t="b">
        <v>0</v>
      </c>
      <c r="N101">
        <v>39</v>
      </c>
      <c r="O101" t="b">
        <v>1</v>
      </c>
      <c r="P101" t="s">
        <v>8264</v>
      </c>
      <c r="Q101">
        <f t="shared" si="6"/>
        <v>106</v>
      </c>
      <c r="R101">
        <f t="shared" si="7"/>
        <v>40.78</v>
      </c>
      <c r="S101" s="10" t="s">
        <v>8310</v>
      </c>
      <c r="T101" t="s">
        <v>8312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s="9">
        <f t="shared" si="4"/>
        <v>41197.753310185188</v>
      </c>
      <c r="L102">
        <f t="shared" si="5"/>
        <v>2012</v>
      </c>
      <c r="M102" t="b">
        <v>0</v>
      </c>
      <c r="N102">
        <v>26</v>
      </c>
      <c r="O102" t="b">
        <v>1</v>
      </c>
      <c r="P102" t="s">
        <v>8264</v>
      </c>
      <c r="Q102">
        <f t="shared" si="6"/>
        <v>100</v>
      </c>
      <c r="R102">
        <f t="shared" si="7"/>
        <v>192.31</v>
      </c>
      <c r="S102" s="10" t="s">
        <v>8310</v>
      </c>
      <c r="T102" t="s">
        <v>8312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s="9">
        <f t="shared" si="4"/>
        <v>41274.776736111111</v>
      </c>
      <c r="L103">
        <f t="shared" si="5"/>
        <v>2012</v>
      </c>
      <c r="M103" t="b">
        <v>0</v>
      </c>
      <c r="N103">
        <v>35</v>
      </c>
      <c r="O103" t="b">
        <v>1</v>
      </c>
      <c r="P103" t="s">
        <v>8264</v>
      </c>
      <c r="Q103">
        <f t="shared" si="6"/>
        <v>100</v>
      </c>
      <c r="R103">
        <f t="shared" si="7"/>
        <v>100</v>
      </c>
      <c r="S103" s="10" t="s">
        <v>8310</v>
      </c>
      <c r="T103" t="s">
        <v>8312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s="9">
        <f t="shared" si="4"/>
        <v>40505.131168981483</v>
      </c>
      <c r="L104">
        <f t="shared" si="5"/>
        <v>2010</v>
      </c>
      <c r="M104" t="b">
        <v>0</v>
      </c>
      <c r="N104">
        <v>65</v>
      </c>
      <c r="O104" t="b">
        <v>1</v>
      </c>
      <c r="P104" t="s">
        <v>8264</v>
      </c>
      <c r="Q104">
        <f t="shared" si="6"/>
        <v>128</v>
      </c>
      <c r="R104">
        <f t="shared" si="7"/>
        <v>117.92</v>
      </c>
      <c r="S104" s="10" t="s">
        <v>8310</v>
      </c>
      <c r="T104" t="s">
        <v>8312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s="9">
        <f t="shared" si="4"/>
        <v>41682.805902777778</v>
      </c>
      <c r="L105">
        <f t="shared" si="5"/>
        <v>2014</v>
      </c>
      <c r="M105" t="b">
        <v>0</v>
      </c>
      <c r="N105">
        <v>49</v>
      </c>
      <c r="O105" t="b">
        <v>1</v>
      </c>
      <c r="P105" t="s">
        <v>8264</v>
      </c>
      <c r="Q105">
        <f t="shared" si="6"/>
        <v>105</v>
      </c>
      <c r="R105">
        <f t="shared" si="7"/>
        <v>27.9</v>
      </c>
      <c r="S105" s="10" t="s">
        <v>8310</v>
      </c>
      <c r="T105" t="s">
        <v>8312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s="9">
        <f t="shared" si="4"/>
        <v>40612.695208333331</v>
      </c>
      <c r="L106">
        <f t="shared" si="5"/>
        <v>2011</v>
      </c>
      <c r="M106" t="b">
        <v>0</v>
      </c>
      <c r="N106">
        <v>10</v>
      </c>
      <c r="O106" t="b">
        <v>1</v>
      </c>
      <c r="P106" t="s">
        <v>8264</v>
      </c>
      <c r="Q106">
        <f t="shared" si="6"/>
        <v>120</v>
      </c>
      <c r="R106">
        <f t="shared" si="7"/>
        <v>60</v>
      </c>
      <c r="S106" s="10" t="s">
        <v>8310</v>
      </c>
      <c r="T106" t="s">
        <v>8312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s="9">
        <f t="shared" si="4"/>
        <v>42485.724768518514</v>
      </c>
      <c r="L107">
        <f t="shared" si="5"/>
        <v>2016</v>
      </c>
      <c r="M107" t="b">
        <v>0</v>
      </c>
      <c r="N107">
        <v>60</v>
      </c>
      <c r="O107" t="b">
        <v>1</v>
      </c>
      <c r="P107" t="s">
        <v>8264</v>
      </c>
      <c r="Q107">
        <f t="shared" si="6"/>
        <v>107</v>
      </c>
      <c r="R107">
        <f t="shared" si="7"/>
        <v>39.380000000000003</v>
      </c>
      <c r="S107" s="10" t="s">
        <v>8310</v>
      </c>
      <c r="T107" t="s">
        <v>8312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s="9">
        <f t="shared" si="4"/>
        <v>40987.776631944449</v>
      </c>
      <c r="L108">
        <f t="shared" si="5"/>
        <v>2012</v>
      </c>
      <c r="M108" t="b">
        <v>0</v>
      </c>
      <c r="N108">
        <v>27</v>
      </c>
      <c r="O108" t="b">
        <v>1</v>
      </c>
      <c r="P108" t="s">
        <v>8264</v>
      </c>
      <c r="Q108">
        <f t="shared" si="6"/>
        <v>101</v>
      </c>
      <c r="R108">
        <f t="shared" si="7"/>
        <v>186.11</v>
      </c>
      <c r="S108" s="10" t="s">
        <v>8310</v>
      </c>
      <c r="T108" t="s">
        <v>8312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s="9">
        <f t="shared" si="4"/>
        <v>40635.982488425929</v>
      </c>
      <c r="L109">
        <f t="shared" si="5"/>
        <v>2011</v>
      </c>
      <c r="M109" t="b">
        <v>0</v>
      </c>
      <c r="N109">
        <v>69</v>
      </c>
      <c r="O109" t="b">
        <v>1</v>
      </c>
      <c r="P109" t="s">
        <v>8264</v>
      </c>
      <c r="Q109">
        <f t="shared" si="6"/>
        <v>102</v>
      </c>
      <c r="R109">
        <f t="shared" si="7"/>
        <v>111.38</v>
      </c>
      <c r="S109" s="10" t="s">
        <v>8310</v>
      </c>
      <c r="T109" t="s">
        <v>8312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s="9">
        <f t="shared" si="4"/>
        <v>41365.613078703704</v>
      </c>
      <c r="L110">
        <f t="shared" si="5"/>
        <v>2013</v>
      </c>
      <c r="M110" t="b">
        <v>0</v>
      </c>
      <c r="N110">
        <v>47</v>
      </c>
      <c r="O110" t="b">
        <v>1</v>
      </c>
      <c r="P110" t="s">
        <v>8264</v>
      </c>
      <c r="Q110">
        <f t="shared" si="6"/>
        <v>247</v>
      </c>
      <c r="R110">
        <f t="shared" si="7"/>
        <v>78.72</v>
      </c>
      <c r="S110" s="10" t="s">
        <v>8310</v>
      </c>
      <c r="T110" t="s">
        <v>8312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s="9">
        <f t="shared" si="4"/>
        <v>40570.025810185187</v>
      </c>
      <c r="L111">
        <f t="shared" si="5"/>
        <v>2011</v>
      </c>
      <c r="M111" t="b">
        <v>0</v>
      </c>
      <c r="N111">
        <v>47</v>
      </c>
      <c r="O111" t="b">
        <v>1</v>
      </c>
      <c r="P111" t="s">
        <v>8264</v>
      </c>
      <c r="Q111">
        <f t="shared" si="6"/>
        <v>220</v>
      </c>
      <c r="R111">
        <f t="shared" si="7"/>
        <v>46.7</v>
      </c>
      <c r="S111" s="10" t="s">
        <v>8310</v>
      </c>
      <c r="T111" t="s">
        <v>8312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s="9">
        <f t="shared" si="4"/>
        <v>41557.949687500004</v>
      </c>
      <c r="L112">
        <f t="shared" si="5"/>
        <v>2013</v>
      </c>
      <c r="M112" t="b">
        <v>0</v>
      </c>
      <c r="N112">
        <v>26</v>
      </c>
      <c r="O112" t="b">
        <v>1</v>
      </c>
      <c r="P112" t="s">
        <v>8264</v>
      </c>
      <c r="Q112">
        <f t="shared" si="6"/>
        <v>131</v>
      </c>
      <c r="R112">
        <f t="shared" si="7"/>
        <v>65.38</v>
      </c>
      <c r="S112" s="10" t="s">
        <v>8310</v>
      </c>
      <c r="T112" t="s">
        <v>8312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s="9">
        <f t="shared" si="4"/>
        <v>42125.333182870367</v>
      </c>
      <c r="L113">
        <f t="shared" si="5"/>
        <v>2015</v>
      </c>
      <c r="M113" t="b">
        <v>0</v>
      </c>
      <c r="N113">
        <v>53</v>
      </c>
      <c r="O113" t="b">
        <v>1</v>
      </c>
      <c r="P113" t="s">
        <v>8264</v>
      </c>
      <c r="Q113">
        <f t="shared" si="6"/>
        <v>155</v>
      </c>
      <c r="R113">
        <f t="shared" si="7"/>
        <v>102.08</v>
      </c>
      <c r="S113" s="10" t="s">
        <v>8310</v>
      </c>
      <c r="T113" t="s">
        <v>8312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s="9">
        <f t="shared" si="4"/>
        <v>41718.043032407404</v>
      </c>
      <c r="L114">
        <f t="shared" si="5"/>
        <v>2014</v>
      </c>
      <c r="M114" t="b">
        <v>0</v>
      </c>
      <c r="N114">
        <v>81</v>
      </c>
      <c r="O114" t="b">
        <v>1</v>
      </c>
      <c r="P114" t="s">
        <v>8264</v>
      </c>
      <c r="Q114">
        <f t="shared" si="6"/>
        <v>104</v>
      </c>
      <c r="R114">
        <f t="shared" si="7"/>
        <v>64.2</v>
      </c>
      <c r="S114" s="10" t="s">
        <v>8310</v>
      </c>
      <c r="T114" t="s">
        <v>8312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s="9">
        <f t="shared" si="4"/>
        <v>40753.758425925924</v>
      </c>
      <c r="L115">
        <f t="shared" si="5"/>
        <v>2011</v>
      </c>
      <c r="M115" t="b">
        <v>0</v>
      </c>
      <c r="N115">
        <v>78</v>
      </c>
      <c r="O115" t="b">
        <v>1</v>
      </c>
      <c r="P115" t="s">
        <v>8264</v>
      </c>
      <c r="Q115">
        <f t="shared" si="6"/>
        <v>141</v>
      </c>
      <c r="R115">
        <f t="shared" si="7"/>
        <v>90.38</v>
      </c>
      <c r="S115" s="10" t="s">
        <v>8310</v>
      </c>
      <c r="T115" t="s">
        <v>8312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s="9">
        <f t="shared" si="4"/>
        <v>40861.27416666667</v>
      </c>
      <c r="L116">
        <f t="shared" si="5"/>
        <v>2011</v>
      </c>
      <c r="M116" t="b">
        <v>0</v>
      </c>
      <c r="N116">
        <v>35</v>
      </c>
      <c r="O116" t="b">
        <v>1</v>
      </c>
      <c r="P116" t="s">
        <v>8264</v>
      </c>
      <c r="Q116">
        <f t="shared" si="6"/>
        <v>103</v>
      </c>
      <c r="R116">
        <f t="shared" si="7"/>
        <v>88.57</v>
      </c>
      <c r="S116" s="10" t="s">
        <v>8310</v>
      </c>
      <c r="T116" t="s">
        <v>8312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s="9">
        <f t="shared" si="4"/>
        <v>40918.738935185182</v>
      </c>
      <c r="L117">
        <f t="shared" si="5"/>
        <v>2012</v>
      </c>
      <c r="M117" t="b">
        <v>0</v>
      </c>
      <c r="N117">
        <v>22</v>
      </c>
      <c r="O117" t="b">
        <v>1</v>
      </c>
      <c r="P117" t="s">
        <v>8264</v>
      </c>
      <c r="Q117">
        <f t="shared" si="6"/>
        <v>140</v>
      </c>
      <c r="R117">
        <f t="shared" si="7"/>
        <v>28.73</v>
      </c>
      <c r="S117" s="10" t="s">
        <v>8310</v>
      </c>
      <c r="T117" t="s">
        <v>8312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s="9">
        <f t="shared" si="4"/>
        <v>40595.497164351851</v>
      </c>
      <c r="L118">
        <f t="shared" si="5"/>
        <v>2011</v>
      </c>
      <c r="M118" t="b">
        <v>0</v>
      </c>
      <c r="N118">
        <v>57</v>
      </c>
      <c r="O118" t="b">
        <v>1</v>
      </c>
      <c r="P118" t="s">
        <v>8264</v>
      </c>
      <c r="Q118">
        <f t="shared" si="6"/>
        <v>114</v>
      </c>
      <c r="R118">
        <f t="shared" si="7"/>
        <v>69.790000000000006</v>
      </c>
      <c r="S118" s="10" t="s">
        <v>8310</v>
      </c>
      <c r="T118" t="s">
        <v>8312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s="9">
        <f t="shared" si="4"/>
        <v>40248.834999999999</v>
      </c>
      <c r="L119">
        <f t="shared" si="5"/>
        <v>2010</v>
      </c>
      <c r="M119" t="b">
        <v>0</v>
      </c>
      <c r="N119">
        <v>27</v>
      </c>
      <c r="O119" t="b">
        <v>1</v>
      </c>
      <c r="P119" t="s">
        <v>8264</v>
      </c>
      <c r="Q119">
        <f t="shared" si="6"/>
        <v>100</v>
      </c>
      <c r="R119">
        <f t="shared" si="7"/>
        <v>167.49</v>
      </c>
      <c r="S119" s="10" t="s">
        <v>8310</v>
      </c>
      <c r="T119" t="s">
        <v>8312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s="9">
        <f t="shared" si="4"/>
        <v>40723.053657407407</v>
      </c>
      <c r="L120">
        <f t="shared" si="5"/>
        <v>2011</v>
      </c>
      <c r="M120" t="b">
        <v>0</v>
      </c>
      <c r="N120">
        <v>39</v>
      </c>
      <c r="O120" t="b">
        <v>1</v>
      </c>
      <c r="P120" t="s">
        <v>8264</v>
      </c>
      <c r="Q120">
        <f t="shared" si="6"/>
        <v>113</v>
      </c>
      <c r="R120">
        <f t="shared" si="7"/>
        <v>144.91</v>
      </c>
      <c r="S120" s="10" t="s">
        <v>8310</v>
      </c>
      <c r="T120" t="s">
        <v>8312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s="9">
        <f t="shared" si="4"/>
        <v>40739.069282407407</v>
      </c>
      <c r="L121">
        <f t="shared" si="5"/>
        <v>2011</v>
      </c>
      <c r="M121" t="b">
        <v>0</v>
      </c>
      <c r="N121">
        <v>37</v>
      </c>
      <c r="O121" t="b">
        <v>1</v>
      </c>
      <c r="P121" t="s">
        <v>8264</v>
      </c>
      <c r="Q121">
        <f t="shared" si="6"/>
        <v>105</v>
      </c>
      <c r="R121">
        <f t="shared" si="7"/>
        <v>91.84</v>
      </c>
      <c r="S121" s="10" t="s">
        <v>8310</v>
      </c>
      <c r="T121" t="s">
        <v>8312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s="9">
        <f t="shared" si="4"/>
        <v>42616.049849537041</v>
      </c>
      <c r="L122">
        <f t="shared" si="5"/>
        <v>2016</v>
      </c>
      <c r="M122" t="b">
        <v>0</v>
      </c>
      <c r="N122">
        <v>1</v>
      </c>
      <c r="O122" t="b">
        <v>0</v>
      </c>
      <c r="P122" t="s">
        <v>8265</v>
      </c>
      <c r="Q122">
        <f t="shared" si="6"/>
        <v>0</v>
      </c>
      <c r="R122">
        <f t="shared" si="7"/>
        <v>10</v>
      </c>
      <c r="S122" s="10" t="s">
        <v>8310</v>
      </c>
      <c r="T122" t="s">
        <v>8313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s="9">
        <f t="shared" si="4"/>
        <v>42096.704976851848</v>
      </c>
      <c r="L123">
        <f t="shared" si="5"/>
        <v>2015</v>
      </c>
      <c r="M123" t="b">
        <v>0</v>
      </c>
      <c r="N123">
        <v>1</v>
      </c>
      <c r="O123" t="b">
        <v>0</v>
      </c>
      <c r="P123" t="s">
        <v>8265</v>
      </c>
      <c r="Q123">
        <f t="shared" si="6"/>
        <v>0</v>
      </c>
      <c r="R123">
        <f t="shared" si="7"/>
        <v>1</v>
      </c>
      <c r="S123" s="10" t="s">
        <v>8310</v>
      </c>
      <c r="T123" t="s">
        <v>8313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s="9">
        <f t="shared" si="4"/>
        <v>42593.431793981479</v>
      </c>
      <c r="L124">
        <f t="shared" si="5"/>
        <v>2016</v>
      </c>
      <c r="M124" t="b">
        <v>0</v>
      </c>
      <c r="N124">
        <v>0</v>
      </c>
      <c r="O124" t="b">
        <v>0</v>
      </c>
      <c r="P124" t="s">
        <v>8265</v>
      </c>
      <c r="Q124">
        <f t="shared" si="6"/>
        <v>0</v>
      </c>
      <c r="R124" t="e">
        <f t="shared" si="7"/>
        <v>#DIV/0!</v>
      </c>
      <c r="S124" s="10" t="s">
        <v>8310</v>
      </c>
      <c r="T124" t="s">
        <v>8313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s="9">
        <f t="shared" si="4"/>
        <v>41904.781990740739</v>
      </c>
      <c r="L125">
        <f t="shared" si="5"/>
        <v>2014</v>
      </c>
      <c r="M125" t="b">
        <v>0</v>
      </c>
      <c r="N125">
        <v>6</v>
      </c>
      <c r="O125" t="b">
        <v>0</v>
      </c>
      <c r="P125" t="s">
        <v>8265</v>
      </c>
      <c r="Q125">
        <f t="shared" si="6"/>
        <v>0</v>
      </c>
      <c r="R125">
        <f t="shared" si="7"/>
        <v>25.17</v>
      </c>
      <c r="S125" s="10" t="s">
        <v>8310</v>
      </c>
      <c r="T125" t="s">
        <v>8313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s="9">
        <f t="shared" si="4"/>
        <v>42114.928726851853</v>
      </c>
      <c r="L126">
        <f t="shared" si="5"/>
        <v>2015</v>
      </c>
      <c r="M126" t="b">
        <v>0</v>
      </c>
      <c r="N126">
        <v>0</v>
      </c>
      <c r="O126" t="b">
        <v>0</v>
      </c>
      <c r="P126" t="s">
        <v>8265</v>
      </c>
      <c r="Q126">
        <f t="shared" si="6"/>
        <v>0</v>
      </c>
      <c r="R126" t="e">
        <f t="shared" si="7"/>
        <v>#DIV/0!</v>
      </c>
      <c r="S126" s="10" t="s">
        <v>8310</v>
      </c>
      <c r="T126" t="s">
        <v>8313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s="9">
        <f t="shared" si="4"/>
        <v>42709.993981481486</v>
      </c>
      <c r="L127">
        <f t="shared" si="5"/>
        <v>2016</v>
      </c>
      <c r="M127" t="b">
        <v>0</v>
      </c>
      <c r="N127">
        <v>6</v>
      </c>
      <c r="O127" t="b">
        <v>0</v>
      </c>
      <c r="P127" t="s">
        <v>8265</v>
      </c>
      <c r="Q127">
        <f t="shared" si="6"/>
        <v>14</v>
      </c>
      <c r="R127">
        <f t="shared" si="7"/>
        <v>11.67</v>
      </c>
      <c r="S127" s="10" t="s">
        <v>8310</v>
      </c>
      <c r="T127" t="s">
        <v>8313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s="9">
        <f t="shared" si="4"/>
        <v>42135.589548611111</v>
      </c>
      <c r="L128">
        <f t="shared" si="5"/>
        <v>2015</v>
      </c>
      <c r="M128" t="b">
        <v>0</v>
      </c>
      <c r="N128">
        <v>13</v>
      </c>
      <c r="O128" t="b">
        <v>0</v>
      </c>
      <c r="P128" t="s">
        <v>8265</v>
      </c>
      <c r="Q128">
        <f t="shared" si="6"/>
        <v>6</v>
      </c>
      <c r="R128">
        <f t="shared" si="7"/>
        <v>106.69</v>
      </c>
      <c r="S128" s="10" t="s">
        <v>8310</v>
      </c>
      <c r="T128" t="s">
        <v>8313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s="9">
        <f t="shared" si="4"/>
        <v>42067.62431712963</v>
      </c>
      <c r="L129">
        <f t="shared" si="5"/>
        <v>2015</v>
      </c>
      <c r="M129" t="b">
        <v>0</v>
      </c>
      <c r="N129">
        <v>4</v>
      </c>
      <c r="O129" t="b">
        <v>0</v>
      </c>
      <c r="P129" t="s">
        <v>8265</v>
      </c>
      <c r="Q129">
        <f t="shared" si="6"/>
        <v>2</v>
      </c>
      <c r="R129">
        <f t="shared" si="7"/>
        <v>47.5</v>
      </c>
      <c r="S129" s="10" t="s">
        <v>8310</v>
      </c>
      <c r="T129" t="s">
        <v>8313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s="9">
        <f t="shared" si="4"/>
        <v>42628.22792824074</v>
      </c>
      <c r="L130">
        <f t="shared" si="5"/>
        <v>2016</v>
      </c>
      <c r="M130" t="b">
        <v>0</v>
      </c>
      <c r="N130">
        <v>6</v>
      </c>
      <c r="O130" t="b">
        <v>0</v>
      </c>
      <c r="P130" t="s">
        <v>8265</v>
      </c>
      <c r="Q130">
        <f t="shared" si="6"/>
        <v>2</v>
      </c>
      <c r="R130">
        <f t="shared" si="7"/>
        <v>311.17</v>
      </c>
      <c r="S130" s="10" t="s">
        <v>8310</v>
      </c>
      <c r="T130" t="s">
        <v>8313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s="9">
        <f t="shared" ref="K131:K194" si="8">(((J131/60)/60/24)+DATE(1970,1,1))</f>
        <v>41882.937303240738</v>
      </c>
      <c r="L131">
        <f t="shared" ref="L131:L194" si="9">YEAR(K131)</f>
        <v>2014</v>
      </c>
      <c r="M131" t="b">
        <v>0</v>
      </c>
      <c r="N131">
        <v>0</v>
      </c>
      <c r="O131" t="b">
        <v>0</v>
      </c>
      <c r="P131" t="s">
        <v>8265</v>
      </c>
      <c r="Q131">
        <f t="shared" ref="Q131:Q194" si="10">ROUND(E131/D131*100,0)</f>
        <v>0</v>
      </c>
      <c r="R131" t="e">
        <f t="shared" ref="R131:R194" si="11">ROUND(E131/N131,2)</f>
        <v>#DIV/0!</v>
      </c>
      <c r="S131" s="10" t="s">
        <v>8310</v>
      </c>
      <c r="T131" t="s">
        <v>8313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s="9">
        <f t="shared" si="8"/>
        <v>41778.915416666663</v>
      </c>
      <c r="L132">
        <f t="shared" si="9"/>
        <v>2014</v>
      </c>
      <c r="M132" t="b">
        <v>0</v>
      </c>
      <c r="N132">
        <v>0</v>
      </c>
      <c r="O132" t="b">
        <v>0</v>
      </c>
      <c r="P132" t="s">
        <v>8265</v>
      </c>
      <c r="Q132">
        <f t="shared" si="10"/>
        <v>0</v>
      </c>
      <c r="R132" t="e">
        <f t="shared" si="11"/>
        <v>#DIV/0!</v>
      </c>
      <c r="S132" s="10" t="s">
        <v>8310</v>
      </c>
      <c r="T132" t="s">
        <v>8313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s="9">
        <f t="shared" si="8"/>
        <v>42541.837511574078</v>
      </c>
      <c r="L133">
        <f t="shared" si="9"/>
        <v>2016</v>
      </c>
      <c r="M133" t="b">
        <v>0</v>
      </c>
      <c r="N133">
        <v>0</v>
      </c>
      <c r="O133" t="b">
        <v>0</v>
      </c>
      <c r="P133" t="s">
        <v>8265</v>
      </c>
      <c r="Q133">
        <f t="shared" si="10"/>
        <v>0</v>
      </c>
      <c r="R133" t="e">
        <f t="shared" si="11"/>
        <v>#DIV/0!</v>
      </c>
      <c r="S133" s="10" t="s">
        <v>8310</v>
      </c>
      <c r="T133" t="s">
        <v>8313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s="9">
        <f t="shared" si="8"/>
        <v>41905.812581018516</v>
      </c>
      <c r="L134">
        <f t="shared" si="9"/>
        <v>2014</v>
      </c>
      <c r="M134" t="b">
        <v>0</v>
      </c>
      <c r="N134">
        <v>81</v>
      </c>
      <c r="O134" t="b">
        <v>0</v>
      </c>
      <c r="P134" t="s">
        <v>8265</v>
      </c>
      <c r="Q134">
        <f t="shared" si="10"/>
        <v>10</v>
      </c>
      <c r="R134">
        <f t="shared" si="11"/>
        <v>94.51</v>
      </c>
      <c r="S134" s="10" t="s">
        <v>8310</v>
      </c>
      <c r="T134" t="s">
        <v>8313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s="9">
        <f t="shared" si="8"/>
        <v>42491.80768518518</v>
      </c>
      <c r="L135">
        <f t="shared" si="9"/>
        <v>2016</v>
      </c>
      <c r="M135" t="b">
        <v>0</v>
      </c>
      <c r="N135">
        <v>0</v>
      </c>
      <c r="O135" t="b">
        <v>0</v>
      </c>
      <c r="P135" t="s">
        <v>8265</v>
      </c>
      <c r="Q135">
        <f t="shared" si="10"/>
        <v>0</v>
      </c>
      <c r="R135" t="e">
        <f t="shared" si="11"/>
        <v>#DIV/0!</v>
      </c>
      <c r="S135" s="10" t="s">
        <v>8310</v>
      </c>
      <c r="T135" t="s">
        <v>8313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s="9">
        <f t="shared" si="8"/>
        <v>42221.909930555557</v>
      </c>
      <c r="L136">
        <f t="shared" si="9"/>
        <v>2015</v>
      </c>
      <c r="M136" t="b">
        <v>0</v>
      </c>
      <c r="N136">
        <v>0</v>
      </c>
      <c r="O136" t="b">
        <v>0</v>
      </c>
      <c r="P136" t="s">
        <v>8265</v>
      </c>
      <c r="Q136">
        <f t="shared" si="10"/>
        <v>0</v>
      </c>
      <c r="R136" t="e">
        <f t="shared" si="11"/>
        <v>#DIV/0!</v>
      </c>
      <c r="S136" s="10" t="s">
        <v>8310</v>
      </c>
      <c r="T136" t="s">
        <v>8313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s="9">
        <f t="shared" si="8"/>
        <v>41788.381909722222</v>
      </c>
      <c r="L137">
        <f t="shared" si="9"/>
        <v>2014</v>
      </c>
      <c r="M137" t="b">
        <v>0</v>
      </c>
      <c r="N137">
        <v>5</v>
      </c>
      <c r="O137" t="b">
        <v>0</v>
      </c>
      <c r="P137" t="s">
        <v>8265</v>
      </c>
      <c r="Q137">
        <f t="shared" si="10"/>
        <v>13</v>
      </c>
      <c r="R137">
        <f t="shared" si="11"/>
        <v>80.599999999999994</v>
      </c>
      <c r="S137" s="10" t="s">
        <v>8310</v>
      </c>
      <c r="T137" t="s">
        <v>8313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s="9">
        <f t="shared" si="8"/>
        <v>42096.410115740742</v>
      </c>
      <c r="L138">
        <f t="shared" si="9"/>
        <v>2015</v>
      </c>
      <c r="M138" t="b">
        <v>0</v>
      </c>
      <c r="N138">
        <v>0</v>
      </c>
      <c r="O138" t="b">
        <v>0</v>
      </c>
      <c r="P138" t="s">
        <v>8265</v>
      </c>
      <c r="Q138">
        <f t="shared" si="10"/>
        <v>0</v>
      </c>
      <c r="R138" t="e">
        <f t="shared" si="11"/>
        <v>#DIV/0!</v>
      </c>
      <c r="S138" s="10" t="s">
        <v>8310</v>
      </c>
      <c r="T138" t="s">
        <v>8313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s="9">
        <f t="shared" si="8"/>
        <v>42239.573993055557</v>
      </c>
      <c r="L139">
        <f t="shared" si="9"/>
        <v>2015</v>
      </c>
      <c r="M139" t="b">
        <v>0</v>
      </c>
      <c r="N139">
        <v>0</v>
      </c>
      <c r="O139" t="b">
        <v>0</v>
      </c>
      <c r="P139" t="s">
        <v>8265</v>
      </c>
      <c r="Q139">
        <f t="shared" si="10"/>
        <v>0</v>
      </c>
      <c r="R139" t="e">
        <f t="shared" si="11"/>
        <v>#DIV/0!</v>
      </c>
      <c r="S139" s="10" t="s">
        <v>8310</v>
      </c>
      <c r="T139" t="s">
        <v>8313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s="9">
        <f t="shared" si="8"/>
        <v>42186.257418981477</v>
      </c>
      <c r="L140">
        <f t="shared" si="9"/>
        <v>2015</v>
      </c>
      <c r="M140" t="b">
        <v>0</v>
      </c>
      <c r="N140">
        <v>58</v>
      </c>
      <c r="O140" t="b">
        <v>0</v>
      </c>
      <c r="P140" t="s">
        <v>8265</v>
      </c>
      <c r="Q140">
        <f t="shared" si="10"/>
        <v>3</v>
      </c>
      <c r="R140">
        <f t="shared" si="11"/>
        <v>81.239999999999995</v>
      </c>
      <c r="S140" s="10" t="s">
        <v>8310</v>
      </c>
      <c r="T140" t="s">
        <v>8313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s="9">
        <f t="shared" si="8"/>
        <v>42187.920972222222</v>
      </c>
      <c r="L141">
        <f t="shared" si="9"/>
        <v>2015</v>
      </c>
      <c r="M141" t="b">
        <v>0</v>
      </c>
      <c r="N141">
        <v>1</v>
      </c>
      <c r="O141" t="b">
        <v>0</v>
      </c>
      <c r="P141" t="s">
        <v>8265</v>
      </c>
      <c r="Q141">
        <f t="shared" si="10"/>
        <v>100</v>
      </c>
      <c r="R141">
        <f t="shared" si="11"/>
        <v>500</v>
      </c>
      <c r="S141" s="10" t="s">
        <v>8310</v>
      </c>
      <c r="T141" t="s">
        <v>8313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s="9">
        <f t="shared" si="8"/>
        <v>42053.198287037041</v>
      </c>
      <c r="L142">
        <f t="shared" si="9"/>
        <v>2015</v>
      </c>
      <c r="M142" t="b">
        <v>0</v>
      </c>
      <c r="N142">
        <v>0</v>
      </c>
      <c r="O142" t="b">
        <v>0</v>
      </c>
      <c r="P142" t="s">
        <v>8265</v>
      </c>
      <c r="Q142">
        <f t="shared" si="10"/>
        <v>0</v>
      </c>
      <c r="R142" t="e">
        <f t="shared" si="11"/>
        <v>#DIV/0!</v>
      </c>
      <c r="S142" s="10" t="s">
        <v>8310</v>
      </c>
      <c r="T142" t="s">
        <v>8313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s="9">
        <f t="shared" si="8"/>
        <v>42110.153043981481</v>
      </c>
      <c r="L143">
        <f t="shared" si="9"/>
        <v>2015</v>
      </c>
      <c r="M143" t="b">
        <v>0</v>
      </c>
      <c r="N143">
        <v>28</v>
      </c>
      <c r="O143" t="b">
        <v>0</v>
      </c>
      <c r="P143" t="s">
        <v>8265</v>
      </c>
      <c r="Q143">
        <f t="shared" si="10"/>
        <v>11</v>
      </c>
      <c r="R143">
        <f t="shared" si="11"/>
        <v>46.18</v>
      </c>
      <c r="S143" s="10" t="s">
        <v>8310</v>
      </c>
      <c r="T143" t="s">
        <v>8313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s="9">
        <f t="shared" si="8"/>
        <v>41938.893263888887</v>
      </c>
      <c r="L144">
        <f t="shared" si="9"/>
        <v>2014</v>
      </c>
      <c r="M144" t="b">
        <v>0</v>
      </c>
      <c r="N144">
        <v>1</v>
      </c>
      <c r="O144" t="b">
        <v>0</v>
      </c>
      <c r="P144" t="s">
        <v>8265</v>
      </c>
      <c r="Q144">
        <f t="shared" si="10"/>
        <v>0</v>
      </c>
      <c r="R144">
        <f t="shared" si="11"/>
        <v>10</v>
      </c>
      <c r="S144" s="10" t="s">
        <v>8310</v>
      </c>
      <c r="T144" t="s">
        <v>8313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s="9">
        <f t="shared" si="8"/>
        <v>42559.064143518524</v>
      </c>
      <c r="L145">
        <f t="shared" si="9"/>
        <v>2016</v>
      </c>
      <c r="M145" t="b">
        <v>0</v>
      </c>
      <c r="N145">
        <v>0</v>
      </c>
      <c r="O145" t="b">
        <v>0</v>
      </c>
      <c r="P145" t="s">
        <v>8265</v>
      </c>
      <c r="Q145">
        <f t="shared" si="10"/>
        <v>0</v>
      </c>
      <c r="R145" t="e">
        <f t="shared" si="11"/>
        <v>#DIV/0!</v>
      </c>
      <c r="S145" s="10" t="s">
        <v>8310</v>
      </c>
      <c r="T145" t="s">
        <v>8313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s="9">
        <f t="shared" si="8"/>
        <v>42047.762407407412</v>
      </c>
      <c r="L146">
        <f t="shared" si="9"/>
        <v>2015</v>
      </c>
      <c r="M146" t="b">
        <v>0</v>
      </c>
      <c r="N146">
        <v>37</v>
      </c>
      <c r="O146" t="b">
        <v>0</v>
      </c>
      <c r="P146" t="s">
        <v>8265</v>
      </c>
      <c r="Q146">
        <f t="shared" si="10"/>
        <v>28</v>
      </c>
      <c r="R146">
        <f t="shared" si="11"/>
        <v>55.95</v>
      </c>
      <c r="S146" s="10" t="s">
        <v>8310</v>
      </c>
      <c r="T146" t="s">
        <v>8313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s="9">
        <f t="shared" si="8"/>
        <v>42200.542268518519</v>
      </c>
      <c r="L147">
        <f t="shared" si="9"/>
        <v>2015</v>
      </c>
      <c r="M147" t="b">
        <v>0</v>
      </c>
      <c r="N147">
        <v>9</v>
      </c>
      <c r="O147" t="b">
        <v>0</v>
      </c>
      <c r="P147" t="s">
        <v>8265</v>
      </c>
      <c r="Q147">
        <f t="shared" si="10"/>
        <v>8</v>
      </c>
      <c r="R147">
        <f t="shared" si="11"/>
        <v>37.56</v>
      </c>
      <c r="S147" s="10" t="s">
        <v>8310</v>
      </c>
      <c r="T147" t="s">
        <v>8313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s="9">
        <f t="shared" si="8"/>
        <v>42693.016180555554</v>
      </c>
      <c r="L148">
        <f t="shared" si="9"/>
        <v>2016</v>
      </c>
      <c r="M148" t="b">
        <v>0</v>
      </c>
      <c r="N148">
        <v>3</v>
      </c>
      <c r="O148" t="b">
        <v>0</v>
      </c>
      <c r="P148" t="s">
        <v>8265</v>
      </c>
      <c r="Q148">
        <f t="shared" si="10"/>
        <v>1</v>
      </c>
      <c r="R148">
        <f t="shared" si="11"/>
        <v>38.33</v>
      </c>
      <c r="S148" s="10" t="s">
        <v>8310</v>
      </c>
      <c r="T148" t="s">
        <v>8313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s="9">
        <f t="shared" si="8"/>
        <v>41969.767824074079</v>
      </c>
      <c r="L149">
        <f t="shared" si="9"/>
        <v>2014</v>
      </c>
      <c r="M149" t="b">
        <v>0</v>
      </c>
      <c r="N149">
        <v>0</v>
      </c>
      <c r="O149" t="b">
        <v>0</v>
      </c>
      <c r="P149" t="s">
        <v>8265</v>
      </c>
      <c r="Q149">
        <f t="shared" si="10"/>
        <v>0</v>
      </c>
      <c r="R149" t="e">
        <f t="shared" si="11"/>
        <v>#DIV/0!</v>
      </c>
      <c r="S149" s="10" t="s">
        <v>8310</v>
      </c>
      <c r="T149" t="s">
        <v>8313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s="9">
        <f t="shared" si="8"/>
        <v>42397.281666666662</v>
      </c>
      <c r="L150">
        <f t="shared" si="9"/>
        <v>2016</v>
      </c>
      <c r="M150" t="b">
        <v>0</v>
      </c>
      <c r="N150">
        <v>2</v>
      </c>
      <c r="O150" t="b">
        <v>0</v>
      </c>
      <c r="P150" t="s">
        <v>8265</v>
      </c>
      <c r="Q150">
        <f t="shared" si="10"/>
        <v>0</v>
      </c>
      <c r="R150">
        <f t="shared" si="11"/>
        <v>20</v>
      </c>
      <c r="S150" s="10" t="s">
        <v>8310</v>
      </c>
      <c r="T150" t="s">
        <v>8313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s="9">
        <f t="shared" si="8"/>
        <v>41968.172106481477</v>
      </c>
      <c r="L151">
        <f t="shared" si="9"/>
        <v>2014</v>
      </c>
      <c r="M151" t="b">
        <v>0</v>
      </c>
      <c r="N151">
        <v>6</v>
      </c>
      <c r="O151" t="b">
        <v>0</v>
      </c>
      <c r="P151" t="s">
        <v>8265</v>
      </c>
      <c r="Q151">
        <f t="shared" si="10"/>
        <v>1</v>
      </c>
      <c r="R151">
        <f t="shared" si="11"/>
        <v>15.33</v>
      </c>
      <c r="S151" s="10" t="s">
        <v>8310</v>
      </c>
      <c r="T151" t="s">
        <v>8313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s="9">
        <f t="shared" si="8"/>
        <v>42090.161828703705</v>
      </c>
      <c r="L152">
        <f t="shared" si="9"/>
        <v>2015</v>
      </c>
      <c r="M152" t="b">
        <v>0</v>
      </c>
      <c r="N152">
        <v>67</v>
      </c>
      <c r="O152" t="b">
        <v>0</v>
      </c>
      <c r="P152" t="s">
        <v>8265</v>
      </c>
      <c r="Q152">
        <f t="shared" si="10"/>
        <v>23</v>
      </c>
      <c r="R152">
        <f t="shared" si="11"/>
        <v>449.43</v>
      </c>
      <c r="S152" s="10" t="s">
        <v>8310</v>
      </c>
      <c r="T152" t="s">
        <v>8313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s="9">
        <f t="shared" si="8"/>
        <v>42113.550821759258</v>
      </c>
      <c r="L153">
        <f t="shared" si="9"/>
        <v>2015</v>
      </c>
      <c r="M153" t="b">
        <v>0</v>
      </c>
      <c r="N153">
        <v>5</v>
      </c>
      <c r="O153" t="b">
        <v>0</v>
      </c>
      <c r="P153" t="s">
        <v>8265</v>
      </c>
      <c r="Q153">
        <f t="shared" si="10"/>
        <v>0</v>
      </c>
      <c r="R153">
        <f t="shared" si="11"/>
        <v>28</v>
      </c>
      <c r="S153" s="10" t="s">
        <v>8310</v>
      </c>
      <c r="T153" t="s">
        <v>8313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s="9">
        <f t="shared" si="8"/>
        <v>41875.077546296299</v>
      </c>
      <c r="L154">
        <f t="shared" si="9"/>
        <v>2014</v>
      </c>
      <c r="M154" t="b">
        <v>0</v>
      </c>
      <c r="N154">
        <v>2</v>
      </c>
      <c r="O154" t="b">
        <v>0</v>
      </c>
      <c r="P154" t="s">
        <v>8265</v>
      </c>
      <c r="Q154">
        <f t="shared" si="10"/>
        <v>0</v>
      </c>
      <c r="R154">
        <f t="shared" si="11"/>
        <v>15</v>
      </c>
      <c r="S154" s="10" t="s">
        <v>8310</v>
      </c>
      <c r="T154" t="s">
        <v>8313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s="9">
        <f t="shared" si="8"/>
        <v>41933.586157407408</v>
      </c>
      <c r="L155">
        <f t="shared" si="9"/>
        <v>2014</v>
      </c>
      <c r="M155" t="b">
        <v>0</v>
      </c>
      <c r="N155">
        <v>10</v>
      </c>
      <c r="O155" t="b">
        <v>0</v>
      </c>
      <c r="P155" t="s">
        <v>8265</v>
      </c>
      <c r="Q155">
        <f t="shared" si="10"/>
        <v>1</v>
      </c>
      <c r="R155">
        <f t="shared" si="11"/>
        <v>35.9</v>
      </c>
      <c r="S155" s="10" t="s">
        <v>8310</v>
      </c>
      <c r="T155" t="s">
        <v>8313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s="9">
        <f t="shared" si="8"/>
        <v>42115.547395833331</v>
      </c>
      <c r="L156">
        <f t="shared" si="9"/>
        <v>2015</v>
      </c>
      <c r="M156" t="b">
        <v>0</v>
      </c>
      <c r="N156">
        <v>3</v>
      </c>
      <c r="O156" t="b">
        <v>0</v>
      </c>
      <c r="P156" t="s">
        <v>8265</v>
      </c>
      <c r="Q156">
        <f t="shared" si="10"/>
        <v>3</v>
      </c>
      <c r="R156">
        <f t="shared" si="11"/>
        <v>13.33</v>
      </c>
      <c r="S156" s="10" t="s">
        <v>8310</v>
      </c>
      <c r="T156" t="s">
        <v>8313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s="9">
        <f t="shared" si="8"/>
        <v>42168.559432870374</v>
      </c>
      <c r="L157">
        <f t="shared" si="9"/>
        <v>2015</v>
      </c>
      <c r="M157" t="b">
        <v>0</v>
      </c>
      <c r="N157">
        <v>4</v>
      </c>
      <c r="O157" t="b">
        <v>0</v>
      </c>
      <c r="P157" t="s">
        <v>8265</v>
      </c>
      <c r="Q157">
        <f t="shared" si="10"/>
        <v>0</v>
      </c>
      <c r="R157">
        <f t="shared" si="11"/>
        <v>20.25</v>
      </c>
      <c r="S157" s="10" t="s">
        <v>8310</v>
      </c>
      <c r="T157" t="s">
        <v>8313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s="9">
        <f t="shared" si="8"/>
        <v>41794.124953703707</v>
      </c>
      <c r="L158">
        <f t="shared" si="9"/>
        <v>2014</v>
      </c>
      <c r="M158" t="b">
        <v>0</v>
      </c>
      <c r="N158">
        <v>15</v>
      </c>
      <c r="O158" t="b">
        <v>0</v>
      </c>
      <c r="P158" t="s">
        <v>8265</v>
      </c>
      <c r="Q158">
        <f t="shared" si="10"/>
        <v>5</v>
      </c>
      <c r="R158">
        <f t="shared" si="11"/>
        <v>119</v>
      </c>
      <c r="S158" s="10" t="s">
        <v>8310</v>
      </c>
      <c r="T158" t="s">
        <v>8313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s="9">
        <f t="shared" si="8"/>
        <v>42396.911712962959</v>
      </c>
      <c r="L159">
        <f t="shared" si="9"/>
        <v>2016</v>
      </c>
      <c r="M159" t="b">
        <v>0</v>
      </c>
      <c r="N159">
        <v>2</v>
      </c>
      <c r="O159" t="b">
        <v>0</v>
      </c>
      <c r="P159" t="s">
        <v>8265</v>
      </c>
      <c r="Q159">
        <f t="shared" si="10"/>
        <v>0</v>
      </c>
      <c r="R159">
        <f t="shared" si="11"/>
        <v>4</v>
      </c>
      <c r="S159" s="10" t="s">
        <v>8310</v>
      </c>
      <c r="T159" t="s">
        <v>8313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s="9">
        <f t="shared" si="8"/>
        <v>41904.07671296296</v>
      </c>
      <c r="L160">
        <f t="shared" si="9"/>
        <v>2014</v>
      </c>
      <c r="M160" t="b">
        <v>0</v>
      </c>
      <c r="N160">
        <v>0</v>
      </c>
      <c r="O160" t="b">
        <v>0</v>
      </c>
      <c r="P160" t="s">
        <v>8265</v>
      </c>
      <c r="Q160">
        <f t="shared" si="10"/>
        <v>0</v>
      </c>
      <c r="R160" t="e">
        <f t="shared" si="11"/>
        <v>#DIV/0!</v>
      </c>
      <c r="S160" s="10" t="s">
        <v>8310</v>
      </c>
      <c r="T160" t="s">
        <v>8313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s="9">
        <f t="shared" si="8"/>
        <v>42514.434548611112</v>
      </c>
      <c r="L161">
        <f t="shared" si="9"/>
        <v>2016</v>
      </c>
      <c r="M161" t="b">
        <v>0</v>
      </c>
      <c r="N161">
        <v>1</v>
      </c>
      <c r="O161" t="b">
        <v>0</v>
      </c>
      <c r="P161" t="s">
        <v>8265</v>
      </c>
      <c r="Q161">
        <f t="shared" si="10"/>
        <v>0</v>
      </c>
      <c r="R161">
        <f t="shared" si="11"/>
        <v>10</v>
      </c>
      <c r="S161" s="10" t="s">
        <v>8310</v>
      </c>
      <c r="T161" t="s">
        <v>8313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s="9">
        <f t="shared" si="8"/>
        <v>42171.913090277783</v>
      </c>
      <c r="L162">
        <f t="shared" si="9"/>
        <v>2015</v>
      </c>
      <c r="M162" t="b">
        <v>0</v>
      </c>
      <c r="N162">
        <v>0</v>
      </c>
      <c r="O162" t="b">
        <v>0</v>
      </c>
      <c r="P162" t="s">
        <v>8266</v>
      </c>
      <c r="Q162">
        <f t="shared" si="10"/>
        <v>0</v>
      </c>
      <c r="R162" t="e">
        <f t="shared" si="11"/>
        <v>#DIV/0!</v>
      </c>
      <c r="S162" s="10" t="s">
        <v>8310</v>
      </c>
      <c r="T162" t="s">
        <v>8314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s="9">
        <f t="shared" si="8"/>
        <v>41792.687442129631</v>
      </c>
      <c r="L163">
        <f t="shared" si="9"/>
        <v>2014</v>
      </c>
      <c r="M163" t="b">
        <v>0</v>
      </c>
      <c r="N163">
        <v>1</v>
      </c>
      <c r="O163" t="b">
        <v>0</v>
      </c>
      <c r="P163" t="s">
        <v>8266</v>
      </c>
      <c r="Q163">
        <f t="shared" si="10"/>
        <v>0</v>
      </c>
      <c r="R163">
        <f t="shared" si="11"/>
        <v>5</v>
      </c>
      <c r="S163" s="10" t="s">
        <v>8310</v>
      </c>
      <c r="T163" t="s">
        <v>8314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s="9">
        <f t="shared" si="8"/>
        <v>41835.126805555556</v>
      </c>
      <c r="L164">
        <f t="shared" si="9"/>
        <v>2014</v>
      </c>
      <c r="M164" t="b">
        <v>0</v>
      </c>
      <c r="N164">
        <v>10</v>
      </c>
      <c r="O164" t="b">
        <v>0</v>
      </c>
      <c r="P164" t="s">
        <v>8266</v>
      </c>
      <c r="Q164">
        <f t="shared" si="10"/>
        <v>16</v>
      </c>
      <c r="R164">
        <f t="shared" si="11"/>
        <v>43.5</v>
      </c>
      <c r="S164" s="10" t="s">
        <v>8310</v>
      </c>
      <c r="T164" t="s">
        <v>8314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s="9">
        <f t="shared" si="8"/>
        <v>42243.961273148147</v>
      </c>
      <c r="L165">
        <f t="shared" si="9"/>
        <v>2015</v>
      </c>
      <c r="M165" t="b">
        <v>0</v>
      </c>
      <c r="N165">
        <v>0</v>
      </c>
      <c r="O165" t="b">
        <v>0</v>
      </c>
      <c r="P165" t="s">
        <v>8266</v>
      </c>
      <c r="Q165">
        <f t="shared" si="10"/>
        <v>0</v>
      </c>
      <c r="R165" t="e">
        <f t="shared" si="11"/>
        <v>#DIV/0!</v>
      </c>
      <c r="S165" s="10" t="s">
        <v>8310</v>
      </c>
      <c r="T165" t="s">
        <v>8314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s="9">
        <f t="shared" si="8"/>
        <v>41841.762743055559</v>
      </c>
      <c r="L166">
        <f t="shared" si="9"/>
        <v>2014</v>
      </c>
      <c r="M166" t="b">
        <v>0</v>
      </c>
      <c r="N166">
        <v>7</v>
      </c>
      <c r="O166" t="b">
        <v>0</v>
      </c>
      <c r="P166" t="s">
        <v>8266</v>
      </c>
      <c r="Q166">
        <f t="shared" si="10"/>
        <v>1</v>
      </c>
      <c r="R166">
        <f t="shared" si="11"/>
        <v>91.43</v>
      </c>
      <c r="S166" s="10" t="s">
        <v>8310</v>
      </c>
      <c r="T166" t="s">
        <v>8314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s="9">
        <f t="shared" si="8"/>
        <v>42351.658842592587</v>
      </c>
      <c r="L167">
        <f t="shared" si="9"/>
        <v>2015</v>
      </c>
      <c r="M167" t="b">
        <v>0</v>
      </c>
      <c r="N167">
        <v>0</v>
      </c>
      <c r="O167" t="b">
        <v>0</v>
      </c>
      <c r="P167" t="s">
        <v>8266</v>
      </c>
      <c r="Q167">
        <f t="shared" si="10"/>
        <v>0</v>
      </c>
      <c r="R167" t="e">
        <f t="shared" si="11"/>
        <v>#DIV/0!</v>
      </c>
      <c r="S167" s="10" t="s">
        <v>8310</v>
      </c>
      <c r="T167" t="s">
        <v>8314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s="9">
        <f t="shared" si="8"/>
        <v>42721.075949074075</v>
      </c>
      <c r="L168">
        <f t="shared" si="9"/>
        <v>2016</v>
      </c>
      <c r="M168" t="b">
        <v>0</v>
      </c>
      <c r="N168">
        <v>1</v>
      </c>
      <c r="O168" t="b">
        <v>0</v>
      </c>
      <c r="P168" t="s">
        <v>8266</v>
      </c>
      <c r="Q168">
        <f t="shared" si="10"/>
        <v>60</v>
      </c>
      <c r="R168">
        <f t="shared" si="11"/>
        <v>3000</v>
      </c>
      <c r="S168" s="10" t="s">
        <v>8310</v>
      </c>
      <c r="T168" t="s">
        <v>8314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s="9">
        <f t="shared" si="8"/>
        <v>42160.927488425921</v>
      </c>
      <c r="L169">
        <f t="shared" si="9"/>
        <v>2015</v>
      </c>
      <c r="M169" t="b">
        <v>0</v>
      </c>
      <c r="N169">
        <v>2</v>
      </c>
      <c r="O169" t="b">
        <v>0</v>
      </c>
      <c r="P169" t="s">
        <v>8266</v>
      </c>
      <c r="Q169">
        <f t="shared" si="10"/>
        <v>0</v>
      </c>
      <c r="R169">
        <f t="shared" si="11"/>
        <v>5.5</v>
      </c>
      <c r="S169" s="10" t="s">
        <v>8310</v>
      </c>
      <c r="T169" t="s">
        <v>8314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s="9">
        <f t="shared" si="8"/>
        <v>42052.83530092593</v>
      </c>
      <c r="L170">
        <f t="shared" si="9"/>
        <v>2015</v>
      </c>
      <c r="M170" t="b">
        <v>0</v>
      </c>
      <c r="N170">
        <v>3</v>
      </c>
      <c r="O170" t="b">
        <v>0</v>
      </c>
      <c r="P170" t="s">
        <v>8266</v>
      </c>
      <c r="Q170">
        <f t="shared" si="10"/>
        <v>4</v>
      </c>
      <c r="R170">
        <f t="shared" si="11"/>
        <v>108.33</v>
      </c>
      <c r="S170" s="10" t="s">
        <v>8310</v>
      </c>
      <c r="T170" t="s">
        <v>8314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s="9">
        <f t="shared" si="8"/>
        <v>41900.505312499998</v>
      </c>
      <c r="L171">
        <f t="shared" si="9"/>
        <v>2014</v>
      </c>
      <c r="M171" t="b">
        <v>0</v>
      </c>
      <c r="N171">
        <v>10</v>
      </c>
      <c r="O171" t="b">
        <v>0</v>
      </c>
      <c r="P171" t="s">
        <v>8266</v>
      </c>
      <c r="Q171">
        <f t="shared" si="10"/>
        <v>22</v>
      </c>
      <c r="R171">
        <f t="shared" si="11"/>
        <v>56</v>
      </c>
      <c r="S171" s="10" t="s">
        <v>8310</v>
      </c>
      <c r="T171" t="s">
        <v>8314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s="9">
        <f t="shared" si="8"/>
        <v>42216.977812500001</v>
      </c>
      <c r="L172">
        <f t="shared" si="9"/>
        <v>2015</v>
      </c>
      <c r="M172" t="b">
        <v>0</v>
      </c>
      <c r="N172">
        <v>10</v>
      </c>
      <c r="O172" t="b">
        <v>0</v>
      </c>
      <c r="P172" t="s">
        <v>8266</v>
      </c>
      <c r="Q172">
        <f t="shared" si="10"/>
        <v>3</v>
      </c>
      <c r="R172">
        <f t="shared" si="11"/>
        <v>32.5</v>
      </c>
      <c r="S172" s="10" t="s">
        <v>8310</v>
      </c>
      <c r="T172" t="s">
        <v>8314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s="9">
        <f t="shared" si="8"/>
        <v>42534.180717592593</v>
      </c>
      <c r="L173">
        <f t="shared" si="9"/>
        <v>2016</v>
      </c>
      <c r="M173" t="b">
        <v>0</v>
      </c>
      <c r="N173">
        <v>1</v>
      </c>
      <c r="O173" t="b">
        <v>0</v>
      </c>
      <c r="P173" t="s">
        <v>8266</v>
      </c>
      <c r="Q173">
        <f t="shared" si="10"/>
        <v>0</v>
      </c>
      <c r="R173">
        <f t="shared" si="11"/>
        <v>1</v>
      </c>
      <c r="S173" s="10" t="s">
        <v>8310</v>
      </c>
      <c r="T173" t="s">
        <v>8314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s="9">
        <f t="shared" si="8"/>
        <v>42047.394942129627</v>
      </c>
      <c r="L174">
        <f t="shared" si="9"/>
        <v>2015</v>
      </c>
      <c r="M174" t="b">
        <v>0</v>
      </c>
      <c r="N174">
        <v>0</v>
      </c>
      <c r="O174" t="b">
        <v>0</v>
      </c>
      <c r="P174" t="s">
        <v>8266</v>
      </c>
      <c r="Q174">
        <f t="shared" si="10"/>
        <v>0</v>
      </c>
      <c r="R174" t="e">
        <f t="shared" si="11"/>
        <v>#DIV/0!</v>
      </c>
      <c r="S174" s="10" t="s">
        <v>8310</v>
      </c>
      <c r="T174" t="s">
        <v>8314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s="9">
        <f t="shared" si="8"/>
        <v>42033.573009259257</v>
      </c>
      <c r="L175">
        <f t="shared" si="9"/>
        <v>2015</v>
      </c>
      <c r="M175" t="b">
        <v>0</v>
      </c>
      <c r="N175">
        <v>0</v>
      </c>
      <c r="O175" t="b">
        <v>0</v>
      </c>
      <c r="P175" t="s">
        <v>8266</v>
      </c>
      <c r="Q175">
        <f t="shared" si="10"/>
        <v>0</v>
      </c>
      <c r="R175" t="e">
        <f t="shared" si="11"/>
        <v>#DIV/0!</v>
      </c>
      <c r="S175" s="10" t="s">
        <v>8310</v>
      </c>
      <c r="T175" t="s">
        <v>8314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s="9">
        <f t="shared" si="8"/>
        <v>42072.758981481486</v>
      </c>
      <c r="L176">
        <f t="shared" si="9"/>
        <v>2015</v>
      </c>
      <c r="M176" t="b">
        <v>0</v>
      </c>
      <c r="N176">
        <v>0</v>
      </c>
      <c r="O176" t="b">
        <v>0</v>
      </c>
      <c r="P176" t="s">
        <v>8266</v>
      </c>
      <c r="Q176">
        <f t="shared" si="10"/>
        <v>0</v>
      </c>
      <c r="R176" t="e">
        <f t="shared" si="11"/>
        <v>#DIV/0!</v>
      </c>
      <c r="S176" s="10" t="s">
        <v>8310</v>
      </c>
      <c r="T176" t="s">
        <v>8314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s="9">
        <f t="shared" si="8"/>
        <v>41855.777905092589</v>
      </c>
      <c r="L177">
        <f t="shared" si="9"/>
        <v>2014</v>
      </c>
      <c r="M177" t="b">
        <v>0</v>
      </c>
      <c r="N177">
        <v>26</v>
      </c>
      <c r="O177" t="b">
        <v>0</v>
      </c>
      <c r="P177" t="s">
        <v>8266</v>
      </c>
      <c r="Q177">
        <f t="shared" si="10"/>
        <v>6</v>
      </c>
      <c r="R177">
        <f t="shared" si="11"/>
        <v>49.88</v>
      </c>
      <c r="S177" s="10" t="s">
        <v>8310</v>
      </c>
      <c r="T177" t="s">
        <v>8314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s="9">
        <f t="shared" si="8"/>
        <v>42191.824062500003</v>
      </c>
      <c r="L178">
        <f t="shared" si="9"/>
        <v>2015</v>
      </c>
      <c r="M178" t="b">
        <v>0</v>
      </c>
      <c r="N178">
        <v>0</v>
      </c>
      <c r="O178" t="b">
        <v>0</v>
      </c>
      <c r="P178" t="s">
        <v>8266</v>
      </c>
      <c r="Q178">
        <f t="shared" si="10"/>
        <v>0</v>
      </c>
      <c r="R178" t="e">
        <f t="shared" si="11"/>
        <v>#DIV/0!</v>
      </c>
      <c r="S178" s="10" t="s">
        <v>8310</v>
      </c>
      <c r="T178" t="s">
        <v>8314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s="9">
        <f t="shared" si="8"/>
        <v>42070.047754629632</v>
      </c>
      <c r="L179">
        <f t="shared" si="9"/>
        <v>2015</v>
      </c>
      <c r="M179" t="b">
        <v>0</v>
      </c>
      <c r="N179">
        <v>7</v>
      </c>
      <c r="O179" t="b">
        <v>0</v>
      </c>
      <c r="P179" t="s">
        <v>8266</v>
      </c>
      <c r="Q179">
        <f t="shared" si="10"/>
        <v>40</v>
      </c>
      <c r="R179">
        <f t="shared" si="11"/>
        <v>25.71</v>
      </c>
      <c r="S179" s="10" t="s">
        <v>8310</v>
      </c>
      <c r="T179" t="s">
        <v>8314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s="9">
        <f t="shared" si="8"/>
        <v>42304.955381944441</v>
      </c>
      <c r="L180">
        <f t="shared" si="9"/>
        <v>2015</v>
      </c>
      <c r="M180" t="b">
        <v>0</v>
      </c>
      <c r="N180">
        <v>0</v>
      </c>
      <c r="O180" t="b">
        <v>0</v>
      </c>
      <c r="P180" t="s">
        <v>8266</v>
      </c>
      <c r="Q180">
        <f t="shared" si="10"/>
        <v>0</v>
      </c>
      <c r="R180" t="e">
        <f t="shared" si="11"/>
        <v>#DIV/0!</v>
      </c>
      <c r="S180" s="10" t="s">
        <v>8310</v>
      </c>
      <c r="T180" t="s">
        <v>8314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s="9">
        <f t="shared" si="8"/>
        <v>42403.080497685187</v>
      </c>
      <c r="L181">
        <f t="shared" si="9"/>
        <v>2016</v>
      </c>
      <c r="M181" t="b">
        <v>0</v>
      </c>
      <c r="N181">
        <v>2</v>
      </c>
      <c r="O181" t="b">
        <v>0</v>
      </c>
      <c r="P181" t="s">
        <v>8266</v>
      </c>
      <c r="Q181">
        <f t="shared" si="10"/>
        <v>20</v>
      </c>
      <c r="R181">
        <f t="shared" si="11"/>
        <v>100</v>
      </c>
      <c r="S181" s="10" t="s">
        <v>8310</v>
      </c>
      <c r="T181" t="s">
        <v>8314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s="9">
        <f t="shared" si="8"/>
        <v>42067.991238425922</v>
      </c>
      <c r="L182">
        <f t="shared" si="9"/>
        <v>2015</v>
      </c>
      <c r="M182" t="b">
        <v>0</v>
      </c>
      <c r="N182">
        <v>13</v>
      </c>
      <c r="O182" t="b">
        <v>0</v>
      </c>
      <c r="P182" t="s">
        <v>8266</v>
      </c>
      <c r="Q182">
        <f t="shared" si="10"/>
        <v>33</v>
      </c>
      <c r="R182">
        <f t="shared" si="11"/>
        <v>30.85</v>
      </c>
      <c r="S182" s="10" t="s">
        <v>8310</v>
      </c>
      <c r="T182" t="s">
        <v>8314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s="9">
        <f t="shared" si="8"/>
        <v>42147.741840277777</v>
      </c>
      <c r="L183">
        <f t="shared" si="9"/>
        <v>2015</v>
      </c>
      <c r="M183" t="b">
        <v>0</v>
      </c>
      <c r="N183">
        <v>4</v>
      </c>
      <c r="O183" t="b">
        <v>0</v>
      </c>
      <c r="P183" t="s">
        <v>8266</v>
      </c>
      <c r="Q183">
        <f t="shared" si="10"/>
        <v>21</v>
      </c>
      <c r="R183">
        <f t="shared" si="11"/>
        <v>180.5</v>
      </c>
      <c r="S183" s="10" t="s">
        <v>8310</v>
      </c>
      <c r="T183" t="s">
        <v>8314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s="9">
        <f t="shared" si="8"/>
        <v>42712.011944444443</v>
      </c>
      <c r="L184">
        <f t="shared" si="9"/>
        <v>2016</v>
      </c>
      <c r="M184" t="b">
        <v>0</v>
      </c>
      <c r="N184">
        <v>0</v>
      </c>
      <c r="O184" t="b">
        <v>0</v>
      </c>
      <c r="P184" t="s">
        <v>8266</v>
      </c>
      <c r="Q184">
        <f t="shared" si="10"/>
        <v>0</v>
      </c>
      <c r="R184" t="e">
        <f t="shared" si="11"/>
        <v>#DIV/0!</v>
      </c>
      <c r="S184" s="10" t="s">
        <v>8310</v>
      </c>
      <c r="T184" t="s">
        <v>8314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s="9">
        <f t="shared" si="8"/>
        <v>41939.810300925928</v>
      </c>
      <c r="L185">
        <f t="shared" si="9"/>
        <v>2014</v>
      </c>
      <c r="M185" t="b">
        <v>0</v>
      </c>
      <c r="N185">
        <v>12</v>
      </c>
      <c r="O185" t="b">
        <v>0</v>
      </c>
      <c r="P185" t="s">
        <v>8266</v>
      </c>
      <c r="Q185">
        <f t="shared" si="10"/>
        <v>36</v>
      </c>
      <c r="R185">
        <f t="shared" si="11"/>
        <v>373.5</v>
      </c>
      <c r="S185" s="10" t="s">
        <v>8310</v>
      </c>
      <c r="T185" t="s">
        <v>8314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s="9">
        <f t="shared" si="8"/>
        <v>41825.791226851856</v>
      </c>
      <c r="L186">
        <f t="shared" si="9"/>
        <v>2014</v>
      </c>
      <c r="M186" t="b">
        <v>0</v>
      </c>
      <c r="N186">
        <v>2</v>
      </c>
      <c r="O186" t="b">
        <v>0</v>
      </c>
      <c r="P186" t="s">
        <v>8266</v>
      </c>
      <c r="Q186">
        <f t="shared" si="10"/>
        <v>3</v>
      </c>
      <c r="R186">
        <f t="shared" si="11"/>
        <v>25.5</v>
      </c>
      <c r="S186" s="10" t="s">
        <v>8310</v>
      </c>
      <c r="T186" t="s">
        <v>8314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s="9">
        <f t="shared" si="8"/>
        <v>42570.91133101852</v>
      </c>
      <c r="L187">
        <f t="shared" si="9"/>
        <v>2016</v>
      </c>
      <c r="M187" t="b">
        <v>0</v>
      </c>
      <c r="N187">
        <v>10</v>
      </c>
      <c r="O187" t="b">
        <v>0</v>
      </c>
      <c r="P187" t="s">
        <v>8266</v>
      </c>
      <c r="Q187">
        <f t="shared" si="10"/>
        <v>6</v>
      </c>
      <c r="R187">
        <f t="shared" si="11"/>
        <v>220</v>
      </c>
      <c r="S187" s="10" t="s">
        <v>8310</v>
      </c>
      <c r="T187" t="s">
        <v>8314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s="9">
        <f t="shared" si="8"/>
        <v>42767.812893518523</v>
      </c>
      <c r="L188">
        <f t="shared" si="9"/>
        <v>2017</v>
      </c>
      <c r="M188" t="b">
        <v>0</v>
      </c>
      <c r="N188">
        <v>0</v>
      </c>
      <c r="O188" t="b">
        <v>0</v>
      </c>
      <c r="P188" t="s">
        <v>8266</v>
      </c>
      <c r="Q188">
        <f t="shared" si="10"/>
        <v>0</v>
      </c>
      <c r="R188" t="e">
        <f t="shared" si="11"/>
        <v>#DIV/0!</v>
      </c>
      <c r="S188" s="10" t="s">
        <v>8310</v>
      </c>
      <c r="T188" t="s">
        <v>8314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s="9">
        <f t="shared" si="8"/>
        <v>42182.234456018516</v>
      </c>
      <c r="L189">
        <f t="shared" si="9"/>
        <v>2015</v>
      </c>
      <c r="M189" t="b">
        <v>0</v>
      </c>
      <c r="N189">
        <v>5</v>
      </c>
      <c r="O189" t="b">
        <v>0</v>
      </c>
      <c r="P189" t="s">
        <v>8266</v>
      </c>
      <c r="Q189">
        <f t="shared" si="10"/>
        <v>16</v>
      </c>
      <c r="R189">
        <f t="shared" si="11"/>
        <v>160</v>
      </c>
      <c r="S189" s="10" t="s">
        <v>8310</v>
      </c>
      <c r="T189" t="s">
        <v>8314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s="9">
        <f t="shared" si="8"/>
        <v>41857.18304398148</v>
      </c>
      <c r="L190">
        <f t="shared" si="9"/>
        <v>2014</v>
      </c>
      <c r="M190" t="b">
        <v>0</v>
      </c>
      <c r="N190">
        <v>0</v>
      </c>
      <c r="O190" t="b">
        <v>0</v>
      </c>
      <c r="P190" t="s">
        <v>8266</v>
      </c>
      <c r="Q190">
        <f t="shared" si="10"/>
        <v>0</v>
      </c>
      <c r="R190" t="e">
        <f t="shared" si="11"/>
        <v>#DIV/0!</v>
      </c>
      <c r="S190" s="10" t="s">
        <v>8310</v>
      </c>
      <c r="T190" t="s">
        <v>8314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s="9">
        <f t="shared" si="8"/>
        <v>42556.690706018519</v>
      </c>
      <c r="L191">
        <f t="shared" si="9"/>
        <v>2016</v>
      </c>
      <c r="M191" t="b">
        <v>0</v>
      </c>
      <c r="N191">
        <v>5</v>
      </c>
      <c r="O191" t="b">
        <v>0</v>
      </c>
      <c r="P191" t="s">
        <v>8266</v>
      </c>
      <c r="Q191">
        <f t="shared" si="10"/>
        <v>0</v>
      </c>
      <c r="R191">
        <f t="shared" si="11"/>
        <v>69</v>
      </c>
      <c r="S191" s="10" t="s">
        <v>8310</v>
      </c>
      <c r="T191" t="s">
        <v>8314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s="9">
        <f t="shared" si="8"/>
        <v>42527.650995370372</v>
      </c>
      <c r="L192">
        <f t="shared" si="9"/>
        <v>2016</v>
      </c>
      <c r="M192" t="b">
        <v>0</v>
      </c>
      <c r="N192">
        <v>1</v>
      </c>
      <c r="O192" t="b">
        <v>0</v>
      </c>
      <c r="P192" t="s">
        <v>8266</v>
      </c>
      <c r="Q192">
        <f t="shared" si="10"/>
        <v>0</v>
      </c>
      <c r="R192">
        <f t="shared" si="11"/>
        <v>50</v>
      </c>
      <c r="S192" s="10" t="s">
        <v>8310</v>
      </c>
      <c r="T192" t="s">
        <v>8314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s="9">
        <f t="shared" si="8"/>
        <v>42239.441412037035</v>
      </c>
      <c r="L193">
        <f t="shared" si="9"/>
        <v>2015</v>
      </c>
      <c r="M193" t="b">
        <v>0</v>
      </c>
      <c r="N193">
        <v>3</v>
      </c>
      <c r="O193" t="b">
        <v>0</v>
      </c>
      <c r="P193" t="s">
        <v>8266</v>
      </c>
      <c r="Q193">
        <f t="shared" si="10"/>
        <v>5</v>
      </c>
      <c r="R193">
        <f t="shared" si="11"/>
        <v>83.33</v>
      </c>
      <c r="S193" s="10" t="s">
        <v>8310</v>
      </c>
      <c r="T193" t="s">
        <v>8314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s="9">
        <f t="shared" si="8"/>
        <v>41899.792037037041</v>
      </c>
      <c r="L194">
        <f t="shared" si="9"/>
        <v>2014</v>
      </c>
      <c r="M194" t="b">
        <v>0</v>
      </c>
      <c r="N194">
        <v>3</v>
      </c>
      <c r="O194" t="b">
        <v>0</v>
      </c>
      <c r="P194" t="s">
        <v>8266</v>
      </c>
      <c r="Q194">
        <f t="shared" si="10"/>
        <v>0</v>
      </c>
      <c r="R194">
        <f t="shared" si="11"/>
        <v>5.67</v>
      </c>
      <c r="S194" s="10" t="s">
        <v>8310</v>
      </c>
      <c r="T194" t="s">
        <v>8314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s="9">
        <f t="shared" ref="K195:K258" si="12">(((J195/60)/60/24)+DATE(1970,1,1))</f>
        <v>41911.934791666667</v>
      </c>
      <c r="L195">
        <f t="shared" ref="L195:L258" si="13">YEAR(K195)</f>
        <v>2014</v>
      </c>
      <c r="M195" t="b">
        <v>0</v>
      </c>
      <c r="N195">
        <v>0</v>
      </c>
      <c r="O195" t="b">
        <v>0</v>
      </c>
      <c r="P195" t="s">
        <v>8266</v>
      </c>
      <c r="Q195">
        <f t="shared" ref="Q195:Q258" si="14">ROUND(E195/D195*100,0)</f>
        <v>0</v>
      </c>
      <c r="R195" t="e">
        <f t="shared" ref="R195:R258" si="15">ROUND(E195/N195,2)</f>
        <v>#DIV/0!</v>
      </c>
      <c r="S195" s="10" t="s">
        <v>8310</v>
      </c>
      <c r="T195" t="s">
        <v>8314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s="9">
        <f t="shared" si="12"/>
        <v>42375.996886574074</v>
      </c>
      <c r="L196">
        <f t="shared" si="13"/>
        <v>2016</v>
      </c>
      <c r="M196" t="b">
        <v>0</v>
      </c>
      <c r="N196">
        <v>3</v>
      </c>
      <c r="O196" t="b">
        <v>0</v>
      </c>
      <c r="P196" t="s">
        <v>8266</v>
      </c>
      <c r="Q196">
        <f t="shared" si="14"/>
        <v>0</v>
      </c>
      <c r="R196">
        <f t="shared" si="15"/>
        <v>1</v>
      </c>
      <c r="S196" s="10" t="s">
        <v>8310</v>
      </c>
      <c r="T196" t="s">
        <v>8314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s="9">
        <f t="shared" si="12"/>
        <v>42135.67050925926</v>
      </c>
      <c r="L197">
        <f t="shared" si="13"/>
        <v>2015</v>
      </c>
      <c r="M197" t="b">
        <v>0</v>
      </c>
      <c r="N197">
        <v>0</v>
      </c>
      <c r="O197" t="b">
        <v>0</v>
      </c>
      <c r="P197" t="s">
        <v>8266</v>
      </c>
      <c r="Q197">
        <f t="shared" si="14"/>
        <v>0</v>
      </c>
      <c r="R197" t="e">
        <f t="shared" si="15"/>
        <v>#DIV/0!</v>
      </c>
      <c r="S197" s="10" t="s">
        <v>8310</v>
      </c>
      <c r="T197" t="s">
        <v>8314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s="9">
        <f t="shared" si="12"/>
        <v>42259.542800925927</v>
      </c>
      <c r="L198">
        <f t="shared" si="13"/>
        <v>2015</v>
      </c>
      <c r="M198" t="b">
        <v>0</v>
      </c>
      <c r="N198">
        <v>19</v>
      </c>
      <c r="O198" t="b">
        <v>0</v>
      </c>
      <c r="P198" t="s">
        <v>8266</v>
      </c>
      <c r="Q198">
        <f t="shared" si="14"/>
        <v>42</v>
      </c>
      <c r="R198">
        <f t="shared" si="15"/>
        <v>77.11</v>
      </c>
      <c r="S198" s="10" t="s">
        <v>8310</v>
      </c>
      <c r="T198" t="s">
        <v>8314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s="9">
        <f t="shared" si="12"/>
        <v>42741.848379629635</v>
      </c>
      <c r="L199">
        <f t="shared" si="13"/>
        <v>2017</v>
      </c>
      <c r="M199" t="b">
        <v>0</v>
      </c>
      <c r="N199">
        <v>8</v>
      </c>
      <c r="O199" t="b">
        <v>0</v>
      </c>
      <c r="P199" t="s">
        <v>8266</v>
      </c>
      <c r="Q199">
        <f t="shared" si="14"/>
        <v>10</v>
      </c>
      <c r="R199">
        <f t="shared" si="15"/>
        <v>32.75</v>
      </c>
      <c r="S199" s="10" t="s">
        <v>8310</v>
      </c>
      <c r="T199" t="s">
        <v>8314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s="9">
        <f t="shared" si="12"/>
        <v>41887.383356481485</v>
      </c>
      <c r="L200">
        <f t="shared" si="13"/>
        <v>2014</v>
      </c>
      <c r="M200" t="b">
        <v>0</v>
      </c>
      <c r="N200">
        <v>6</v>
      </c>
      <c r="O200" t="b">
        <v>0</v>
      </c>
      <c r="P200" t="s">
        <v>8266</v>
      </c>
      <c r="Q200">
        <f t="shared" si="14"/>
        <v>1</v>
      </c>
      <c r="R200">
        <f t="shared" si="15"/>
        <v>46.5</v>
      </c>
      <c r="S200" s="10" t="s">
        <v>8310</v>
      </c>
      <c r="T200" t="s">
        <v>8314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s="9">
        <f t="shared" si="12"/>
        <v>42584.123865740738</v>
      </c>
      <c r="L201">
        <f t="shared" si="13"/>
        <v>2016</v>
      </c>
      <c r="M201" t="b">
        <v>0</v>
      </c>
      <c r="N201">
        <v>0</v>
      </c>
      <c r="O201" t="b">
        <v>0</v>
      </c>
      <c r="P201" t="s">
        <v>8266</v>
      </c>
      <c r="Q201">
        <f t="shared" si="14"/>
        <v>0</v>
      </c>
      <c r="R201" t="e">
        <f t="shared" si="15"/>
        <v>#DIV/0!</v>
      </c>
      <c r="S201" s="10" t="s">
        <v>8310</v>
      </c>
      <c r="T201" t="s">
        <v>8314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s="9">
        <f t="shared" si="12"/>
        <v>41867.083368055559</v>
      </c>
      <c r="L202">
        <f t="shared" si="13"/>
        <v>2014</v>
      </c>
      <c r="M202" t="b">
        <v>0</v>
      </c>
      <c r="N202">
        <v>18</v>
      </c>
      <c r="O202" t="b">
        <v>0</v>
      </c>
      <c r="P202" t="s">
        <v>8266</v>
      </c>
      <c r="Q202">
        <f t="shared" si="14"/>
        <v>26</v>
      </c>
      <c r="R202">
        <f t="shared" si="15"/>
        <v>87.31</v>
      </c>
      <c r="S202" s="10" t="s">
        <v>8310</v>
      </c>
      <c r="T202" t="s">
        <v>8314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s="9">
        <f t="shared" si="12"/>
        <v>42023.818622685183</v>
      </c>
      <c r="L203">
        <f t="shared" si="13"/>
        <v>2015</v>
      </c>
      <c r="M203" t="b">
        <v>0</v>
      </c>
      <c r="N203">
        <v>7</v>
      </c>
      <c r="O203" t="b">
        <v>0</v>
      </c>
      <c r="P203" t="s">
        <v>8266</v>
      </c>
      <c r="Q203">
        <f t="shared" si="14"/>
        <v>58</v>
      </c>
      <c r="R203">
        <f t="shared" si="15"/>
        <v>54.29</v>
      </c>
      <c r="S203" s="10" t="s">
        <v>8310</v>
      </c>
      <c r="T203" t="s">
        <v>8314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s="9">
        <f t="shared" si="12"/>
        <v>42255.927824074075</v>
      </c>
      <c r="L204">
        <f t="shared" si="13"/>
        <v>2015</v>
      </c>
      <c r="M204" t="b">
        <v>0</v>
      </c>
      <c r="N204">
        <v>0</v>
      </c>
      <c r="O204" t="b">
        <v>0</v>
      </c>
      <c r="P204" t="s">
        <v>8266</v>
      </c>
      <c r="Q204">
        <f t="shared" si="14"/>
        <v>0</v>
      </c>
      <c r="R204" t="e">
        <f t="shared" si="15"/>
        <v>#DIV/0!</v>
      </c>
      <c r="S204" s="10" t="s">
        <v>8310</v>
      </c>
      <c r="T204" t="s">
        <v>8314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s="9">
        <f t="shared" si="12"/>
        <v>41973.847962962958</v>
      </c>
      <c r="L205">
        <f t="shared" si="13"/>
        <v>2014</v>
      </c>
      <c r="M205" t="b">
        <v>0</v>
      </c>
      <c r="N205">
        <v>8</v>
      </c>
      <c r="O205" t="b">
        <v>0</v>
      </c>
      <c r="P205" t="s">
        <v>8266</v>
      </c>
      <c r="Q205">
        <f t="shared" si="14"/>
        <v>30</v>
      </c>
      <c r="R205">
        <f t="shared" si="15"/>
        <v>93.25</v>
      </c>
      <c r="S205" s="10" t="s">
        <v>8310</v>
      </c>
      <c r="T205" t="s">
        <v>8314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s="9">
        <f t="shared" si="12"/>
        <v>42556.583368055552</v>
      </c>
      <c r="L206">
        <f t="shared" si="13"/>
        <v>2016</v>
      </c>
      <c r="M206" t="b">
        <v>0</v>
      </c>
      <c r="N206">
        <v>1293</v>
      </c>
      <c r="O206" t="b">
        <v>0</v>
      </c>
      <c r="P206" t="s">
        <v>8266</v>
      </c>
      <c r="Q206">
        <f t="shared" si="14"/>
        <v>51</v>
      </c>
      <c r="R206">
        <f t="shared" si="15"/>
        <v>117.68</v>
      </c>
      <c r="S206" s="10" t="s">
        <v>8310</v>
      </c>
      <c r="T206" t="s">
        <v>8314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s="9">
        <f t="shared" si="12"/>
        <v>42248.632199074069</v>
      </c>
      <c r="L207">
        <f t="shared" si="13"/>
        <v>2015</v>
      </c>
      <c r="M207" t="b">
        <v>0</v>
      </c>
      <c r="N207">
        <v>17</v>
      </c>
      <c r="O207" t="b">
        <v>0</v>
      </c>
      <c r="P207" t="s">
        <v>8266</v>
      </c>
      <c r="Q207">
        <f t="shared" si="14"/>
        <v>16</v>
      </c>
      <c r="R207">
        <f t="shared" si="15"/>
        <v>76.47</v>
      </c>
      <c r="S207" s="10" t="s">
        <v>8310</v>
      </c>
      <c r="T207" t="s">
        <v>8314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s="9">
        <f t="shared" si="12"/>
        <v>42567.004432870366</v>
      </c>
      <c r="L208">
        <f t="shared" si="13"/>
        <v>2016</v>
      </c>
      <c r="M208" t="b">
        <v>0</v>
      </c>
      <c r="N208">
        <v>0</v>
      </c>
      <c r="O208" t="b">
        <v>0</v>
      </c>
      <c r="P208" t="s">
        <v>8266</v>
      </c>
      <c r="Q208">
        <f t="shared" si="14"/>
        <v>0</v>
      </c>
      <c r="R208" t="e">
        <f t="shared" si="15"/>
        <v>#DIV/0!</v>
      </c>
      <c r="S208" s="10" t="s">
        <v>8310</v>
      </c>
      <c r="T208" t="s">
        <v>8314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s="9">
        <f t="shared" si="12"/>
        <v>41978.197199074071</v>
      </c>
      <c r="L209">
        <f t="shared" si="13"/>
        <v>2014</v>
      </c>
      <c r="M209" t="b">
        <v>0</v>
      </c>
      <c r="N209">
        <v>13</v>
      </c>
      <c r="O209" t="b">
        <v>0</v>
      </c>
      <c r="P209" t="s">
        <v>8266</v>
      </c>
      <c r="Q209">
        <f t="shared" si="14"/>
        <v>15</v>
      </c>
      <c r="R209">
        <f t="shared" si="15"/>
        <v>163.85</v>
      </c>
      <c r="S209" s="10" t="s">
        <v>8310</v>
      </c>
      <c r="T209" t="s">
        <v>8314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s="9">
        <f t="shared" si="12"/>
        <v>41959.369988425926</v>
      </c>
      <c r="L210">
        <f t="shared" si="13"/>
        <v>2014</v>
      </c>
      <c r="M210" t="b">
        <v>0</v>
      </c>
      <c r="N210">
        <v>0</v>
      </c>
      <c r="O210" t="b">
        <v>0</v>
      </c>
      <c r="P210" t="s">
        <v>8266</v>
      </c>
      <c r="Q210">
        <f t="shared" si="14"/>
        <v>0</v>
      </c>
      <c r="R210" t="e">
        <f t="shared" si="15"/>
        <v>#DIV/0!</v>
      </c>
      <c r="S210" s="10" t="s">
        <v>8310</v>
      </c>
      <c r="T210" t="s">
        <v>8314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s="9">
        <f t="shared" si="12"/>
        <v>42165.922858796301</v>
      </c>
      <c r="L211">
        <f t="shared" si="13"/>
        <v>2015</v>
      </c>
      <c r="M211" t="b">
        <v>0</v>
      </c>
      <c r="N211">
        <v>0</v>
      </c>
      <c r="O211" t="b">
        <v>0</v>
      </c>
      <c r="P211" t="s">
        <v>8266</v>
      </c>
      <c r="Q211">
        <f t="shared" si="14"/>
        <v>0</v>
      </c>
      <c r="R211" t="e">
        <f t="shared" si="15"/>
        <v>#DIV/0!</v>
      </c>
      <c r="S211" s="10" t="s">
        <v>8310</v>
      </c>
      <c r="T211" t="s">
        <v>8314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s="9">
        <f t="shared" si="12"/>
        <v>42249.064722222218</v>
      </c>
      <c r="L212">
        <f t="shared" si="13"/>
        <v>2015</v>
      </c>
      <c r="M212" t="b">
        <v>0</v>
      </c>
      <c r="N212">
        <v>33</v>
      </c>
      <c r="O212" t="b">
        <v>0</v>
      </c>
      <c r="P212" t="s">
        <v>8266</v>
      </c>
      <c r="Q212">
        <f t="shared" si="14"/>
        <v>25</v>
      </c>
      <c r="R212">
        <f t="shared" si="15"/>
        <v>91.82</v>
      </c>
      <c r="S212" s="10" t="s">
        <v>8310</v>
      </c>
      <c r="T212" t="s">
        <v>8314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s="9">
        <f t="shared" si="12"/>
        <v>42236.159918981488</v>
      </c>
      <c r="L213">
        <f t="shared" si="13"/>
        <v>2015</v>
      </c>
      <c r="M213" t="b">
        <v>0</v>
      </c>
      <c r="N213">
        <v>12</v>
      </c>
      <c r="O213" t="b">
        <v>0</v>
      </c>
      <c r="P213" t="s">
        <v>8266</v>
      </c>
      <c r="Q213">
        <f t="shared" si="14"/>
        <v>45</v>
      </c>
      <c r="R213">
        <f t="shared" si="15"/>
        <v>185.83</v>
      </c>
      <c r="S213" s="10" t="s">
        <v>8310</v>
      </c>
      <c r="T213" t="s">
        <v>8314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s="9">
        <f t="shared" si="12"/>
        <v>42416.881018518514</v>
      </c>
      <c r="L214">
        <f t="shared" si="13"/>
        <v>2016</v>
      </c>
      <c r="M214" t="b">
        <v>0</v>
      </c>
      <c r="N214">
        <v>1</v>
      </c>
      <c r="O214" t="b">
        <v>0</v>
      </c>
      <c r="P214" t="s">
        <v>8266</v>
      </c>
      <c r="Q214">
        <f t="shared" si="14"/>
        <v>0</v>
      </c>
      <c r="R214">
        <f t="shared" si="15"/>
        <v>1</v>
      </c>
      <c r="S214" s="10" t="s">
        <v>8310</v>
      </c>
      <c r="T214" t="s">
        <v>8314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s="9">
        <f t="shared" si="12"/>
        <v>42202.594293981485</v>
      </c>
      <c r="L215">
        <f t="shared" si="13"/>
        <v>2015</v>
      </c>
      <c r="M215" t="b">
        <v>0</v>
      </c>
      <c r="N215">
        <v>1</v>
      </c>
      <c r="O215" t="b">
        <v>0</v>
      </c>
      <c r="P215" t="s">
        <v>8266</v>
      </c>
      <c r="Q215">
        <f t="shared" si="14"/>
        <v>0</v>
      </c>
      <c r="R215">
        <f t="shared" si="15"/>
        <v>20</v>
      </c>
      <c r="S215" s="10" t="s">
        <v>8310</v>
      </c>
      <c r="T215" t="s">
        <v>8314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s="9">
        <f t="shared" si="12"/>
        <v>42009.64061342593</v>
      </c>
      <c r="L216">
        <f t="shared" si="13"/>
        <v>2015</v>
      </c>
      <c r="M216" t="b">
        <v>0</v>
      </c>
      <c r="N216">
        <v>1</v>
      </c>
      <c r="O216" t="b">
        <v>0</v>
      </c>
      <c r="P216" t="s">
        <v>8266</v>
      </c>
      <c r="Q216">
        <f t="shared" si="14"/>
        <v>0</v>
      </c>
      <c r="R216">
        <f t="shared" si="15"/>
        <v>1</v>
      </c>
      <c r="S216" s="10" t="s">
        <v>8310</v>
      </c>
      <c r="T216" t="s">
        <v>8314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s="9">
        <f t="shared" si="12"/>
        <v>42375.230115740742</v>
      </c>
      <c r="L217">
        <f t="shared" si="13"/>
        <v>2016</v>
      </c>
      <c r="M217" t="b">
        <v>0</v>
      </c>
      <c r="N217">
        <v>1</v>
      </c>
      <c r="O217" t="b">
        <v>0</v>
      </c>
      <c r="P217" t="s">
        <v>8266</v>
      </c>
      <c r="Q217">
        <f t="shared" si="14"/>
        <v>0</v>
      </c>
      <c r="R217">
        <f t="shared" si="15"/>
        <v>10</v>
      </c>
      <c r="S217" s="10" t="s">
        <v>8310</v>
      </c>
      <c r="T217" t="s">
        <v>8314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s="9">
        <f t="shared" si="12"/>
        <v>42066.958761574075</v>
      </c>
      <c r="L218">
        <f t="shared" si="13"/>
        <v>2015</v>
      </c>
      <c r="M218" t="b">
        <v>0</v>
      </c>
      <c r="N218">
        <v>84</v>
      </c>
      <c r="O218" t="b">
        <v>0</v>
      </c>
      <c r="P218" t="s">
        <v>8266</v>
      </c>
      <c r="Q218">
        <f t="shared" si="14"/>
        <v>56</v>
      </c>
      <c r="R218">
        <f t="shared" si="15"/>
        <v>331.54</v>
      </c>
      <c r="S218" s="10" t="s">
        <v>8310</v>
      </c>
      <c r="T218" t="s">
        <v>8314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s="9">
        <f t="shared" si="12"/>
        <v>41970.64061342593</v>
      </c>
      <c r="L219">
        <f t="shared" si="13"/>
        <v>2014</v>
      </c>
      <c r="M219" t="b">
        <v>0</v>
      </c>
      <c r="N219">
        <v>38</v>
      </c>
      <c r="O219" t="b">
        <v>0</v>
      </c>
      <c r="P219" t="s">
        <v>8266</v>
      </c>
      <c r="Q219">
        <f t="shared" si="14"/>
        <v>12</v>
      </c>
      <c r="R219">
        <f t="shared" si="15"/>
        <v>314.29000000000002</v>
      </c>
      <c r="S219" s="10" t="s">
        <v>8310</v>
      </c>
      <c r="T219" t="s">
        <v>8314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s="9">
        <f t="shared" si="12"/>
        <v>42079.628344907411</v>
      </c>
      <c r="L220">
        <f t="shared" si="13"/>
        <v>2015</v>
      </c>
      <c r="M220" t="b">
        <v>0</v>
      </c>
      <c r="N220">
        <v>1</v>
      </c>
      <c r="O220" t="b">
        <v>0</v>
      </c>
      <c r="P220" t="s">
        <v>8266</v>
      </c>
      <c r="Q220">
        <f t="shared" si="14"/>
        <v>2</v>
      </c>
      <c r="R220">
        <f t="shared" si="15"/>
        <v>100</v>
      </c>
      <c r="S220" s="10" t="s">
        <v>8310</v>
      </c>
      <c r="T220" t="s">
        <v>8314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s="9">
        <f t="shared" si="12"/>
        <v>42429.326678240745</v>
      </c>
      <c r="L221">
        <f t="shared" si="13"/>
        <v>2016</v>
      </c>
      <c r="M221" t="b">
        <v>0</v>
      </c>
      <c r="N221">
        <v>76</v>
      </c>
      <c r="O221" t="b">
        <v>0</v>
      </c>
      <c r="P221" t="s">
        <v>8266</v>
      </c>
      <c r="Q221">
        <f t="shared" si="14"/>
        <v>18</v>
      </c>
      <c r="R221">
        <f t="shared" si="15"/>
        <v>115.99</v>
      </c>
      <c r="S221" s="10" t="s">
        <v>8310</v>
      </c>
      <c r="T221" t="s">
        <v>8314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s="9">
        <f t="shared" si="12"/>
        <v>42195.643865740742</v>
      </c>
      <c r="L222">
        <f t="shared" si="13"/>
        <v>2015</v>
      </c>
      <c r="M222" t="b">
        <v>0</v>
      </c>
      <c r="N222">
        <v>3</v>
      </c>
      <c r="O222" t="b">
        <v>0</v>
      </c>
      <c r="P222" t="s">
        <v>8266</v>
      </c>
      <c r="Q222">
        <f t="shared" si="14"/>
        <v>1</v>
      </c>
      <c r="R222">
        <f t="shared" si="15"/>
        <v>120</v>
      </c>
      <c r="S222" s="10" t="s">
        <v>8310</v>
      </c>
      <c r="T222" t="s">
        <v>8314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s="9">
        <f t="shared" si="12"/>
        <v>42031.837546296301</v>
      </c>
      <c r="L223">
        <f t="shared" si="13"/>
        <v>2015</v>
      </c>
      <c r="M223" t="b">
        <v>0</v>
      </c>
      <c r="N223">
        <v>0</v>
      </c>
      <c r="O223" t="b">
        <v>0</v>
      </c>
      <c r="P223" t="s">
        <v>8266</v>
      </c>
      <c r="Q223">
        <f t="shared" si="14"/>
        <v>0</v>
      </c>
      <c r="R223" t="e">
        <f t="shared" si="15"/>
        <v>#DIV/0!</v>
      </c>
      <c r="S223" s="10" t="s">
        <v>8310</v>
      </c>
      <c r="T223" t="s">
        <v>8314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s="9">
        <f t="shared" si="12"/>
        <v>42031.769884259258</v>
      </c>
      <c r="L224">
        <f t="shared" si="13"/>
        <v>2015</v>
      </c>
      <c r="M224" t="b">
        <v>0</v>
      </c>
      <c r="N224">
        <v>2</v>
      </c>
      <c r="O224" t="b">
        <v>0</v>
      </c>
      <c r="P224" t="s">
        <v>8266</v>
      </c>
      <c r="Q224">
        <f t="shared" si="14"/>
        <v>13</v>
      </c>
      <c r="R224">
        <f t="shared" si="15"/>
        <v>65</v>
      </c>
      <c r="S224" s="10" t="s">
        <v>8310</v>
      </c>
      <c r="T224" t="s">
        <v>8314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s="9">
        <f t="shared" si="12"/>
        <v>42482.048032407409</v>
      </c>
      <c r="L225">
        <f t="shared" si="13"/>
        <v>2016</v>
      </c>
      <c r="M225" t="b">
        <v>0</v>
      </c>
      <c r="N225">
        <v>0</v>
      </c>
      <c r="O225" t="b">
        <v>0</v>
      </c>
      <c r="P225" t="s">
        <v>8266</v>
      </c>
      <c r="Q225">
        <f t="shared" si="14"/>
        <v>0</v>
      </c>
      <c r="R225" t="e">
        <f t="shared" si="15"/>
        <v>#DIV/0!</v>
      </c>
      <c r="S225" s="10" t="s">
        <v>8310</v>
      </c>
      <c r="T225" t="s">
        <v>8314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s="9">
        <f t="shared" si="12"/>
        <v>42135.235254629632</v>
      </c>
      <c r="L226">
        <f t="shared" si="13"/>
        <v>2015</v>
      </c>
      <c r="M226" t="b">
        <v>0</v>
      </c>
      <c r="N226">
        <v>0</v>
      </c>
      <c r="O226" t="b">
        <v>0</v>
      </c>
      <c r="P226" t="s">
        <v>8266</v>
      </c>
      <c r="Q226">
        <f t="shared" si="14"/>
        <v>0</v>
      </c>
      <c r="R226" t="e">
        <f t="shared" si="15"/>
        <v>#DIV/0!</v>
      </c>
      <c r="S226" s="10" t="s">
        <v>8310</v>
      </c>
      <c r="T226" t="s">
        <v>8314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s="9">
        <f t="shared" si="12"/>
        <v>42438.961273148147</v>
      </c>
      <c r="L227">
        <f t="shared" si="13"/>
        <v>2016</v>
      </c>
      <c r="M227" t="b">
        <v>0</v>
      </c>
      <c r="N227">
        <v>0</v>
      </c>
      <c r="O227" t="b">
        <v>0</v>
      </c>
      <c r="P227" t="s">
        <v>8266</v>
      </c>
      <c r="Q227">
        <f t="shared" si="14"/>
        <v>0</v>
      </c>
      <c r="R227" t="e">
        <f t="shared" si="15"/>
        <v>#DIV/0!</v>
      </c>
      <c r="S227" s="10" t="s">
        <v>8310</v>
      </c>
      <c r="T227" t="s">
        <v>8314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s="9">
        <f t="shared" si="12"/>
        <v>42106.666018518517</v>
      </c>
      <c r="L228">
        <f t="shared" si="13"/>
        <v>2015</v>
      </c>
      <c r="M228" t="b">
        <v>0</v>
      </c>
      <c r="N228">
        <v>2</v>
      </c>
      <c r="O228" t="b">
        <v>0</v>
      </c>
      <c r="P228" t="s">
        <v>8266</v>
      </c>
      <c r="Q228">
        <f t="shared" si="14"/>
        <v>1</v>
      </c>
      <c r="R228">
        <f t="shared" si="15"/>
        <v>125</v>
      </c>
      <c r="S228" s="10" t="s">
        <v>8310</v>
      </c>
      <c r="T228" t="s">
        <v>8314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s="9">
        <f t="shared" si="12"/>
        <v>42164.893993055557</v>
      </c>
      <c r="L229">
        <f t="shared" si="13"/>
        <v>2015</v>
      </c>
      <c r="M229" t="b">
        <v>0</v>
      </c>
      <c r="N229">
        <v>0</v>
      </c>
      <c r="O229" t="b">
        <v>0</v>
      </c>
      <c r="P229" t="s">
        <v>8266</v>
      </c>
      <c r="Q229">
        <f t="shared" si="14"/>
        <v>0</v>
      </c>
      <c r="R229" t="e">
        <f t="shared" si="15"/>
        <v>#DIV/0!</v>
      </c>
      <c r="S229" s="10" t="s">
        <v>8310</v>
      </c>
      <c r="T229" t="s">
        <v>8314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s="9">
        <f t="shared" si="12"/>
        <v>42096.686400462961</v>
      </c>
      <c r="L230">
        <f t="shared" si="13"/>
        <v>2015</v>
      </c>
      <c r="M230" t="b">
        <v>0</v>
      </c>
      <c r="N230">
        <v>0</v>
      </c>
      <c r="O230" t="b">
        <v>0</v>
      </c>
      <c r="P230" t="s">
        <v>8266</v>
      </c>
      <c r="Q230">
        <f t="shared" si="14"/>
        <v>0</v>
      </c>
      <c r="R230" t="e">
        <f t="shared" si="15"/>
        <v>#DIV/0!</v>
      </c>
      <c r="S230" s="10" t="s">
        <v>8310</v>
      </c>
      <c r="T230" t="s">
        <v>8314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s="9">
        <f t="shared" si="12"/>
        <v>42383.933993055558</v>
      </c>
      <c r="L231">
        <f t="shared" si="13"/>
        <v>2016</v>
      </c>
      <c r="M231" t="b">
        <v>0</v>
      </c>
      <c r="N231">
        <v>0</v>
      </c>
      <c r="O231" t="b">
        <v>0</v>
      </c>
      <c r="P231" t="s">
        <v>8266</v>
      </c>
      <c r="Q231">
        <f t="shared" si="14"/>
        <v>0</v>
      </c>
      <c r="R231" t="e">
        <f t="shared" si="15"/>
        <v>#DIV/0!</v>
      </c>
      <c r="S231" s="10" t="s">
        <v>8310</v>
      </c>
      <c r="T231" t="s">
        <v>8314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s="9">
        <f t="shared" si="12"/>
        <v>42129.777210648142</v>
      </c>
      <c r="L232">
        <f t="shared" si="13"/>
        <v>2015</v>
      </c>
      <c r="M232" t="b">
        <v>0</v>
      </c>
      <c r="N232">
        <v>2</v>
      </c>
      <c r="O232" t="b">
        <v>0</v>
      </c>
      <c r="P232" t="s">
        <v>8266</v>
      </c>
      <c r="Q232">
        <f t="shared" si="14"/>
        <v>0</v>
      </c>
      <c r="R232">
        <f t="shared" si="15"/>
        <v>30</v>
      </c>
      <c r="S232" s="10" t="s">
        <v>8310</v>
      </c>
      <c r="T232" t="s">
        <v>8314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s="9">
        <f t="shared" si="12"/>
        <v>42341.958923611113</v>
      </c>
      <c r="L233">
        <f t="shared" si="13"/>
        <v>2015</v>
      </c>
      <c r="M233" t="b">
        <v>0</v>
      </c>
      <c r="N233">
        <v>0</v>
      </c>
      <c r="O233" t="b">
        <v>0</v>
      </c>
      <c r="P233" t="s">
        <v>8266</v>
      </c>
      <c r="Q233">
        <f t="shared" si="14"/>
        <v>0</v>
      </c>
      <c r="R233" t="e">
        <f t="shared" si="15"/>
        <v>#DIV/0!</v>
      </c>
      <c r="S233" s="10" t="s">
        <v>8310</v>
      </c>
      <c r="T233" t="s">
        <v>8314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s="9">
        <f t="shared" si="12"/>
        <v>42032.82576388889</v>
      </c>
      <c r="L234">
        <f t="shared" si="13"/>
        <v>2015</v>
      </c>
      <c r="M234" t="b">
        <v>0</v>
      </c>
      <c r="N234">
        <v>7</v>
      </c>
      <c r="O234" t="b">
        <v>0</v>
      </c>
      <c r="P234" t="s">
        <v>8266</v>
      </c>
      <c r="Q234">
        <f t="shared" si="14"/>
        <v>3</v>
      </c>
      <c r="R234">
        <f t="shared" si="15"/>
        <v>15.71</v>
      </c>
      <c r="S234" s="10" t="s">
        <v>8310</v>
      </c>
      <c r="T234" t="s">
        <v>8314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s="9">
        <f t="shared" si="12"/>
        <v>42612.911712962959</v>
      </c>
      <c r="L235">
        <f t="shared" si="13"/>
        <v>2016</v>
      </c>
      <c r="M235" t="b">
        <v>0</v>
      </c>
      <c r="N235">
        <v>0</v>
      </c>
      <c r="O235" t="b">
        <v>0</v>
      </c>
      <c r="P235" t="s">
        <v>8266</v>
      </c>
      <c r="Q235">
        <f t="shared" si="14"/>
        <v>0</v>
      </c>
      <c r="R235" t="e">
        <f t="shared" si="15"/>
        <v>#DIV/0!</v>
      </c>
      <c r="S235" s="10" t="s">
        <v>8310</v>
      </c>
      <c r="T235" t="s">
        <v>8314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s="9">
        <f t="shared" si="12"/>
        <v>42136.035405092596</v>
      </c>
      <c r="L236">
        <f t="shared" si="13"/>
        <v>2015</v>
      </c>
      <c r="M236" t="b">
        <v>0</v>
      </c>
      <c r="N236">
        <v>5</v>
      </c>
      <c r="O236" t="b">
        <v>0</v>
      </c>
      <c r="P236" t="s">
        <v>8266</v>
      </c>
      <c r="Q236">
        <f t="shared" si="14"/>
        <v>40</v>
      </c>
      <c r="R236">
        <f t="shared" si="15"/>
        <v>80.2</v>
      </c>
      <c r="S236" s="10" t="s">
        <v>8310</v>
      </c>
      <c r="T236" t="s">
        <v>8314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s="9">
        <f t="shared" si="12"/>
        <v>42164.908530092594</v>
      </c>
      <c r="L237">
        <f t="shared" si="13"/>
        <v>2015</v>
      </c>
      <c r="M237" t="b">
        <v>0</v>
      </c>
      <c r="N237">
        <v>0</v>
      </c>
      <c r="O237" t="b">
        <v>0</v>
      </c>
      <c r="P237" t="s">
        <v>8266</v>
      </c>
      <c r="Q237">
        <f t="shared" si="14"/>
        <v>0</v>
      </c>
      <c r="R237" t="e">
        <f t="shared" si="15"/>
        <v>#DIV/0!</v>
      </c>
      <c r="S237" s="10" t="s">
        <v>8310</v>
      </c>
      <c r="T237" t="s">
        <v>8314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s="9">
        <f t="shared" si="12"/>
        <v>42321.08447916666</v>
      </c>
      <c r="L238">
        <f t="shared" si="13"/>
        <v>2015</v>
      </c>
      <c r="M238" t="b">
        <v>0</v>
      </c>
      <c r="N238">
        <v>0</v>
      </c>
      <c r="O238" t="b">
        <v>0</v>
      </c>
      <c r="P238" t="s">
        <v>8266</v>
      </c>
      <c r="Q238">
        <f t="shared" si="14"/>
        <v>0</v>
      </c>
      <c r="R238" t="e">
        <f t="shared" si="15"/>
        <v>#DIV/0!</v>
      </c>
      <c r="S238" s="10" t="s">
        <v>8310</v>
      </c>
      <c r="T238" t="s">
        <v>8314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s="9">
        <f t="shared" si="12"/>
        <v>42377.577187499999</v>
      </c>
      <c r="L239">
        <f t="shared" si="13"/>
        <v>2016</v>
      </c>
      <c r="M239" t="b">
        <v>0</v>
      </c>
      <c r="N239">
        <v>1</v>
      </c>
      <c r="O239" t="b">
        <v>0</v>
      </c>
      <c r="P239" t="s">
        <v>8266</v>
      </c>
      <c r="Q239">
        <f t="shared" si="14"/>
        <v>0</v>
      </c>
      <c r="R239">
        <f t="shared" si="15"/>
        <v>50</v>
      </c>
      <c r="S239" s="10" t="s">
        <v>8310</v>
      </c>
      <c r="T239" t="s">
        <v>8314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s="9">
        <f t="shared" si="12"/>
        <v>42713.962499999994</v>
      </c>
      <c r="L240">
        <f t="shared" si="13"/>
        <v>2016</v>
      </c>
      <c r="M240" t="b">
        <v>0</v>
      </c>
      <c r="N240">
        <v>0</v>
      </c>
      <c r="O240" t="b">
        <v>0</v>
      </c>
      <c r="P240" t="s">
        <v>8266</v>
      </c>
      <c r="Q240">
        <f t="shared" si="14"/>
        <v>0</v>
      </c>
      <c r="R240" t="e">
        <f t="shared" si="15"/>
        <v>#DIV/0!</v>
      </c>
      <c r="S240" s="10" t="s">
        <v>8310</v>
      </c>
      <c r="T240" t="s">
        <v>8314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s="9">
        <f t="shared" si="12"/>
        <v>42297.110300925924</v>
      </c>
      <c r="L241">
        <f t="shared" si="13"/>
        <v>2015</v>
      </c>
      <c r="M241" t="b">
        <v>0</v>
      </c>
      <c r="N241">
        <v>5</v>
      </c>
      <c r="O241" t="b">
        <v>0</v>
      </c>
      <c r="P241" t="s">
        <v>8266</v>
      </c>
      <c r="Q241">
        <f t="shared" si="14"/>
        <v>25</v>
      </c>
      <c r="R241">
        <f t="shared" si="15"/>
        <v>50</v>
      </c>
      <c r="S241" s="10" t="s">
        <v>8310</v>
      </c>
      <c r="T241" t="s">
        <v>8314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s="9">
        <f t="shared" si="12"/>
        <v>41354.708460648151</v>
      </c>
      <c r="L242">
        <f t="shared" si="13"/>
        <v>2013</v>
      </c>
      <c r="M242" t="b">
        <v>1</v>
      </c>
      <c r="N242">
        <v>137</v>
      </c>
      <c r="O242" t="b">
        <v>1</v>
      </c>
      <c r="P242" t="s">
        <v>8267</v>
      </c>
      <c r="Q242">
        <f t="shared" si="14"/>
        <v>108</v>
      </c>
      <c r="R242">
        <f t="shared" si="15"/>
        <v>117.85</v>
      </c>
      <c r="S242" s="10" t="s">
        <v>8310</v>
      </c>
      <c r="T242" t="s">
        <v>8315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s="9">
        <f t="shared" si="12"/>
        <v>41949.697962962964</v>
      </c>
      <c r="L243">
        <f t="shared" si="13"/>
        <v>2014</v>
      </c>
      <c r="M243" t="b">
        <v>1</v>
      </c>
      <c r="N243">
        <v>376</v>
      </c>
      <c r="O243" t="b">
        <v>1</v>
      </c>
      <c r="P243" t="s">
        <v>8267</v>
      </c>
      <c r="Q243">
        <f t="shared" si="14"/>
        <v>113</v>
      </c>
      <c r="R243">
        <f t="shared" si="15"/>
        <v>109.04</v>
      </c>
      <c r="S243" s="10" t="s">
        <v>8310</v>
      </c>
      <c r="T243" t="s">
        <v>8315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s="9">
        <f t="shared" si="12"/>
        <v>40862.492939814816</v>
      </c>
      <c r="L244">
        <f t="shared" si="13"/>
        <v>2011</v>
      </c>
      <c r="M244" t="b">
        <v>1</v>
      </c>
      <c r="N244">
        <v>202</v>
      </c>
      <c r="O244" t="b">
        <v>1</v>
      </c>
      <c r="P244" t="s">
        <v>8267</v>
      </c>
      <c r="Q244">
        <f t="shared" si="14"/>
        <v>113</v>
      </c>
      <c r="R244">
        <f t="shared" si="15"/>
        <v>73.02</v>
      </c>
      <c r="S244" s="10" t="s">
        <v>8310</v>
      </c>
      <c r="T244" t="s">
        <v>8315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s="9">
        <f t="shared" si="12"/>
        <v>41662.047500000001</v>
      </c>
      <c r="L245">
        <f t="shared" si="13"/>
        <v>2014</v>
      </c>
      <c r="M245" t="b">
        <v>1</v>
      </c>
      <c r="N245">
        <v>328</v>
      </c>
      <c r="O245" t="b">
        <v>1</v>
      </c>
      <c r="P245" t="s">
        <v>8267</v>
      </c>
      <c r="Q245">
        <f t="shared" si="14"/>
        <v>103</v>
      </c>
      <c r="R245">
        <f t="shared" si="15"/>
        <v>78.2</v>
      </c>
      <c r="S245" s="10" t="s">
        <v>8310</v>
      </c>
      <c r="T245" t="s">
        <v>8315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s="9">
        <f t="shared" si="12"/>
        <v>40213.323599537034</v>
      </c>
      <c r="L246">
        <f t="shared" si="13"/>
        <v>2010</v>
      </c>
      <c r="M246" t="b">
        <v>1</v>
      </c>
      <c r="N246">
        <v>84</v>
      </c>
      <c r="O246" t="b">
        <v>1</v>
      </c>
      <c r="P246" t="s">
        <v>8267</v>
      </c>
      <c r="Q246">
        <f t="shared" si="14"/>
        <v>114</v>
      </c>
      <c r="R246">
        <f t="shared" si="15"/>
        <v>47.4</v>
      </c>
      <c r="S246" s="10" t="s">
        <v>8310</v>
      </c>
      <c r="T246" t="s">
        <v>8315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s="9">
        <f t="shared" si="12"/>
        <v>41107.053067129629</v>
      </c>
      <c r="L247">
        <f t="shared" si="13"/>
        <v>2012</v>
      </c>
      <c r="M247" t="b">
        <v>1</v>
      </c>
      <c r="N247">
        <v>96</v>
      </c>
      <c r="O247" t="b">
        <v>1</v>
      </c>
      <c r="P247" t="s">
        <v>8267</v>
      </c>
      <c r="Q247">
        <f t="shared" si="14"/>
        <v>104</v>
      </c>
      <c r="R247">
        <f t="shared" si="15"/>
        <v>54.02</v>
      </c>
      <c r="S247" s="10" t="s">
        <v>8310</v>
      </c>
      <c r="T247" t="s">
        <v>8315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s="9">
        <f t="shared" si="12"/>
        <v>40480.363483796296</v>
      </c>
      <c r="L248">
        <f t="shared" si="13"/>
        <v>2010</v>
      </c>
      <c r="M248" t="b">
        <v>1</v>
      </c>
      <c r="N248">
        <v>223</v>
      </c>
      <c r="O248" t="b">
        <v>1</v>
      </c>
      <c r="P248" t="s">
        <v>8267</v>
      </c>
      <c r="Q248">
        <f t="shared" si="14"/>
        <v>305</v>
      </c>
      <c r="R248">
        <f t="shared" si="15"/>
        <v>68.489999999999995</v>
      </c>
      <c r="S248" s="10" t="s">
        <v>8310</v>
      </c>
      <c r="T248" t="s">
        <v>8315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s="9">
        <f t="shared" si="12"/>
        <v>40430.604328703703</v>
      </c>
      <c r="L249">
        <f t="shared" si="13"/>
        <v>2010</v>
      </c>
      <c r="M249" t="b">
        <v>1</v>
      </c>
      <c r="N249">
        <v>62</v>
      </c>
      <c r="O249" t="b">
        <v>1</v>
      </c>
      <c r="P249" t="s">
        <v>8267</v>
      </c>
      <c r="Q249">
        <f t="shared" si="14"/>
        <v>134</v>
      </c>
      <c r="R249">
        <f t="shared" si="15"/>
        <v>108.15</v>
      </c>
      <c r="S249" s="10" t="s">
        <v>8310</v>
      </c>
      <c r="T249" t="s">
        <v>8315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s="9">
        <f t="shared" si="12"/>
        <v>40870.774409722224</v>
      </c>
      <c r="L250">
        <f t="shared" si="13"/>
        <v>2011</v>
      </c>
      <c r="M250" t="b">
        <v>1</v>
      </c>
      <c r="N250">
        <v>146</v>
      </c>
      <c r="O250" t="b">
        <v>1</v>
      </c>
      <c r="P250" t="s">
        <v>8267</v>
      </c>
      <c r="Q250">
        <f t="shared" si="14"/>
        <v>101</v>
      </c>
      <c r="R250">
        <f t="shared" si="15"/>
        <v>589.95000000000005</v>
      </c>
      <c r="S250" s="10" t="s">
        <v>8310</v>
      </c>
      <c r="T250" t="s">
        <v>8315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s="9">
        <f t="shared" si="12"/>
        <v>40332.923842592594</v>
      </c>
      <c r="L251">
        <f t="shared" si="13"/>
        <v>2010</v>
      </c>
      <c r="M251" t="b">
        <v>1</v>
      </c>
      <c r="N251">
        <v>235</v>
      </c>
      <c r="O251" t="b">
        <v>1</v>
      </c>
      <c r="P251" t="s">
        <v>8267</v>
      </c>
      <c r="Q251">
        <f t="shared" si="14"/>
        <v>113</v>
      </c>
      <c r="R251">
        <f t="shared" si="15"/>
        <v>48.05</v>
      </c>
      <c r="S251" s="10" t="s">
        <v>8310</v>
      </c>
      <c r="T251" t="s">
        <v>8315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s="9">
        <f t="shared" si="12"/>
        <v>41401.565868055557</v>
      </c>
      <c r="L252">
        <f t="shared" si="13"/>
        <v>2013</v>
      </c>
      <c r="M252" t="b">
        <v>1</v>
      </c>
      <c r="N252">
        <v>437</v>
      </c>
      <c r="O252" t="b">
        <v>1</v>
      </c>
      <c r="P252" t="s">
        <v>8267</v>
      </c>
      <c r="Q252">
        <f t="shared" si="14"/>
        <v>106</v>
      </c>
      <c r="R252">
        <f t="shared" si="15"/>
        <v>72.48</v>
      </c>
      <c r="S252" s="10" t="s">
        <v>8310</v>
      </c>
      <c r="T252" t="s">
        <v>8315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s="9">
        <f t="shared" si="12"/>
        <v>41013.787569444445</v>
      </c>
      <c r="L253">
        <f t="shared" si="13"/>
        <v>2012</v>
      </c>
      <c r="M253" t="b">
        <v>1</v>
      </c>
      <c r="N253">
        <v>77</v>
      </c>
      <c r="O253" t="b">
        <v>1</v>
      </c>
      <c r="P253" t="s">
        <v>8267</v>
      </c>
      <c r="Q253">
        <f t="shared" si="14"/>
        <v>126</v>
      </c>
      <c r="R253">
        <f t="shared" si="15"/>
        <v>57.08</v>
      </c>
      <c r="S253" s="10" t="s">
        <v>8310</v>
      </c>
      <c r="T253" t="s">
        <v>8315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s="9">
        <f t="shared" si="12"/>
        <v>40266.662708333337</v>
      </c>
      <c r="L254">
        <f t="shared" si="13"/>
        <v>2010</v>
      </c>
      <c r="M254" t="b">
        <v>1</v>
      </c>
      <c r="N254">
        <v>108</v>
      </c>
      <c r="O254" t="b">
        <v>1</v>
      </c>
      <c r="P254" t="s">
        <v>8267</v>
      </c>
      <c r="Q254">
        <f t="shared" si="14"/>
        <v>185</v>
      </c>
      <c r="R254">
        <f t="shared" si="15"/>
        <v>85.44</v>
      </c>
      <c r="S254" s="10" t="s">
        <v>8310</v>
      </c>
      <c r="T254" t="s">
        <v>8315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s="9">
        <f t="shared" si="12"/>
        <v>40924.650868055556</v>
      </c>
      <c r="L255">
        <f t="shared" si="13"/>
        <v>2012</v>
      </c>
      <c r="M255" t="b">
        <v>1</v>
      </c>
      <c r="N255">
        <v>7</v>
      </c>
      <c r="O255" t="b">
        <v>1</v>
      </c>
      <c r="P255" t="s">
        <v>8267</v>
      </c>
      <c r="Q255">
        <f t="shared" si="14"/>
        <v>101</v>
      </c>
      <c r="R255">
        <f t="shared" si="15"/>
        <v>215.86</v>
      </c>
      <c r="S255" s="10" t="s">
        <v>8310</v>
      </c>
      <c r="T255" t="s">
        <v>8315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s="9">
        <f t="shared" si="12"/>
        <v>42263.952662037031</v>
      </c>
      <c r="L256">
        <f t="shared" si="13"/>
        <v>2015</v>
      </c>
      <c r="M256" t="b">
        <v>1</v>
      </c>
      <c r="N256">
        <v>314</v>
      </c>
      <c r="O256" t="b">
        <v>1</v>
      </c>
      <c r="P256" t="s">
        <v>8267</v>
      </c>
      <c r="Q256">
        <f t="shared" si="14"/>
        <v>117</v>
      </c>
      <c r="R256">
        <f t="shared" si="15"/>
        <v>89.39</v>
      </c>
      <c r="S256" s="10" t="s">
        <v>8310</v>
      </c>
      <c r="T256" t="s">
        <v>8315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s="9">
        <f t="shared" si="12"/>
        <v>40588.526412037041</v>
      </c>
      <c r="L257">
        <f t="shared" si="13"/>
        <v>2011</v>
      </c>
      <c r="M257" t="b">
        <v>1</v>
      </c>
      <c r="N257">
        <v>188</v>
      </c>
      <c r="O257" t="b">
        <v>1</v>
      </c>
      <c r="P257" t="s">
        <v>8267</v>
      </c>
      <c r="Q257">
        <f t="shared" si="14"/>
        <v>107</v>
      </c>
      <c r="R257">
        <f t="shared" si="15"/>
        <v>45.42</v>
      </c>
      <c r="S257" s="10" t="s">
        <v>8310</v>
      </c>
      <c r="T257" t="s">
        <v>8315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s="9">
        <f t="shared" si="12"/>
        <v>41319.769293981481</v>
      </c>
      <c r="L258">
        <f t="shared" si="13"/>
        <v>2013</v>
      </c>
      <c r="M258" t="b">
        <v>1</v>
      </c>
      <c r="N258">
        <v>275</v>
      </c>
      <c r="O258" t="b">
        <v>1</v>
      </c>
      <c r="P258" t="s">
        <v>8267</v>
      </c>
      <c r="Q258">
        <f t="shared" si="14"/>
        <v>139</v>
      </c>
      <c r="R258">
        <f t="shared" si="15"/>
        <v>65.760000000000005</v>
      </c>
      <c r="S258" s="10" t="s">
        <v>8310</v>
      </c>
      <c r="T258" t="s">
        <v>8315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s="9">
        <f t="shared" ref="K259:K322" si="16">(((J259/60)/60/24)+DATE(1970,1,1))</f>
        <v>42479.626875000002</v>
      </c>
      <c r="L259">
        <f t="shared" ref="L259:L322" si="17">YEAR(K259)</f>
        <v>2016</v>
      </c>
      <c r="M259" t="b">
        <v>1</v>
      </c>
      <c r="N259">
        <v>560</v>
      </c>
      <c r="O259" t="b">
        <v>1</v>
      </c>
      <c r="P259" t="s">
        <v>8267</v>
      </c>
      <c r="Q259">
        <f t="shared" ref="Q259:Q322" si="18">ROUND(E259/D259*100,0)</f>
        <v>107</v>
      </c>
      <c r="R259">
        <f t="shared" ref="R259:R322" si="19">ROUND(E259/N259,2)</f>
        <v>66.7</v>
      </c>
      <c r="S259" s="10" t="s">
        <v>8310</v>
      </c>
      <c r="T259" t="s">
        <v>8315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s="9">
        <f t="shared" si="16"/>
        <v>40682.051689814813</v>
      </c>
      <c r="L260">
        <f t="shared" si="17"/>
        <v>2011</v>
      </c>
      <c r="M260" t="b">
        <v>1</v>
      </c>
      <c r="N260">
        <v>688</v>
      </c>
      <c r="O260" t="b">
        <v>1</v>
      </c>
      <c r="P260" t="s">
        <v>8267</v>
      </c>
      <c r="Q260">
        <f t="shared" si="18"/>
        <v>191</v>
      </c>
      <c r="R260">
        <f t="shared" si="19"/>
        <v>83.35</v>
      </c>
      <c r="S260" s="10" t="s">
        <v>8310</v>
      </c>
      <c r="T260" t="s">
        <v>8315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s="9">
        <f t="shared" si="16"/>
        <v>42072.738067129627</v>
      </c>
      <c r="L261">
        <f t="shared" si="17"/>
        <v>2015</v>
      </c>
      <c r="M261" t="b">
        <v>1</v>
      </c>
      <c r="N261">
        <v>942</v>
      </c>
      <c r="O261" t="b">
        <v>1</v>
      </c>
      <c r="P261" t="s">
        <v>8267</v>
      </c>
      <c r="Q261">
        <f t="shared" si="18"/>
        <v>132</v>
      </c>
      <c r="R261">
        <f t="shared" si="19"/>
        <v>105.05</v>
      </c>
      <c r="S261" s="10" t="s">
        <v>8310</v>
      </c>
      <c r="T261" t="s">
        <v>8315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s="9">
        <f t="shared" si="16"/>
        <v>40330.755543981482</v>
      </c>
      <c r="L262">
        <f t="shared" si="17"/>
        <v>2010</v>
      </c>
      <c r="M262" t="b">
        <v>1</v>
      </c>
      <c r="N262">
        <v>88</v>
      </c>
      <c r="O262" t="b">
        <v>1</v>
      </c>
      <c r="P262" t="s">
        <v>8267</v>
      </c>
      <c r="Q262">
        <f t="shared" si="18"/>
        <v>106</v>
      </c>
      <c r="R262">
        <f t="shared" si="19"/>
        <v>120.91</v>
      </c>
      <c r="S262" s="10" t="s">
        <v>8310</v>
      </c>
      <c r="T262" t="s">
        <v>8315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s="9">
        <f t="shared" si="16"/>
        <v>41017.885462962964</v>
      </c>
      <c r="L263">
        <f t="shared" si="17"/>
        <v>2012</v>
      </c>
      <c r="M263" t="b">
        <v>1</v>
      </c>
      <c r="N263">
        <v>220</v>
      </c>
      <c r="O263" t="b">
        <v>1</v>
      </c>
      <c r="P263" t="s">
        <v>8267</v>
      </c>
      <c r="Q263">
        <f t="shared" si="18"/>
        <v>107</v>
      </c>
      <c r="R263">
        <f t="shared" si="19"/>
        <v>97.64</v>
      </c>
      <c r="S263" s="10" t="s">
        <v>8310</v>
      </c>
      <c r="T263" t="s">
        <v>8315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s="9">
        <f t="shared" si="16"/>
        <v>40555.24800925926</v>
      </c>
      <c r="L264">
        <f t="shared" si="17"/>
        <v>2011</v>
      </c>
      <c r="M264" t="b">
        <v>1</v>
      </c>
      <c r="N264">
        <v>145</v>
      </c>
      <c r="O264" t="b">
        <v>1</v>
      </c>
      <c r="P264" t="s">
        <v>8267</v>
      </c>
      <c r="Q264">
        <f t="shared" si="18"/>
        <v>240</v>
      </c>
      <c r="R264">
        <f t="shared" si="19"/>
        <v>41.38</v>
      </c>
      <c r="S264" s="10" t="s">
        <v>8310</v>
      </c>
      <c r="T264" t="s">
        <v>8315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s="9">
        <f t="shared" si="16"/>
        <v>41149.954791666663</v>
      </c>
      <c r="L265">
        <f t="shared" si="17"/>
        <v>2012</v>
      </c>
      <c r="M265" t="b">
        <v>1</v>
      </c>
      <c r="N265">
        <v>963</v>
      </c>
      <c r="O265" t="b">
        <v>1</v>
      </c>
      <c r="P265" t="s">
        <v>8267</v>
      </c>
      <c r="Q265">
        <f t="shared" si="18"/>
        <v>118</v>
      </c>
      <c r="R265">
        <f t="shared" si="19"/>
        <v>30.65</v>
      </c>
      <c r="S265" s="10" t="s">
        <v>8310</v>
      </c>
      <c r="T265" t="s">
        <v>8315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s="9">
        <f t="shared" si="16"/>
        <v>41010.620312500003</v>
      </c>
      <c r="L266">
        <f t="shared" si="17"/>
        <v>2012</v>
      </c>
      <c r="M266" t="b">
        <v>1</v>
      </c>
      <c r="N266">
        <v>91</v>
      </c>
      <c r="O266" t="b">
        <v>1</v>
      </c>
      <c r="P266" t="s">
        <v>8267</v>
      </c>
      <c r="Q266">
        <f t="shared" si="18"/>
        <v>118</v>
      </c>
      <c r="R266">
        <f t="shared" si="19"/>
        <v>64.95</v>
      </c>
      <c r="S266" s="10" t="s">
        <v>8310</v>
      </c>
      <c r="T266" t="s">
        <v>8315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s="9">
        <f t="shared" si="16"/>
        <v>40267.245717592588</v>
      </c>
      <c r="L267">
        <f t="shared" si="17"/>
        <v>2010</v>
      </c>
      <c r="M267" t="b">
        <v>1</v>
      </c>
      <c r="N267">
        <v>58</v>
      </c>
      <c r="O267" t="b">
        <v>1</v>
      </c>
      <c r="P267" t="s">
        <v>8267</v>
      </c>
      <c r="Q267">
        <f t="shared" si="18"/>
        <v>111</v>
      </c>
      <c r="R267">
        <f t="shared" si="19"/>
        <v>95.78</v>
      </c>
      <c r="S267" s="10" t="s">
        <v>8310</v>
      </c>
      <c r="T267" t="s">
        <v>8315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s="9">
        <f t="shared" si="16"/>
        <v>40205.174849537041</v>
      </c>
      <c r="L268">
        <f t="shared" si="17"/>
        <v>2010</v>
      </c>
      <c r="M268" t="b">
        <v>1</v>
      </c>
      <c r="N268">
        <v>36</v>
      </c>
      <c r="O268" t="b">
        <v>1</v>
      </c>
      <c r="P268" t="s">
        <v>8267</v>
      </c>
      <c r="Q268">
        <f t="shared" si="18"/>
        <v>146</v>
      </c>
      <c r="R268">
        <f t="shared" si="19"/>
        <v>40.42</v>
      </c>
      <c r="S268" s="10" t="s">
        <v>8310</v>
      </c>
      <c r="T268" t="s">
        <v>8315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s="9">
        <f t="shared" si="16"/>
        <v>41785.452534722222</v>
      </c>
      <c r="L269">
        <f t="shared" si="17"/>
        <v>2014</v>
      </c>
      <c r="M269" t="b">
        <v>1</v>
      </c>
      <c r="N269">
        <v>165</v>
      </c>
      <c r="O269" t="b">
        <v>1</v>
      </c>
      <c r="P269" t="s">
        <v>8267</v>
      </c>
      <c r="Q269">
        <f t="shared" si="18"/>
        <v>132</v>
      </c>
      <c r="R269">
        <f t="shared" si="19"/>
        <v>78.58</v>
      </c>
      <c r="S269" s="10" t="s">
        <v>8310</v>
      </c>
      <c r="T269" t="s">
        <v>8315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s="9">
        <f t="shared" si="16"/>
        <v>40809.15252314815</v>
      </c>
      <c r="L270">
        <f t="shared" si="17"/>
        <v>2011</v>
      </c>
      <c r="M270" t="b">
        <v>1</v>
      </c>
      <c r="N270">
        <v>111</v>
      </c>
      <c r="O270" t="b">
        <v>1</v>
      </c>
      <c r="P270" t="s">
        <v>8267</v>
      </c>
      <c r="Q270">
        <f t="shared" si="18"/>
        <v>111</v>
      </c>
      <c r="R270">
        <f t="shared" si="19"/>
        <v>50.18</v>
      </c>
      <c r="S270" s="10" t="s">
        <v>8310</v>
      </c>
      <c r="T270" t="s">
        <v>8315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s="9">
        <f t="shared" si="16"/>
        <v>42758.197013888886</v>
      </c>
      <c r="L271">
        <f t="shared" si="17"/>
        <v>2017</v>
      </c>
      <c r="M271" t="b">
        <v>1</v>
      </c>
      <c r="N271">
        <v>1596</v>
      </c>
      <c r="O271" t="b">
        <v>1</v>
      </c>
      <c r="P271" t="s">
        <v>8267</v>
      </c>
      <c r="Q271">
        <f t="shared" si="18"/>
        <v>147</v>
      </c>
      <c r="R271">
        <f t="shared" si="19"/>
        <v>92.25</v>
      </c>
      <c r="S271" s="10" t="s">
        <v>8310</v>
      </c>
      <c r="T271" t="s">
        <v>8315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s="9">
        <f t="shared" si="16"/>
        <v>40637.866550925923</v>
      </c>
      <c r="L272">
        <f t="shared" si="17"/>
        <v>2011</v>
      </c>
      <c r="M272" t="b">
        <v>1</v>
      </c>
      <c r="N272">
        <v>61</v>
      </c>
      <c r="O272" t="b">
        <v>1</v>
      </c>
      <c r="P272" t="s">
        <v>8267</v>
      </c>
      <c r="Q272">
        <f t="shared" si="18"/>
        <v>153</v>
      </c>
      <c r="R272">
        <f t="shared" si="19"/>
        <v>57.54</v>
      </c>
      <c r="S272" s="10" t="s">
        <v>8310</v>
      </c>
      <c r="T272" t="s">
        <v>8315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s="9">
        <f t="shared" si="16"/>
        <v>41612.10024305556</v>
      </c>
      <c r="L273">
        <f t="shared" si="17"/>
        <v>2013</v>
      </c>
      <c r="M273" t="b">
        <v>1</v>
      </c>
      <c r="N273">
        <v>287</v>
      </c>
      <c r="O273" t="b">
        <v>1</v>
      </c>
      <c r="P273" t="s">
        <v>8267</v>
      </c>
      <c r="Q273">
        <f t="shared" si="18"/>
        <v>105</v>
      </c>
      <c r="R273">
        <f t="shared" si="19"/>
        <v>109.42</v>
      </c>
      <c r="S273" s="10" t="s">
        <v>8310</v>
      </c>
      <c r="T273" t="s">
        <v>8315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s="9">
        <f t="shared" si="16"/>
        <v>40235.900358796294</v>
      </c>
      <c r="L274">
        <f t="shared" si="17"/>
        <v>2010</v>
      </c>
      <c r="M274" t="b">
        <v>1</v>
      </c>
      <c r="N274">
        <v>65</v>
      </c>
      <c r="O274" t="b">
        <v>1</v>
      </c>
      <c r="P274" t="s">
        <v>8267</v>
      </c>
      <c r="Q274">
        <f t="shared" si="18"/>
        <v>177</v>
      </c>
      <c r="R274">
        <f t="shared" si="19"/>
        <v>81.89</v>
      </c>
      <c r="S274" s="10" t="s">
        <v>8310</v>
      </c>
      <c r="T274" t="s">
        <v>8315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s="9">
        <f t="shared" si="16"/>
        <v>40697.498449074075</v>
      </c>
      <c r="L275">
        <f t="shared" si="17"/>
        <v>2011</v>
      </c>
      <c r="M275" t="b">
        <v>1</v>
      </c>
      <c r="N275">
        <v>118</v>
      </c>
      <c r="O275" t="b">
        <v>1</v>
      </c>
      <c r="P275" t="s">
        <v>8267</v>
      </c>
      <c r="Q275">
        <f t="shared" si="18"/>
        <v>108</v>
      </c>
      <c r="R275">
        <f t="shared" si="19"/>
        <v>45.67</v>
      </c>
      <c r="S275" s="10" t="s">
        <v>8310</v>
      </c>
      <c r="T275" t="s">
        <v>8315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s="9">
        <f t="shared" si="16"/>
        <v>40969.912372685183</v>
      </c>
      <c r="L276">
        <f t="shared" si="17"/>
        <v>2012</v>
      </c>
      <c r="M276" t="b">
        <v>1</v>
      </c>
      <c r="N276">
        <v>113</v>
      </c>
      <c r="O276" t="b">
        <v>1</v>
      </c>
      <c r="P276" t="s">
        <v>8267</v>
      </c>
      <c r="Q276">
        <f t="shared" si="18"/>
        <v>156</v>
      </c>
      <c r="R276">
        <f t="shared" si="19"/>
        <v>55.22</v>
      </c>
      <c r="S276" s="10" t="s">
        <v>8310</v>
      </c>
      <c r="T276" t="s">
        <v>8315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s="9">
        <f t="shared" si="16"/>
        <v>41193.032013888893</v>
      </c>
      <c r="L277">
        <f t="shared" si="17"/>
        <v>2012</v>
      </c>
      <c r="M277" t="b">
        <v>1</v>
      </c>
      <c r="N277">
        <v>332</v>
      </c>
      <c r="O277" t="b">
        <v>1</v>
      </c>
      <c r="P277" t="s">
        <v>8267</v>
      </c>
      <c r="Q277">
        <f t="shared" si="18"/>
        <v>108</v>
      </c>
      <c r="R277">
        <f t="shared" si="19"/>
        <v>65.3</v>
      </c>
      <c r="S277" s="10" t="s">
        <v>8310</v>
      </c>
      <c r="T277" t="s">
        <v>8315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s="9">
        <f t="shared" si="16"/>
        <v>40967.081874999996</v>
      </c>
      <c r="L278">
        <f t="shared" si="17"/>
        <v>2012</v>
      </c>
      <c r="M278" t="b">
        <v>1</v>
      </c>
      <c r="N278">
        <v>62</v>
      </c>
      <c r="O278" t="b">
        <v>1</v>
      </c>
      <c r="P278" t="s">
        <v>8267</v>
      </c>
      <c r="Q278">
        <f t="shared" si="18"/>
        <v>148</v>
      </c>
      <c r="R278">
        <f t="shared" si="19"/>
        <v>95.23</v>
      </c>
      <c r="S278" s="10" t="s">
        <v>8310</v>
      </c>
      <c r="T278" t="s">
        <v>8315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s="9">
        <f t="shared" si="16"/>
        <v>42117.891423611116</v>
      </c>
      <c r="L279">
        <f t="shared" si="17"/>
        <v>2015</v>
      </c>
      <c r="M279" t="b">
        <v>1</v>
      </c>
      <c r="N279">
        <v>951</v>
      </c>
      <c r="O279" t="b">
        <v>1</v>
      </c>
      <c r="P279" t="s">
        <v>8267</v>
      </c>
      <c r="Q279">
        <f t="shared" si="18"/>
        <v>110</v>
      </c>
      <c r="R279">
        <f t="shared" si="19"/>
        <v>75.44</v>
      </c>
      <c r="S279" s="10" t="s">
        <v>8310</v>
      </c>
      <c r="T279" t="s">
        <v>8315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s="9">
        <f t="shared" si="16"/>
        <v>41164.040960648148</v>
      </c>
      <c r="L280">
        <f t="shared" si="17"/>
        <v>2012</v>
      </c>
      <c r="M280" t="b">
        <v>1</v>
      </c>
      <c r="N280">
        <v>415</v>
      </c>
      <c r="O280" t="b">
        <v>1</v>
      </c>
      <c r="P280" t="s">
        <v>8267</v>
      </c>
      <c r="Q280">
        <f t="shared" si="18"/>
        <v>150</v>
      </c>
      <c r="R280">
        <f t="shared" si="19"/>
        <v>97.82</v>
      </c>
      <c r="S280" s="10" t="s">
        <v>8310</v>
      </c>
      <c r="T280" t="s">
        <v>8315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s="9">
        <f t="shared" si="16"/>
        <v>42759.244166666671</v>
      </c>
      <c r="L281">
        <f t="shared" si="17"/>
        <v>2017</v>
      </c>
      <c r="M281" t="b">
        <v>1</v>
      </c>
      <c r="N281">
        <v>305</v>
      </c>
      <c r="O281" t="b">
        <v>1</v>
      </c>
      <c r="P281" t="s">
        <v>8267</v>
      </c>
      <c r="Q281">
        <f t="shared" si="18"/>
        <v>157</v>
      </c>
      <c r="R281">
        <f t="shared" si="19"/>
        <v>87.69</v>
      </c>
      <c r="S281" s="10" t="s">
        <v>8310</v>
      </c>
      <c r="T281" t="s">
        <v>8315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s="9">
        <f t="shared" si="16"/>
        <v>41744.590682870366</v>
      </c>
      <c r="L282">
        <f t="shared" si="17"/>
        <v>2014</v>
      </c>
      <c r="M282" t="b">
        <v>1</v>
      </c>
      <c r="N282">
        <v>2139</v>
      </c>
      <c r="O282" t="b">
        <v>1</v>
      </c>
      <c r="P282" t="s">
        <v>8267</v>
      </c>
      <c r="Q282">
        <f t="shared" si="18"/>
        <v>156</v>
      </c>
      <c r="R282">
        <f t="shared" si="19"/>
        <v>54.75</v>
      </c>
      <c r="S282" s="10" t="s">
        <v>8310</v>
      </c>
      <c r="T282" t="s">
        <v>8315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s="9">
        <f t="shared" si="16"/>
        <v>39950.163344907407</v>
      </c>
      <c r="L283">
        <f t="shared" si="17"/>
        <v>2009</v>
      </c>
      <c r="M283" t="b">
        <v>1</v>
      </c>
      <c r="N283">
        <v>79</v>
      </c>
      <c r="O283" t="b">
        <v>1</v>
      </c>
      <c r="P283" t="s">
        <v>8267</v>
      </c>
      <c r="Q283">
        <f t="shared" si="18"/>
        <v>121</v>
      </c>
      <c r="R283">
        <f t="shared" si="19"/>
        <v>83.95</v>
      </c>
      <c r="S283" s="10" t="s">
        <v>8310</v>
      </c>
      <c r="T283" t="s">
        <v>8315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s="9">
        <f t="shared" si="16"/>
        <v>40194.920046296298</v>
      </c>
      <c r="L284">
        <f t="shared" si="17"/>
        <v>2010</v>
      </c>
      <c r="M284" t="b">
        <v>1</v>
      </c>
      <c r="N284">
        <v>179</v>
      </c>
      <c r="O284" t="b">
        <v>1</v>
      </c>
      <c r="P284" t="s">
        <v>8267</v>
      </c>
      <c r="Q284">
        <f t="shared" si="18"/>
        <v>101</v>
      </c>
      <c r="R284">
        <f t="shared" si="19"/>
        <v>254.39</v>
      </c>
      <c r="S284" s="10" t="s">
        <v>8310</v>
      </c>
      <c r="T284" t="s">
        <v>8315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s="9">
        <f t="shared" si="16"/>
        <v>40675.71</v>
      </c>
      <c r="L285">
        <f t="shared" si="17"/>
        <v>2011</v>
      </c>
      <c r="M285" t="b">
        <v>1</v>
      </c>
      <c r="N285">
        <v>202</v>
      </c>
      <c r="O285" t="b">
        <v>1</v>
      </c>
      <c r="P285" t="s">
        <v>8267</v>
      </c>
      <c r="Q285">
        <f t="shared" si="18"/>
        <v>114</v>
      </c>
      <c r="R285">
        <f t="shared" si="19"/>
        <v>101.83</v>
      </c>
      <c r="S285" s="10" t="s">
        <v>8310</v>
      </c>
      <c r="T285" t="s">
        <v>8315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s="9">
        <f t="shared" si="16"/>
        <v>40904.738194444442</v>
      </c>
      <c r="L286">
        <f t="shared" si="17"/>
        <v>2011</v>
      </c>
      <c r="M286" t="b">
        <v>1</v>
      </c>
      <c r="N286">
        <v>760</v>
      </c>
      <c r="O286" t="b">
        <v>1</v>
      </c>
      <c r="P286" t="s">
        <v>8267</v>
      </c>
      <c r="Q286">
        <f t="shared" si="18"/>
        <v>105</v>
      </c>
      <c r="R286">
        <f t="shared" si="19"/>
        <v>55.07</v>
      </c>
      <c r="S286" s="10" t="s">
        <v>8310</v>
      </c>
      <c r="T286" t="s">
        <v>8315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s="9">
        <f t="shared" si="16"/>
        <v>41506.756111111114</v>
      </c>
      <c r="L287">
        <f t="shared" si="17"/>
        <v>2013</v>
      </c>
      <c r="M287" t="b">
        <v>1</v>
      </c>
      <c r="N287">
        <v>563</v>
      </c>
      <c r="O287" t="b">
        <v>1</v>
      </c>
      <c r="P287" t="s">
        <v>8267</v>
      </c>
      <c r="Q287">
        <f t="shared" si="18"/>
        <v>229</v>
      </c>
      <c r="R287">
        <f t="shared" si="19"/>
        <v>56.9</v>
      </c>
      <c r="S287" s="10" t="s">
        <v>8310</v>
      </c>
      <c r="T287" t="s">
        <v>8315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s="9">
        <f t="shared" si="16"/>
        <v>41313.816249999996</v>
      </c>
      <c r="L288">
        <f t="shared" si="17"/>
        <v>2013</v>
      </c>
      <c r="M288" t="b">
        <v>1</v>
      </c>
      <c r="N288">
        <v>135</v>
      </c>
      <c r="O288" t="b">
        <v>1</v>
      </c>
      <c r="P288" t="s">
        <v>8267</v>
      </c>
      <c r="Q288">
        <f t="shared" si="18"/>
        <v>109</v>
      </c>
      <c r="R288">
        <f t="shared" si="19"/>
        <v>121.28</v>
      </c>
      <c r="S288" s="10" t="s">
        <v>8310</v>
      </c>
      <c r="T288" t="s">
        <v>8315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s="9">
        <f t="shared" si="16"/>
        <v>41184.277986111112</v>
      </c>
      <c r="L289">
        <f t="shared" si="17"/>
        <v>2012</v>
      </c>
      <c r="M289" t="b">
        <v>1</v>
      </c>
      <c r="N289">
        <v>290</v>
      </c>
      <c r="O289" t="b">
        <v>1</v>
      </c>
      <c r="P289" t="s">
        <v>8267</v>
      </c>
      <c r="Q289">
        <f t="shared" si="18"/>
        <v>176</v>
      </c>
      <c r="R289">
        <f t="shared" si="19"/>
        <v>91.19</v>
      </c>
      <c r="S289" s="10" t="s">
        <v>8310</v>
      </c>
      <c r="T289" t="s">
        <v>8315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s="9">
        <f t="shared" si="16"/>
        <v>41051.168900462959</v>
      </c>
      <c r="L290">
        <f t="shared" si="17"/>
        <v>2012</v>
      </c>
      <c r="M290" t="b">
        <v>1</v>
      </c>
      <c r="N290">
        <v>447</v>
      </c>
      <c r="O290" t="b">
        <v>1</v>
      </c>
      <c r="P290" t="s">
        <v>8267</v>
      </c>
      <c r="Q290">
        <f t="shared" si="18"/>
        <v>103</v>
      </c>
      <c r="R290">
        <f t="shared" si="19"/>
        <v>115.45</v>
      </c>
      <c r="S290" s="10" t="s">
        <v>8310</v>
      </c>
      <c r="T290" t="s">
        <v>8315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s="9">
        <f t="shared" si="16"/>
        <v>41550.456412037034</v>
      </c>
      <c r="L291">
        <f t="shared" si="17"/>
        <v>2013</v>
      </c>
      <c r="M291" t="b">
        <v>1</v>
      </c>
      <c r="N291">
        <v>232</v>
      </c>
      <c r="O291" t="b">
        <v>1</v>
      </c>
      <c r="P291" t="s">
        <v>8267</v>
      </c>
      <c r="Q291">
        <f t="shared" si="18"/>
        <v>105</v>
      </c>
      <c r="R291">
        <f t="shared" si="19"/>
        <v>67.77</v>
      </c>
      <c r="S291" s="10" t="s">
        <v>8310</v>
      </c>
      <c r="T291" t="s">
        <v>8315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s="9">
        <f t="shared" si="16"/>
        <v>40526.36917824074</v>
      </c>
      <c r="L292">
        <f t="shared" si="17"/>
        <v>2010</v>
      </c>
      <c r="M292" t="b">
        <v>1</v>
      </c>
      <c r="N292">
        <v>168</v>
      </c>
      <c r="O292" t="b">
        <v>1</v>
      </c>
      <c r="P292" t="s">
        <v>8267</v>
      </c>
      <c r="Q292">
        <f t="shared" si="18"/>
        <v>107</v>
      </c>
      <c r="R292">
        <f t="shared" si="19"/>
        <v>28.58</v>
      </c>
      <c r="S292" s="10" t="s">
        <v>8310</v>
      </c>
      <c r="T292" t="s">
        <v>8315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s="9">
        <f t="shared" si="16"/>
        <v>41376.769050925926</v>
      </c>
      <c r="L293">
        <f t="shared" si="17"/>
        <v>2013</v>
      </c>
      <c r="M293" t="b">
        <v>1</v>
      </c>
      <c r="N293">
        <v>128</v>
      </c>
      <c r="O293" t="b">
        <v>1</v>
      </c>
      <c r="P293" t="s">
        <v>8267</v>
      </c>
      <c r="Q293">
        <f t="shared" si="18"/>
        <v>120</v>
      </c>
      <c r="R293">
        <f t="shared" si="19"/>
        <v>46.88</v>
      </c>
      <c r="S293" s="10" t="s">
        <v>8310</v>
      </c>
      <c r="T293" t="s">
        <v>8315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s="9">
        <f t="shared" si="16"/>
        <v>40812.803229166668</v>
      </c>
      <c r="L294">
        <f t="shared" si="17"/>
        <v>2011</v>
      </c>
      <c r="M294" t="b">
        <v>1</v>
      </c>
      <c r="N294">
        <v>493</v>
      </c>
      <c r="O294" t="b">
        <v>1</v>
      </c>
      <c r="P294" t="s">
        <v>8267</v>
      </c>
      <c r="Q294">
        <f t="shared" si="18"/>
        <v>102</v>
      </c>
      <c r="R294">
        <f t="shared" si="19"/>
        <v>154.41999999999999</v>
      </c>
      <c r="S294" s="10" t="s">
        <v>8310</v>
      </c>
      <c r="T294" t="s">
        <v>8315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s="9">
        <f t="shared" si="16"/>
        <v>41719.667986111112</v>
      </c>
      <c r="L295">
        <f t="shared" si="17"/>
        <v>2014</v>
      </c>
      <c r="M295" t="b">
        <v>1</v>
      </c>
      <c r="N295">
        <v>131</v>
      </c>
      <c r="O295" t="b">
        <v>1</v>
      </c>
      <c r="P295" t="s">
        <v>8267</v>
      </c>
      <c r="Q295">
        <f t="shared" si="18"/>
        <v>101</v>
      </c>
      <c r="R295">
        <f t="shared" si="19"/>
        <v>201.22</v>
      </c>
      <c r="S295" s="10" t="s">
        <v>8310</v>
      </c>
      <c r="T295" t="s">
        <v>8315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s="9">
        <f t="shared" si="16"/>
        <v>40343.084421296298</v>
      </c>
      <c r="L296">
        <f t="shared" si="17"/>
        <v>2010</v>
      </c>
      <c r="M296" t="b">
        <v>1</v>
      </c>
      <c r="N296">
        <v>50</v>
      </c>
      <c r="O296" t="b">
        <v>1</v>
      </c>
      <c r="P296" t="s">
        <v>8267</v>
      </c>
      <c r="Q296">
        <f t="shared" si="18"/>
        <v>100</v>
      </c>
      <c r="R296">
        <f t="shared" si="19"/>
        <v>100</v>
      </c>
      <c r="S296" s="10" t="s">
        <v>8310</v>
      </c>
      <c r="T296" t="s">
        <v>8315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s="9">
        <f t="shared" si="16"/>
        <v>41519.004733796297</v>
      </c>
      <c r="L297">
        <f t="shared" si="17"/>
        <v>2013</v>
      </c>
      <c r="M297" t="b">
        <v>1</v>
      </c>
      <c r="N297">
        <v>665</v>
      </c>
      <c r="O297" t="b">
        <v>1</v>
      </c>
      <c r="P297" t="s">
        <v>8267</v>
      </c>
      <c r="Q297">
        <f t="shared" si="18"/>
        <v>133</v>
      </c>
      <c r="R297">
        <f t="shared" si="19"/>
        <v>100.08</v>
      </c>
      <c r="S297" s="10" t="s">
        <v>8310</v>
      </c>
      <c r="T297" t="s">
        <v>8315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s="9">
        <f t="shared" si="16"/>
        <v>41134.475497685184</v>
      </c>
      <c r="L298">
        <f t="shared" si="17"/>
        <v>2012</v>
      </c>
      <c r="M298" t="b">
        <v>1</v>
      </c>
      <c r="N298">
        <v>129</v>
      </c>
      <c r="O298" t="b">
        <v>1</v>
      </c>
      <c r="P298" t="s">
        <v>8267</v>
      </c>
      <c r="Q298">
        <f t="shared" si="18"/>
        <v>119</v>
      </c>
      <c r="R298">
        <f t="shared" si="19"/>
        <v>230.09</v>
      </c>
      <c r="S298" s="10" t="s">
        <v>8310</v>
      </c>
      <c r="T298" t="s">
        <v>8315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s="9">
        <f t="shared" si="16"/>
        <v>42089.72802083334</v>
      </c>
      <c r="L299">
        <f t="shared" si="17"/>
        <v>2015</v>
      </c>
      <c r="M299" t="b">
        <v>1</v>
      </c>
      <c r="N299">
        <v>142</v>
      </c>
      <c r="O299" t="b">
        <v>1</v>
      </c>
      <c r="P299" t="s">
        <v>8267</v>
      </c>
      <c r="Q299">
        <f t="shared" si="18"/>
        <v>101</v>
      </c>
      <c r="R299">
        <f t="shared" si="19"/>
        <v>141.75</v>
      </c>
      <c r="S299" s="10" t="s">
        <v>8310</v>
      </c>
      <c r="T299" t="s">
        <v>8315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s="9">
        <f t="shared" si="16"/>
        <v>41709.463518518518</v>
      </c>
      <c r="L300">
        <f t="shared" si="17"/>
        <v>2014</v>
      </c>
      <c r="M300" t="b">
        <v>1</v>
      </c>
      <c r="N300">
        <v>2436</v>
      </c>
      <c r="O300" t="b">
        <v>1</v>
      </c>
      <c r="P300" t="s">
        <v>8267</v>
      </c>
      <c r="Q300">
        <f t="shared" si="18"/>
        <v>109</v>
      </c>
      <c r="R300">
        <f t="shared" si="19"/>
        <v>56.34</v>
      </c>
      <c r="S300" s="10" t="s">
        <v>8310</v>
      </c>
      <c r="T300" t="s">
        <v>8315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s="9">
        <f t="shared" si="16"/>
        <v>40469.225231481483</v>
      </c>
      <c r="L301">
        <f t="shared" si="17"/>
        <v>2010</v>
      </c>
      <c r="M301" t="b">
        <v>1</v>
      </c>
      <c r="N301">
        <v>244</v>
      </c>
      <c r="O301" t="b">
        <v>1</v>
      </c>
      <c r="P301" t="s">
        <v>8267</v>
      </c>
      <c r="Q301">
        <f t="shared" si="18"/>
        <v>179</v>
      </c>
      <c r="R301">
        <f t="shared" si="19"/>
        <v>73.34</v>
      </c>
      <c r="S301" s="10" t="s">
        <v>8310</v>
      </c>
      <c r="T301" t="s">
        <v>8315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s="9">
        <f t="shared" si="16"/>
        <v>40626.959930555553</v>
      </c>
      <c r="L302">
        <f t="shared" si="17"/>
        <v>2011</v>
      </c>
      <c r="M302" t="b">
        <v>1</v>
      </c>
      <c r="N302">
        <v>298</v>
      </c>
      <c r="O302" t="b">
        <v>1</v>
      </c>
      <c r="P302" t="s">
        <v>8267</v>
      </c>
      <c r="Q302">
        <f t="shared" si="18"/>
        <v>102</v>
      </c>
      <c r="R302">
        <f t="shared" si="19"/>
        <v>85.34</v>
      </c>
      <c r="S302" s="10" t="s">
        <v>8310</v>
      </c>
      <c r="T302" t="s">
        <v>8315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s="9">
        <f t="shared" si="16"/>
        <v>41312.737673611111</v>
      </c>
      <c r="L303">
        <f t="shared" si="17"/>
        <v>2013</v>
      </c>
      <c r="M303" t="b">
        <v>1</v>
      </c>
      <c r="N303">
        <v>251</v>
      </c>
      <c r="O303" t="b">
        <v>1</v>
      </c>
      <c r="P303" t="s">
        <v>8267</v>
      </c>
      <c r="Q303">
        <f t="shared" si="18"/>
        <v>119</v>
      </c>
      <c r="R303">
        <f t="shared" si="19"/>
        <v>61.5</v>
      </c>
      <c r="S303" s="10" t="s">
        <v>8310</v>
      </c>
      <c r="T303" t="s">
        <v>8315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s="9">
        <f t="shared" si="16"/>
        <v>40933.856921296298</v>
      </c>
      <c r="L304">
        <f t="shared" si="17"/>
        <v>2012</v>
      </c>
      <c r="M304" t="b">
        <v>1</v>
      </c>
      <c r="N304">
        <v>108</v>
      </c>
      <c r="O304" t="b">
        <v>1</v>
      </c>
      <c r="P304" t="s">
        <v>8267</v>
      </c>
      <c r="Q304">
        <f t="shared" si="18"/>
        <v>100</v>
      </c>
      <c r="R304">
        <f t="shared" si="19"/>
        <v>93.02</v>
      </c>
      <c r="S304" s="10" t="s">
        <v>8310</v>
      </c>
      <c r="T304" t="s">
        <v>8315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s="9">
        <f t="shared" si="16"/>
        <v>41032.071134259262</v>
      </c>
      <c r="L305">
        <f t="shared" si="17"/>
        <v>2012</v>
      </c>
      <c r="M305" t="b">
        <v>1</v>
      </c>
      <c r="N305">
        <v>82</v>
      </c>
      <c r="O305" t="b">
        <v>1</v>
      </c>
      <c r="P305" t="s">
        <v>8267</v>
      </c>
      <c r="Q305">
        <f t="shared" si="18"/>
        <v>137</v>
      </c>
      <c r="R305">
        <f t="shared" si="19"/>
        <v>50.29</v>
      </c>
      <c r="S305" s="10" t="s">
        <v>8310</v>
      </c>
      <c r="T305" t="s">
        <v>8315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s="9">
        <f t="shared" si="16"/>
        <v>41114.094872685186</v>
      </c>
      <c r="L306">
        <f t="shared" si="17"/>
        <v>2012</v>
      </c>
      <c r="M306" t="b">
        <v>1</v>
      </c>
      <c r="N306">
        <v>74</v>
      </c>
      <c r="O306" t="b">
        <v>1</v>
      </c>
      <c r="P306" t="s">
        <v>8267</v>
      </c>
      <c r="Q306">
        <f t="shared" si="18"/>
        <v>232</v>
      </c>
      <c r="R306">
        <f t="shared" si="19"/>
        <v>106.43</v>
      </c>
      <c r="S306" s="10" t="s">
        <v>8310</v>
      </c>
      <c r="T306" t="s">
        <v>8315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s="9">
        <f t="shared" si="16"/>
        <v>40948.630196759259</v>
      </c>
      <c r="L307">
        <f t="shared" si="17"/>
        <v>2012</v>
      </c>
      <c r="M307" t="b">
        <v>1</v>
      </c>
      <c r="N307">
        <v>189</v>
      </c>
      <c r="O307" t="b">
        <v>1</v>
      </c>
      <c r="P307" t="s">
        <v>8267</v>
      </c>
      <c r="Q307">
        <f t="shared" si="18"/>
        <v>130</v>
      </c>
      <c r="R307">
        <f t="shared" si="19"/>
        <v>51.72</v>
      </c>
      <c r="S307" s="10" t="s">
        <v>8310</v>
      </c>
      <c r="T307" t="s">
        <v>8315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s="9">
        <f t="shared" si="16"/>
        <v>41333.837187500001</v>
      </c>
      <c r="L308">
        <f t="shared" si="17"/>
        <v>2013</v>
      </c>
      <c r="M308" t="b">
        <v>1</v>
      </c>
      <c r="N308">
        <v>80</v>
      </c>
      <c r="O308" t="b">
        <v>1</v>
      </c>
      <c r="P308" t="s">
        <v>8267</v>
      </c>
      <c r="Q308">
        <f t="shared" si="18"/>
        <v>293</v>
      </c>
      <c r="R308">
        <f t="shared" si="19"/>
        <v>36.61</v>
      </c>
      <c r="S308" s="10" t="s">
        <v>8310</v>
      </c>
      <c r="T308" t="s">
        <v>8315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s="9">
        <f t="shared" si="16"/>
        <v>41282.944456018515</v>
      </c>
      <c r="L309">
        <f t="shared" si="17"/>
        <v>2013</v>
      </c>
      <c r="M309" t="b">
        <v>1</v>
      </c>
      <c r="N309">
        <v>576</v>
      </c>
      <c r="O309" t="b">
        <v>1</v>
      </c>
      <c r="P309" t="s">
        <v>8267</v>
      </c>
      <c r="Q309">
        <f t="shared" si="18"/>
        <v>111</v>
      </c>
      <c r="R309">
        <f t="shared" si="19"/>
        <v>42.52</v>
      </c>
      <c r="S309" s="10" t="s">
        <v>8310</v>
      </c>
      <c r="T309" t="s">
        <v>8315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s="9">
        <f t="shared" si="16"/>
        <v>40567.694560185184</v>
      </c>
      <c r="L310">
        <f t="shared" si="17"/>
        <v>2011</v>
      </c>
      <c r="M310" t="b">
        <v>1</v>
      </c>
      <c r="N310">
        <v>202</v>
      </c>
      <c r="O310" t="b">
        <v>1</v>
      </c>
      <c r="P310" t="s">
        <v>8267</v>
      </c>
      <c r="Q310">
        <f t="shared" si="18"/>
        <v>106</v>
      </c>
      <c r="R310">
        <f t="shared" si="19"/>
        <v>62.71</v>
      </c>
      <c r="S310" s="10" t="s">
        <v>8310</v>
      </c>
      <c r="T310" t="s">
        <v>8315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s="9">
        <f t="shared" si="16"/>
        <v>41134.751550925925</v>
      </c>
      <c r="L311">
        <f t="shared" si="17"/>
        <v>2012</v>
      </c>
      <c r="M311" t="b">
        <v>1</v>
      </c>
      <c r="N311">
        <v>238</v>
      </c>
      <c r="O311" t="b">
        <v>1</v>
      </c>
      <c r="P311" t="s">
        <v>8267</v>
      </c>
      <c r="Q311">
        <f t="shared" si="18"/>
        <v>119</v>
      </c>
      <c r="R311">
        <f t="shared" si="19"/>
        <v>89.96</v>
      </c>
      <c r="S311" s="10" t="s">
        <v>8310</v>
      </c>
      <c r="T311" t="s">
        <v>8315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s="9">
        <f t="shared" si="16"/>
        <v>40821.183136574073</v>
      </c>
      <c r="L312">
        <f t="shared" si="17"/>
        <v>2011</v>
      </c>
      <c r="M312" t="b">
        <v>1</v>
      </c>
      <c r="N312">
        <v>36</v>
      </c>
      <c r="O312" t="b">
        <v>1</v>
      </c>
      <c r="P312" t="s">
        <v>8267</v>
      </c>
      <c r="Q312">
        <f t="shared" si="18"/>
        <v>104</v>
      </c>
      <c r="R312">
        <f t="shared" si="19"/>
        <v>28.92</v>
      </c>
      <c r="S312" s="10" t="s">
        <v>8310</v>
      </c>
      <c r="T312" t="s">
        <v>8315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s="9">
        <f t="shared" si="16"/>
        <v>40868.219814814816</v>
      </c>
      <c r="L313">
        <f t="shared" si="17"/>
        <v>2011</v>
      </c>
      <c r="M313" t="b">
        <v>1</v>
      </c>
      <c r="N313">
        <v>150</v>
      </c>
      <c r="O313" t="b">
        <v>1</v>
      </c>
      <c r="P313" t="s">
        <v>8267</v>
      </c>
      <c r="Q313">
        <f t="shared" si="18"/>
        <v>104</v>
      </c>
      <c r="R313">
        <f t="shared" si="19"/>
        <v>138.80000000000001</v>
      </c>
      <c r="S313" s="10" t="s">
        <v>8310</v>
      </c>
      <c r="T313" t="s">
        <v>8315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s="9">
        <f t="shared" si="16"/>
        <v>41348.877685185187</v>
      </c>
      <c r="L314">
        <f t="shared" si="17"/>
        <v>2013</v>
      </c>
      <c r="M314" t="b">
        <v>1</v>
      </c>
      <c r="N314">
        <v>146</v>
      </c>
      <c r="O314" t="b">
        <v>1</v>
      </c>
      <c r="P314" t="s">
        <v>8267</v>
      </c>
      <c r="Q314">
        <f t="shared" si="18"/>
        <v>112</v>
      </c>
      <c r="R314">
        <f t="shared" si="19"/>
        <v>61.3</v>
      </c>
      <c r="S314" s="10" t="s">
        <v>8310</v>
      </c>
      <c r="T314" t="s">
        <v>8315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s="9">
        <f t="shared" si="16"/>
        <v>40357.227939814817</v>
      </c>
      <c r="L315">
        <f t="shared" si="17"/>
        <v>2010</v>
      </c>
      <c r="M315" t="b">
        <v>1</v>
      </c>
      <c r="N315">
        <v>222</v>
      </c>
      <c r="O315" t="b">
        <v>1</v>
      </c>
      <c r="P315" t="s">
        <v>8267</v>
      </c>
      <c r="Q315">
        <f t="shared" si="18"/>
        <v>105</v>
      </c>
      <c r="R315">
        <f t="shared" si="19"/>
        <v>80.2</v>
      </c>
      <c r="S315" s="10" t="s">
        <v>8310</v>
      </c>
      <c r="T315" t="s">
        <v>8315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s="9">
        <f t="shared" si="16"/>
        <v>41304.833194444444</v>
      </c>
      <c r="L316">
        <f t="shared" si="17"/>
        <v>2013</v>
      </c>
      <c r="M316" t="b">
        <v>1</v>
      </c>
      <c r="N316">
        <v>120</v>
      </c>
      <c r="O316" t="b">
        <v>1</v>
      </c>
      <c r="P316" t="s">
        <v>8267</v>
      </c>
      <c r="Q316">
        <f t="shared" si="18"/>
        <v>385</v>
      </c>
      <c r="R316">
        <f t="shared" si="19"/>
        <v>32.1</v>
      </c>
      <c r="S316" s="10" t="s">
        <v>8310</v>
      </c>
      <c r="T316" t="s">
        <v>8315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s="9">
        <f t="shared" si="16"/>
        <v>41113.77238425926</v>
      </c>
      <c r="L317">
        <f t="shared" si="17"/>
        <v>2012</v>
      </c>
      <c r="M317" t="b">
        <v>1</v>
      </c>
      <c r="N317">
        <v>126</v>
      </c>
      <c r="O317" t="b">
        <v>1</v>
      </c>
      <c r="P317" t="s">
        <v>8267</v>
      </c>
      <c r="Q317">
        <f t="shared" si="18"/>
        <v>101</v>
      </c>
      <c r="R317">
        <f t="shared" si="19"/>
        <v>200.89</v>
      </c>
      <c r="S317" s="10" t="s">
        <v>8310</v>
      </c>
      <c r="T317" t="s">
        <v>8315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s="9">
        <f t="shared" si="16"/>
        <v>41950.923576388886</v>
      </c>
      <c r="L318">
        <f t="shared" si="17"/>
        <v>2014</v>
      </c>
      <c r="M318" t="b">
        <v>1</v>
      </c>
      <c r="N318">
        <v>158</v>
      </c>
      <c r="O318" t="b">
        <v>1</v>
      </c>
      <c r="P318" t="s">
        <v>8267</v>
      </c>
      <c r="Q318">
        <f t="shared" si="18"/>
        <v>114</v>
      </c>
      <c r="R318">
        <f t="shared" si="19"/>
        <v>108.01</v>
      </c>
      <c r="S318" s="10" t="s">
        <v>8310</v>
      </c>
      <c r="T318" t="s">
        <v>8315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s="9">
        <f t="shared" si="16"/>
        <v>41589.676886574074</v>
      </c>
      <c r="L319">
        <f t="shared" si="17"/>
        <v>2013</v>
      </c>
      <c r="M319" t="b">
        <v>1</v>
      </c>
      <c r="N319">
        <v>316</v>
      </c>
      <c r="O319" t="b">
        <v>1</v>
      </c>
      <c r="P319" t="s">
        <v>8267</v>
      </c>
      <c r="Q319">
        <f t="shared" si="18"/>
        <v>101</v>
      </c>
      <c r="R319">
        <f t="shared" si="19"/>
        <v>95.7</v>
      </c>
      <c r="S319" s="10" t="s">
        <v>8310</v>
      </c>
      <c r="T319" t="s">
        <v>8315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s="9">
        <f t="shared" si="16"/>
        <v>41330.038784722223</v>
      </c>
      <c r="L320">
        <f t="shared" si="17"/>
        <v>2013</v>
      </c>
      <c r="M320" t="b">
        <v>1</v>
      </c>
      <c r="N320">
        <v>284</v>
      </c>
      <c r="O320" t="b">
        <v>1</v>
      </c>
      <c r="P320" t="s">
        <v>8267</v>
      </c>
      <c r="Q320">
        <f t="shared" si="18"/>
        <v>283</v>
      </c>
      <c r="R320">
        <f t="shared" si="19"/>
        <v>49.88</v>
      </c>
      <c r="S320" s="10" t="s">
        <v>8310</v>
      </c>
      <c r="T320" t="s">
        <v>8315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s="9">
        <f t="shared" si="16"/>
        <v>40123.83829861111</v>
      </c>
      <c r="L321">
        <f t="shared" si="17"/>
        <v>2009</v>
      </c>
      <c r="M321" t="b">
        <v>1</v>
      </c>
      <c r="N321">
        <v>51</v>
      </c>
      <c r="O321" t="b">
        <v>1</v>
      </c>
      <c r="P321" t="s">
        <v>8267</v>
      </c>
      <c r="Q321">
        <f t="shared" si="18"/>
        <v>113</v>
      </c>
      <c r="R321">
        <f t="shared" si="19"/>
        <v>110.47</v>
      </c>
      <c r="S321" s="10" t="s">
        <v>8310</v>
      </c>
      <c r="T321" t="s">
        <v>8315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s="9">
        <f t="shared" si="16"/>
        <v>42331.551307870366</v>
      </c>
      <c r="L322">
        <f t="shared" si="17"/>
        <v>2015</v>
      </c>
      <c r="M322" t="b">
        <v>1</v>
      </c>
      <c r="N322">
        <v>158</v>
      </c>
      <c r="O322" t="b">
        <v>1</v>
      </c>
      <c r="P322" t="s">
        <v>8267</v>
      </c>
      <c r="Q322">
        <f t="shared" si="18"/>
        <v>107</v>
      </c>
      <c r="R322">
        <f t="shared" si="19"/>
        <v>134.91</v>
      </c>
      <c r="S322" s="10" t="s">
        <v>8310</v>
      </c>
      <c r="T322" t="s">
        <v>8315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s="9">
        <f t="shared" ref="K323:K386" si="20">(((J323/60)/60/24)+DATE(1970,1,1))</f>
        <v>42647.446597222224</v>
      </c>
      <c r="L323">
        <f t="shared" ref="L323:L386" si="21">YEAR(K323)</f>
        <v>2016</v>
      </c>
      <c r="M323" t="b">
        <v>1</v>
      </c>
      <c r="N323">
        <v>337</v>
      </c>
      <c r="O323" t="b">
        <v>1</v>
      </c>
      <c r="P323" t="s">
        <v>8267</v>
      </c>
      <c r="Q323">
        <f t="shared" ref="Q323:Q386" si="22">ROUND(E323/D323*100,0)</f>
        <v>103</v>
      </c>
      <c r="R323">
        <f t="shared" ref="R323:R386" si="23">ROUND(E323/N323,2)</f>
        <v>106.62</v>
      </c>
      <c r="S323" s="10" t="s">
        <v>8310</v>
      </c>
      <c r="T323" t="s">
        <v>8315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s="9">
        <f t="shared" si="20"/>
        <v>42473.57</v>
      </c>
      <c r="L324">
        <f t="shared" si="21"/>
        <v>2016</v>
      </c>
      <c r="M324" t="b">
        <v>1</v>
      </c>
      <c r="N324">
        <v>186</v>
      </c>
      <c r="O324" t="b">
        <v>1</v>
      </c>
      <c r="P324" t="s">
        <v>8267</v>
      </c>
      <c r="Q324">
        <f t="shared" si="22"/>
        <v>108</v>
      </c>
      <c r="R324">
        <f t="shared" si="23"/>
        <v>145.04</v>
      </c>
      <c r="S324" s="10" t="s">
        <v>8310</v>
      </c>
      <c r="T324" t="s">
        <v>8315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s="9">
        <f t="shared" si="20"/>
        <v>42697.32136574074</v>
      </c>
      <c r="L325">
        <f t="shared" si="21"/>
        <v>2016</v>
      </c>
      <c r="M325" t="b">
        <v>1</v>
      </c>
      <c r="N325">
        <v>58</v>
      </c>
      <c r="O325" t="b">
        <v>1</v>
      </c>
      <c r="P325" t="s">
        <v>8267</v>
      </c>
      <c r="Q325">
        <f t="shared" si="22"/>
        <v>123</v>
      </c>
      <c r="R325">
        <f t="shared" si="23"/>
        <v>114.59</v>
      </c>
      <c r="S325" s="10" t="s">
        <v>8310</v>
      </c>
      <c r="T325" t="s">
        <v>8315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s="9">
        <f t="shared" si="20"/>
        <v>42184.626250000001</v>
      </c>
      <c r="L326">
        <f t="shared" si="21"/>
        <v>2015</v>
      </c>
      <c r="M326" t="b">
        <v>1</v>
      </c>
      <c r="N326">
        <v>82</v>
      </c>
      <c r="O326" t="b">
        <v>1</v>
      </c>
      <c r="P326" t="s">
        <v>8267</v>
      </c>
      <c r="Q326">
        <f t="shared" si="22"/>
        <v>102</v>
      </c>
      <c r="R326">
        <f t="shared" si="23"/>
        <v>105.32</v>
      </c>
      <c r="S326" s="10" t="s">
        <v>8310</v>
      </c>
      <c r="T326" t="s">
        <v>8315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s="9">
        <f t="shared" si="20"/>
        <v>42689.187881944439</v>
      </c>
      <c r="L327">
        <f t="shared" si="21"/>
        <v>2016</v>
      </c>
      <c r="M327" t="b">
        <v>1</v>
      </c>
      <c r="N327">
        <v>736</v>
      </c>
      <c r="O327" t="b">
        <v>1</v>
      </c>
      <c r="P327" t="s">
        <v>8267</v>
      </c>
      <c r="Q327">
        <f t="shared" si="22"/>
        <v>104</v>
      </c>
      <c r="R327">
        <f t="shared" si="23"/>
        <v>70.92</v>
      </c>
      <c r="S327" s="10" t="s">
        <v>8310</v>
      </c>
      <c r="T327" t="s">
        <v>8315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s="9">
        <f t="shared" si="20"/>
        <v>42775.314884259264</v>
      </c>
      <c r="L328">
        <f t="shared" si="21"/>
        <v>2017</v>
      </c>
      <c r="M328" t="b">
        <v>1</v>
      </c>
      <c r="N328">
        <v>1151</v>
      </c>
      <c r="O328" t="b">
        <v>1</v>
      </c>
      <c r="P328" t="s">
        <v>8267</v>
      </c>
      <c r="Q328">
        <f t="shared" si="22"/>
        <v>113</v>
      </c>
      <c r="R328">
        <f t="shared" si="23"/>
        <v>147.16999999999999</v>
      </c>
      <c r="S328" s="10" t="s">
        <v>8310</v>
      </c>
      <c r="T328" t="s">
        <v>8315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s="9">
        <f t="shared" si="20"/>
        <v>42058.235289351855</v>
      </c>
      <c r="L329">
        <f t="shared" si="21"/>
        <v>2015</v>
      </c>
      <c r="M329" t="b">
        <v>1</v>
      </c>
      <c r="N329">
        <v>34</v>
      </c>
      <c r="O329" t="b">
        <v>1</v>
      </c>
      <c r="P329" t="s">
        <v>8267</v>
      </c>
      <c r="Q329">
        <f t="shared" si="22"/>
        <v>136</v>
      </c>
      <c r="R329">
        <f t="shared" si="23"/>
        <v>160.47</v>
      </c>
      <c r="S329" s="10" t="s">
        <v>8310</v>
      </c>
      <c r="T329" t="s">
        <v>8315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s="9">
        <f t="shared" si="20"/>
        <v>42278.946620370371</v>
      </c>
      <c r="L330">
        <f t="shared" si="21"/>
        <v>2015</v>
      </c>
      <c r="M330" t="b">
        <v>1</v>
      </c>
      <c r="N330">
        <v>498</v>
      </c>
      <c r="O330" t="b">
        <v>1</v>
      </c>
      <c r="P330" t="s">
        <v>8267</v>
      </c>
      <c r="Q330">
        <f t="shared" si="22"/>
        <v>104</v>
      </c>
      <c r="R330">
        <f t="shared" si="23"/>
        <v>156.05000000000001</v>
      </c>
      <c r="S330" s="10" t="s">
        <v>8310</v>
      </c>
      <c r="T330" t="s">
        <v>8315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s="9">
        <f t="shared" si="20"/>
        <v>42291.46674768519</v>
      </c>
      <c r="L331">
        <f t="shared" si="21"/>
        <v>2015</v>
      </c>
      <c r="M331" t="b">
        <v>1</v>
      </c>
      <c r="N331">
        <v>167</v>
      </c>
      <c r="O331" t="b">
        <v>1</v>
      </c>
      <c r="P331" t="s">
        <v>8267</v>
      </c>
      <c r="Q331">
        <f t="shared" si="22"/>
        <v>106</v>
      </c>
      <c r="R331">
        <f t="shared" si="23"/>
        <v>63.17</v>
      </c>
      <c r="S331" s="10" t="s">
        <v>8310</v>
      </c>
      <c r="T331" t="s">
        <v>8315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s="9">
        <f t="shared" si="20"/>
        <v>41379.515775462962</v>
      </c>
      <c r="L332">
        <f t="shared" si="21"/>
        <v>2013</v>
      </c>
      <c r="M332" t="b">
        <v>1</v>
      </c>
      <c r="N332">
        <v>340</v>
      </c>
      <c r="O332" t="b">
        <v>1</v>
      </c>
      <c r="P332" t="s">
        <v>8267</v>
      </c>
      <c r="Q332">
        <f t="shared" si="22"/>
        <v>102</v>
      </c>
      <c r="R332">
        <f t="shared" si="23"/>
        <v>104.82</v>
      </c>
      <c r="S332" s="10" t="s">
        <v>8310</v>
      </c>
      <c r="T332" t="s">
        <v>8315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s="9">
        <f t="shared" si="20"/>
        <v>42507.581412037034</v>
      </c>
      <c r="L333">
        <f t="shared" si="21"/>
        <v>2016</v>
      </c>
      <c r="M333" t="b">
        <v>1</v>
      </c>
      <c r="N333">
        <v>438</v>
      </c>
      <c r="O333" t="b">
        <v>1</v>
      </c>
      <c r="P333" t="s">
        <v>8267</v>
      </c>
      <c r="Q333">
        <f t="shared" si="22"/>
        <v>107</v>
      </c>
      <c r="R333">
        <f t="shared" si="23"/>
        <v>97.36</v>
      </c>
      <c r="S333" s="10" t="s">
        <v>8310</v>
      </c>
      <c r="T333" t="s">
        <v>8315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s="9">
        <f t="shared" si="20"/>
        <v>42263.680289351847</v>
      </c>
      <c r="L334">
        <f t="shared" si="21"/>
        <v>2015</v>
      </c>
      <c r="M334" t="b">
        <v>1</v>
      </c>
      <c r="N334">
        <v>555</v>
      </c>
      <c r="O334" t="b">
        <v>1</v>
      </c>
      <c r="P334" t="s">
        <v>8267</v>
      </c>
      <c r="Q334">
        <f t="shared" si="22"/>
        <v>113</v>
      </c>
      <c r="R334">
        <f t="shared" si="23"/>
        <v>203.63</v>
      </c>
      <c r="S334" s="10" t="s">
        <v>8310</v>
      </c>
      <c r="T334" t="s">
        <v>8315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s="9">
        <f t="shared" si="20"/>
        <v>42437.636469907404</v>
      </c>
      <c r="L335">
        <f t="shared" si="21"/>
        <v>2016</v>
      </c>
      <c r="M335" t="b">
        <v>1</v>
      </c>
      <c r="N335">
        <v>266</v>
      </c>
      <c r="O335" t="b">
        <v>1</v>
      </c>
      <c r="P335" t="s">
        <v>8267</v>
      </c>
      <c r="Q335">
        <f t="shared" si="22"/>
        <v>125</v>
      </c>
      <c r="R335">
        <f t="shared" si="23"/>
        <v>188.31</v>
      </c>
      <c r="S335" s="10" t="s">
        <v>8310</v>
      </c>
      <c r="T335" t="s">
        <v>8315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s="9">
        <f t="shared" si="20"/>
        <v>42101.682372685187</v>
      </c>
      <c r="L336">
        <f t="shared" si="21"/>
        <v>2015</v>
      </c>
      <c r="M336" t="b">
        <v>1</v>
      </c>
      <c r="N336">
        <v>69</v>
      </c>
      <c r="O336" t="b">
        <v>1</v>
      </c>
      <c r="P336" t="s">
        <v>8267</v>
      </c>
      <c r="Q336">
        <f t="shared" si="22"/>
        <v>101</v>
      </c>
      <c r="R336">
        <f t="shared" si="23"/>
        <v>146.65</v>
      </c>
      <c r="S336" s="10" t="s">
        <v>8310</v>
      </c>
      <c r="T336" t="s">
        <v>8315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s="9">
        <f t="shared" si="20"/>
        <v>42101.737442129626</v>
      </c>
      <c r="L337">
        <f t="shared" si="21"/>
        <v>2015</v>
      </c>
      <c r="M337" t="b">
        <v>1</v>
      </c>
      <c r="N337">
        <v>80</v>
      </c>
      <c r="O337" t="b">
        <v>1</v>
      </c>
      <c r="P337" t="s">
        <v>8267</v>
      </c>
      <c r="Q337">
        <f t="shared" si="22"/>
        <v>103</v>
      </c>
      <c r="R337">
        <f t="shared" si="23"/>
        <v>109.19</v>
      </c>
      <c r="S337" s="10" t="s">
        <v>8310</v>
      </c>
      <c r="T337" t="s">
        <v>8315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s="9">
        <f t="shared" si="20"/>
        <v>42291.596273148149</v>
      </c>
      <c r="L338">
        <f t="shared" si="21"/>
        <v>2015</v>
      </c>
      <c r="M338" t="b">
        <v>1</v>
      </c>
      <c r="N338">
        <v>493</v>
      </c>
      <c r="O338" t="b">
        <v>1</v>
      </c>
      <c r="P338" t="s">
        <v>8267</v>
      </c>
      <c r="Q338">
        <f t="shared" si="22"/>
        <v>117</v>
      </c>
      <c r="R338">
        <f t="shared" si="23"/>
        <v>59.25</v>
      </c>
      <c r="S338" s="10" t="s">
        <v>8310</v>
      </c>
      <c r="T338" t="s">
        <v>8315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s="9">
        <f t="shared" si="20"/>
        <v>42047.128564814819</v>
      </c>
      <c r="L339">
        <f t="shared" si="21"/>
        <v>2015</v>
      </c>
      <c r="M339" t="b">
        <v>1</v>
      </c>
      <c r="N339">
        <v>31</v>
      </c>
      <c r="O339" t="b">
        <v>1</v>
      </c>
      <c r="P339" t="s">
        <v>8267</v>
      </c>
      <c r="Q339">
        <f t="shared" si="22"/>
        <v>101</v>
      </c>
      <c r="R339">
        <f t="shared" si="23"/>
        <v>97.9</v>
      </c>
      <c r="S339" s="10" t="s">
        <v>8310</v>
      </c>
      <c r="T339" t="s">
        <v>8315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s="9">
        <f t="shared" si="20"/>
        <v>42559.755671296298</v>
      </c>
      <c r="L340">
        <f t="shared" si="21"/>
        <v>2016</v>
      </c>
      <c r="M340" t="b">
        <v>1</v>
      </c>
      <c r="N340">
        <v>236</v>
      </c>
      <c r="O340" t="b">
        <v>1</v>
      </c>
      <c r="P340" t="s">
        <v>8267</v>
      </c>
      <c r="Q340">
        <f t="shared" si="22"/>
        <v>110</v>
      </c>
      <c r="R340">
        <f t="shared" si="23"/>
        <v>70</v>
      </c>
      <c r="S340" s="10" t="s">
        <v>8310</v>
      </c>
      <c r="T340" t="s">
        <v>8315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s="9">
        <f t="shared" si="20"/>
        <v>42093.760046296295</v>
      </c>
      <c r="L341">
        <f t="shared" si="21"/>
        <v>2015</v>
      </c>
      <c r="M341" t="b">
        <v>1</v>
      </c>
      <c r="N341">
        <v>89</v>
      </c>
      <c r="O341" t="b">
        <v>1</v>
      </c>
      <c r="P341" t="s">
        <v>8267</v>
      </c>
      <c r="Q341">
        <f t="shared" si="22"/>
        <v>108</v>
      </c>
      <c r="R341">
        <f t="shared" si="23"/>
        <v>72.87</v>
      </c>
      <c r="S341" s="10" t="s">
        <v>8310</v>
      </c>
      <c r="T341" t="s">
        <v>8315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s="9">
        <f t="shared" si="20"/>
        <v>42772.669062500005</v>
      </c>
      <c r="L342">
        <f t="shared" si="21"/>
        <v>2017</v>
      </c>
      <c r="M342" t="b">
        <v>1</v>
      </c>
      <c r="N342">
        <v>299</v>
      </c>
      <c r="O342" t="b">
        <v>1</v>
      </c>
      <c r="P342" t="s">
        <v>8267</v>
      </c>
      <c r="Q342">
        <f t="shared" si="22"/>
        <v>125</v>
      </c>
      <c r="R342">
        <f t="shared" si="23"/>
        <v>146.35</v>
      </c>
      <c r="S342" s="10" t="s">
        <v>8310</v>
      </c>
      <c r="T342" t="s">
        <v>8315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s="9">
        <f t="shared" si="20"/>
        <v>41894.879606481481</v>
      </c>
      <c r="L343">
        <f t="shared" si="21"/>
        <v>2014</v>
      </c>
      <c r="M343" t="b">
        <v>1</v>
      </c>
      <c r="N343">
        <v>55</v>
      </c>
      <c r="O343" t="b">
        <v>1</v>
      </c>
      <c r="P343" t="s">
        <v>8267</v>
      </c>
      <c r="Q343">
        <f t="shared" si="22"/>
        <v>107</v>
      </c>
      <c r="R343">
        <f t="shared" si="23"/>
        <v>67.91</v>
      </c>
      <c r="S343" s="10" t="s">
        <v>8310</v>
      </c>
      <c r="T343" t="s">
        <v>8315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s="9">
        <f t="shared" si="20"/>
        <v>42459.780844907407</v>
      </c>
      <c r="L344">
        <f t="shared" si="21"/>
        <v>2016</v>
      </c>
      <c r="M344" t="b">
        <v>1</v>
      </c>
      <c r="N344">
        <v>325</v>
      </c>
      <c r="O344" t="b">
        <v>1</v>
      </c>
      <c r="P344" t="s">
        <v>8267</v>
      </c>
      <c r="Q344">
        <f t="shared" si="22"/>
        <v>100</v>
      </c>
      <c r="R344">
        <f t="shared" si="23"/>
        <v>169.85</v>
      </c>
      <c r="S344" s="10" t="s">
        <v>8310</v>
      </c>
      <c r="T344" t="s">
        <v>8315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s="9">
        <f t="shared" si="20"/>
        <v>41926.73778935185</v>
      </c>
      <c r="L345">
        <f t="shared" si="21"/>
        <v>2014</v>
      </c>
      <c r="M345" t="b">
        <v>1</v>
      </c>
      <c r="N345">
        <v>524</v>
      </c>
      <c r="O345" t="b">
        <v>1</v>
      </c>
      <c r="P345" t="s">
        <v>8267</v>
      </c>
      <c r="Q345">
        <f t="shared" si="22"/>
        <v>102</v>
      </c>
      <c r="R345">
        <f t="shared" si="23"/>
        <v>58.41</v>
      </c>
      <c r="S345" s="10" t="s">
        <v>8310</v>
      </c>
      <c r="T345" t="s">
        <v>8315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s="9">
        <f t="shared" si="20"/>
        <v>42111.970995370371</v>
      </c>
      <c r="L346">
        <f t="shared" si="21"/>
        <v>2015</v>
      </c>
      <c r="M346" t="b">
        <v>1</v>
      </c>
      <c r="N346">
        <v>285</v>
      </c>
      <c r="O346" t="b">
        <v>1</v>
      </c>
      <c r="P346" t="s">
        <v>8267</v>
      </c>
      <c r="Q346">
        <f t="shared" si="22"/>
        <v>102</v>
      </c>
      <c r="R346">
        <f t="shared" si="23"/>
        <v>119.99</v>
      </c>
      <c r="S346" s="10" t="s">
        <v>8310</v>
      </c>
      <c r="T346" t="s">
        <v>8315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s="9">
        <f t="shared" si="20"/>
        <v>42114.944328703699</v>
      </c>
      <c r="L347">
        <f t="shared" si="21"/>
        <v>2015</v>
      </c>
      <c r="M347" t="b">
        <v>1</v>
      </c>
      <c r="N347">
        <v>179</v>
      </c>
      <c r="O347" t="b">
        <v>1</v>
      </c>
      <c r="P347" t="s">
        <v>8267</v>
      </c>
      <c r="Q347">
        <f t="shared" si="22"/>
        <v>123</v>
      </c>
      <c r="R347">
        <f t="shared" si="23"/>
        <v>99.86</v>
      </c>
      <c r="S347" s="10" t="s">
        <v>8310</v>
      </c>
      <c r="T347" t="s">
        <v>8315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s="9">
        <f t="shared" si="20"/>
        <v>42261.500243055561</v>
      </c>
      <c r="L348">
        <f t="shared" si="21"/>
        <v>2015</v>
      </c>
      <c r="M348" t="b">
        <v>1</v>
      </c>
      <c r="N348">
        <v>188</v>
      </c>
      <c r="O348" t="b">
        <v>1</v>
      </c>
      <c r="P348" t="s">
        <v>8267</v>
      </c>
      <c r="Q348">
        <f t="shared" si="22"/>
        <v>170</v>
      </c>
      <c r="R348">
        <f t="shared" si="23"/>
        <v>90.58</v>
      </c>
      <c r="S348" s="10" t="s">
        <v>8310</v>
      </c>
      <c r="T348" t="s">
        <v>8315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s="9">
        <f t="shared" si="20"/>
        <v>42292.495474537034</v>
      </c>
      <c r="L349">
        <f t="shared" si="21"/>
        <v>2015</v>
      </c>
      <c r="M349" t="b">
        <v>1</v>
      </c>
      <c r="N349">
        <v>379</v>
      </c>
      <c r="O349" t="b">
        <v>1</v>
      </c>
      <c r="P349" t="s">
        <v>8267</v>
      </c>
      <c r="Q349">
        <f t="shared" si="22"/>
        <v>112</v>
      </c>
      <c r="R349">
        <f t="shared" si="23"/>
        <v>117.77</v>
      </c>
      <c r="S349" s="10" t="s">
        <v>8310</v>
      </c>
      <c r="T349" t="s">
        <v>8315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s="9">
        <f t="shared" si="20"/>
        <v>42207.58699074074</v>
      </c>
      <c r="L350">
        <f t="shared" si="21"/>
        <v>2015</v>
      </c>
      <c r="M350" t="b">
        <v>1</v>
      </c>
      <c r="N350">
        <v>119</v>
      </c>
      <c r="O350" t="b">
        <v>1</v>
      </c>
      <c r="P350" t="s">
        <v>8267</v>
      </c>
      <c r="Q350">
        <f t="shared" si="22"/>
        <v>103</v>
      </c>
      <c r="R350">
        <f t="shared" si="23"/>
        <v>86.55</v>
      </c>
      <c r="S350" s="10" t="s">
        <v>8310</v>
      </c>
      <c r="T350" t="s">
        <v>8315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s="9">
        <f t="shared" si="20"/>
        <v>42760.498935185184</v>
      </c>
      <c r="L351">
        <f t="shared" si="21"/>
        <v>2017</v>
      </c>
      <c r="M351" t="b">
        <v>1</v>
      </c>
      <c r="N351">
        <v>167</v>
      </c>
      <c r="O351" t="b">
        <v>1</v>
      </c>
      <c r="P351" t="s">
        <v>8267</v>
      </c>
      <c r="Q351">
        <f t="shared" si="22"/>
        <v>107</v>
      </c>
      <c r="R351">
        <f t="shared" si="23"/>
        <v>71.900000000000006</v>
      </c>
      <c r="S351" s="10" t="s">
        <v>8310</v>
      </c>
      <c r="T351" t="s">
        <v>8315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s="9">
        <f t="shared" si="20"/>
        <v>42586.066076388888</v>
      </c>
      <c r="L352">
        <f t="shared" si="21"/>
        <v>2016</v>
      </c>
      <c r="M352" t="b">
        <v>1</v>
      </c>
      <c r="N352">
        <v>221</v>
      </c>
      <c r="O352" t="b">
        <v>1</v>
      </c>
      <c r="P352" t="s">
        <v>8267</v>
      </c>
      <c r="Q352">
        <f t="shared" si="22"/>
        <v>115</v>
      </c>
      <c r="R352">
        <f t="shared" si="23"/>
        <v>129.82</v>
      </c>
      <c r="S352" s="10" t="s">
        <v>8310</v>
      </c>
      <c r="T352" t="s">
        <v>8315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s="9">
        <f t="shared" si="20"/>
        <v>42427.964745370366</v>
      </c>
      <c r="L353">
        <f t="shared" si="21"/>
        <v>2016</v>
      </c>
      <c r="M353" t="b">
        <v>1</v>
      </c>
      <c r="N353">
        <v>964</v>
      </c>
      <c r="O353" t="b">
        <v>1</v>
      </c>
      <c r="P353" t="s">
        <v>8267</v>
      </c>
      <c r="Q353">
        <f t="shared" si="22"/>
        <v>127</v>
      </c>
      <c r="R353">
        <f t="shared" si="23"/>
        <v>44.91</v>
      </c>
      <c r="S353" s="10" t="s">
        <v>8310</v>
      </c>
      <c r="T353" t="s">
        <v>8315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s="9">
        <f t="shared" si="20"/>
        <v>41890.167453703703</v>
      </c>
      <c r="L354">
        <f t="shared" si="21"/>
        <v>2014</v>
      </c>
      <c r="M354" t="b">
        <v>1</v>
      </c>
      <c r="N354">
        <v>286</v>
      </c>
      <c r="O354" t="b">
        <v>1</v>
      </c>
      <c r="P354" t="s">
        <v>8267</v>
      </c>
      <c r="Q354">
        <f t="shared" si="22"/>
        <v>117</v>
      </c>
      <c r="R354">
        <f t="shared" si="23"/>
        <v>40.76</v>
      </c>
      <c r="S354" s="10" t="s">
        <v>8310</v>
      </c>
      <c r="T354" t="s">
        <v>8315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s="9">
        <f t="shared" si="20"/>
        <v>42297.791886574079</v>
      </c>
      <c r="L355">
        <f t="shared" si="21"/>
        <v>2015</v>
      </c>
      <c r="M355" t="b">
        <v>1</v>
      </c>
      <c r="N355">
        <v>613</v>
      </c>
      <c r="O355" t="b">
        <v>1</v>
      </c>
      <c r="P355" t="s">
        <v>8267</v>
      </c>
      <c r="Q355">
        <f t="shared" si="22"/>
        <v>109</v>
      </c>
      <c r="R355">
        <f t="shared" si="23"/>
        <v>103.52</v>
      </c>
      <c r="S355" s="10" t="s">
        <v>8310</v>
      </c>
      <c r="T355" t="s">
        <v>8315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s="9">
        <f t="shared" si="20"/>
        <v>42438.827789351853</v>
      </c>
      <c r="L356">
        <f t="shared" si="21"/>
        <v>2016</v>
      </c>
      <c r="M356" t="b">
        <v>1</v>
      </c>
      <c r="N356">
        <v>29</v>
      </c>
      <c r="O356" t="b">
        <v>1</v>
      </c>
      <c r="P356" t="s">
        <v>8267</v>
      </c>
      <c r="Q356">
        <f t="shared" si="22"/>
        <v>104</v>
      </c>
      <c r="R356">
        <f t="shared" si="23"/>
        <v>125.45</v>
      </c>
      <c r="S356" s="10" t="s">
        <v>8310</v>
      </c>
      <c r="T356" t="s">
        <v>8315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s="9">
        <f t="shared" si="20"/>
        <v>41943.293912037036</v>
      </c>
      <c r="L357">
        <f t="shared" si="21"/>
        <v>2014</v>
      </c>
      <c r="M357" t="b">
        <v>1</v>
      </c>
      <c r="N357">
        <v>165</v>
      </c>
      <c r="O357" t="b">
        <v>1</v>
      </c>
      <c r="P357" t="s">
        <v>8267</v>
      </c>
      <c r="Q357">
        <f t="shared" si="22"/>
        <v>116</v>
      </c>
      <c r="R357">
        <f t="shared" si="23"/>
        <v>246.61</v>
      </c>
      <c r="S357" s="10" t="s">
        <v>8310</v>
      </c>
      <c r="T357" t="s">
        <v>8315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s="9">
        <f t="shared" si="20"/>
        <v>42415.803159722222</v>
      </c>
      <c r="L358">
        <f t="shared" si="21"/>
        <v>2016</v>
      </c>
      <c r="M358" t="b">
        <v>1</v>
      </c>
      <c r="N358">
        <v>97</v>
      </c>
      <c r="O358" t="b">
        <v>1</v>
      </c>
      <c r="P358" t="s">
        <v>8267</v>
      </c>
      <c r="Q358">
        <f t="shared" si="22"/>
        <v>103</v>
      </c>
      <c r="R358">
        <f t="shared" si="23"/>
        <v>79.400000000000006</v>
      </c>
      <c r="S358" s="10" t="s">
        <v>8310</v>
      </c>
      <c r="T358" t="s">
        <v>8315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s="9">
        <f t="shared" si="20"/>
        <v>42078.222187499996</v>
      </c>
      <c r="L359">
        <f t="shared" si="21"/>
        <v>2015</v>
      </c>
      <c r="M359" t="b">
        <v>1</v>
      </c>
      <c r="N359">
        <v>303</v>
      </c>
      <c r="O359" t="b">
        <v>1</v>
      </c>
      <c r="P359" t="s">
        <v>8267</v>
      </c>
      <c r="Q359">
        <f t="shared" si="22"/>
        <v>174</v>
      </c>
      <c r="R359">
        <f t="shared" si="23"/>
        <v>86.14</v>
      </c>
      <c r="S359" s="10" t="s">
        <v>8310</v>
      </c>
      <c r="T359" t="s">
        <v>8315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s="9">
        <f t="shared" si="20"/>
        <v>42507.860196759255</v>
      </c>
      <c r="L360">
        <f t="shared" si="21"/>
        <v>2016</v>
      </c>
      <c r="M360" t="b">
        <v>1</v>
      </c>
      <c r="N360">
        <v>267</v>
      </c>
      <c r="O360" t="b">
        <v>1</v>
      </c>
      <c r="P360" t="s">
        <v>8267</v>
      </c>
      <c r="Q360">
        <f t="shared" si="22"/>
        <v>103</v>
      </c>
      <c r="R360">
        <f t="shared" si="23"/>
        <v>193.05</v>
      </c>
      <c r="S360" s="10" t="s">
        <v>8310</v>
      </c>
      <c r="T360" t="s">
        <v>8315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s="9">
        <f t="shared" si="20"/>
        <v>41935.070486111108</v>
      </c>
      <c r="L361">
        <f t="shared" si="21"/>
        <v>2014</v>
      </c>
      <c r="M361" t="b">
        <v>1</v>
      </c>
      <c r="N361">
        <v>302</v>
      </c>
      <c r="O361" t="b">
        <v>1</v>
      </c>
      <c r="P361" t="s">
        <v>8267</v>
      </c>
      <c r="Q361">
        <f t="shared" si="22"/>
        <v>105</v>
      </c>
      <c r="R361">
        <f t="shared" si="23"/>
        <v>84.02</v>
      </c>
      <c r="S361" s="10" t="s">
        <v>8310</v>
      </c>
      <c r="T361" t="s">
        <v>8315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s="9">
        <f t="shared" si="20"/>
        <v>42163.897916666669</v>
      </c>
      <c r="L362">
        <f t="shared" si="21"/>
        <v>2015</v>
      </c>
      <c r="M362" t="b">
        <v>0</v>
      </c>
      <c r="N362">
        <v>87</v>
      </c>
      <c r="O362" t="b">
        <v>1</v>
      </c>
      <c r="P362" t="s">
        <v>8267</v>
      </c>
      <c r="Q362">
        <f t="shared" si="22"/>
        <v>101</v>
      </c>
      <c r="R362">
        <f t="shared" si="23"/>
        <v>139.83000000000001</v>
      </c>
      <c r="S362" s="10" t="s">
        <v>8310</v>
      </c>
      <c r="T362" t="s">
        <v>8315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s="9">
        <f t="shared" si="20"/>
        <v>41936.001226851848</v>
      </c>
      <c r="L363">
        <f t="shared" si="21"/>
        <v>2014</v>
      </c>
      <c r="M363" t="b">
        <v>0</v>
      </c>
      <c r="N363">
        <v>354</v>
      </c>
      <c r="O363" t="b">
        <v>1</v>
      </c>
      <c r="P363" t="s">
        <v>8267</v>
      </c>
      <c r="Q363">
        <f t="shared" si="22"/>
        <v>111</v>
      </c>
      <c r="R363">
        <f t="shared" si="23"/>
        <v>109.82</v>
      </c>
      <c r="S363" s="10" t="s">
        <v>8310</v>
      </c>
      <c r="T363" t="s">
        <v>8315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s="9">
        <f t="shared" si="20"/>
        <v>41837.210543981484</v>
      </c>
      <c r="L364">
        <f t="shared" si="21"/>
        <v>2014</v>
      </c>
      <c r="M364" t="b">
        <v>0</v>
      </c>
      <c r="N364">
        <v>86</v>
      </c>
      <c r="O364" t="b">
        <v>1</v>
      </c>
      <c r="P364" t="s">
        <v>8267</v>
      </c>
      <c r="Q364">
        <f t="shared" si="22"/>
        <v>124</v>
      </c>
      <c r="R364">
        <f t="shared" si="23"/>
        <v>139.53</v>
      </c>
      <c r="S364" s="10" t="s">
        <v>8310</v>
      </c>
      <c r="T364" t="s">
        <v>8315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s="9">
        <f t="shared" si="20"/>
        <v>40255.744629629626</v>
      </c>
      <c r="L365">
        <f t="shared" si="21"/>
        <v>2010</v>
      </c>
      <c r="M365" t="b">
        <v>0</v>
      </c>
      <c r="N365">
        <v>26</v>
      </c>
      <c r="O365" t="b">
        <v>1</v>
      </c>
      <c r="P365" t="s">
        <v>8267</v>
      </c>
      <c r="Q365">
        <f t="shared" si="22"/>
        <v>101</v>
      </c>
      <c r="R365">
        <f t="shared" si="23"/>
        <v>347.85</v>
      </c>
      <c r="S365" s="10" t="s">
        <v>8310</v>
      </c>
      <c r="T365" t="s">
        <v>8315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s="9">
        <f t="shared" si="20"/>
        <v>41780.859629629631</v>
      </c>
      <c r="L366">
        <f t="shared" si="21"/>
        <v>2014</v>
      </c>
      <c r="M366" t="b">
        <v>0</v>
      </c>
      <c r="N366">
        <v>113</v>
      </c>
      <c r="O366" t="b">
        <v>1</v>
      </c>
      <c r="P366" t="s">
        <v>8267</v>
      </c>
      <c r="Q366">
        <f t="shared" si="22"/>
        <v>110</v>
      </c>
      <c r="R366">
        <f t="shared" si="23"/>
        <v>68.239999999999995</v>
      </c>
      <c r="S366" s="10" t="s">
        <v>8310</v>
      </c>
      <c r="T366" t="s">
        <v>8315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s="9">
        <f t="shared" si="20"/>
        <v>41668.606469907405</v>
      </c>
      <c r="L367">
        <f t="shared" si="21"/>
        <v>2014</v>
      </c>
      <c r="M367" t="b">
        <v>0</v>
      </c>
      <c r="N367">
        <v>65</v>
      </c>
      <c r="O367" t="b">
        <v>1</v>
      </c>
      <c r="P367" t="s">
        <v>8267</v>
      </c>
      <c r="Q367">
        <f t="shared" si="22"/>
        <v>104</v>
      </c>
      <c r="R367">
        <f t="shared" si="23"/>
        <v>239.94</v>
      </c>
      <c r="S367" s="10" t="s">
        <v>8310</v>
      </c>
      <c r="T367" t="s">
        <v>8315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s="9">
        <f t="shared" si="20"/>
        <v>41019.793032407404</v>
      </c>
      <c r="L368">
        <f t="shared" si="21"/>
        <v>2012</v>
      </c>
      <c r="M368" t="b">
        <v>0</v>
      </c>
      <c r="N368">
        <v>134</v>
      </c>
      <c r="O368" t="b">
        <v>1</v>
      </c>
      <c r="P368" t="s">
        <v>8267</v>
      </c>
      <c r="Q368">
        <f t="shared" si="22"/>
        <v>101</v>
      </c>
      <c r="R368">
        <f t="shared" si="23"/>
        <v>287.31</v>
      </c>
      <c r="S368" s="10" t="s">
        <v>8310</v>
      </c>
      <c r="T368" t="s">
        <v>8315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s="9">
        <f t="shared" si="20"/>
        <v>41355.577291666668</v>
      </c>
      <c r="L369">
        <f t="shared" si="21"/>
        <v>2013</v>
      </c>
      <c r="M369" t="b">
        <v>0</v>
      </c>
      <c r="N369">
        <v>119</v>
      </c>
      <c r="O369" t="b">
        <v>1</v>
      </c>
      <c r="P369" t="s">
        <v>8267</v>
      </c>
      <c r="Q369">
        <f t="shared" si="22"/>
        <v>103</v>
      </c>
      <c r="R369">
        <f t="shared" si="23"/>
        <v>86.85</v>
      </c>
      <c r="S369" s="10" t="s">
        <v>8310</v>
      </c>
      <c r="T369" t="s">
        <v>8315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s="9">
        <f t="shared" si="20"/>
        <v>42043.605578703704</v>
      </c>
      <c r="L370">
        <f t="shared" si="21"/>
        <v>2015</v>
      </c>
      <c r="M370" t="b">
        <v>0</v>
      </c>
      <c r="N370">
        <v>159</v>
      </c>
      <c r="O370" t="b">
        <v>1</v>
      </c>
      <c r="P370" t="s">
        <v>8267</v>
      </c>
      <c r="Q370">
        <f t="shared" si="22"/>
        <v>104</v>
      </c>
      <c r="R370">
        <f t="shared" si="23"/>
        <v>81.849999999999994</v>
      </c>
      <c r="S370" s="10" t="s">
        <v>8310</v>
      </c>
      <c r="T370" t="s">
        <v>8315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s="9">
        <f t="shared" si="20"/>
        <v>40893.551724537036</v>
      </c>
      <c r="L371">
        <f t="shared" si="21"/>
        <v>2011</v>
      </c>
      <c r="M371" t="b">
        <v>0</v>
      </c>
      <c r="N371">
        <v>167</v>
      </c>
      <c r="O371" t="b">
        <v>1</v>
      </c>
      <c r="P371" t="s">
        <v>8267</v>
      </c>
      <c r="Q371">
        <f t="shared" si="22"/>
        <v>110</v>
      </c>
      <c r="R371">
        <f t="shared" si="23"/>
        <v>42.87</v>
      </c>
      <c r="S371" s="10" t="s">
        <v>8310</v>
      </c>
      <c r="T371" t="s">
        <v>8315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s="9">
        <f t="shared" si="20"/>
        <v>42711.795138888891</v>
      </c>
      <c r="L372">
        <f t="shared" si="21"/>
        <v>2016</v>
      </c>
      <c r="M372" t="b">
        <v>0</v>
      </c>
      <c r="N372">
        <v>43</v>
      </c>
      <c r="O372" t="b">
        <v>1</v>
      </c>
      <c r="P372" t="s">
        <v>8267</v>
      </c>
      <c r="Q372">
        <f t="shared" si="22"/>
        <v>122</v>
      </c>
      <c r="R372">
        <f t="shared" si="23"/>
        <v>709.42</v>
      </c>
      <c r="S372" s="10" t="s">
        <v>8310</v>
      </c>
      <c r="T372" t="s">
        <v>8315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s="9">
        <f t="shared" si="20"/>
        <v>41261.767812500002</v>
      </c>
      <c r="L373">
        <f t="shared" si="21"/>
        <v>2012</v>
      </c>
      <c r="M373" t="b">
        <v>0</v>
      </c>
      <c r="N373">
        <v>1062</v>
      </c>
      <c r="O373" t="b">
        <v>1</v>
      </c>
      <c r="P373" t="s">
        <v>8267</v>
      </c>
      <c r="Q373">
        <f t="shared" si="22"/>
        <v>114</v>
      </c>
      <c r="R373">
        <f t="shared" si="23"/>
        <v>161.26</v>
      </c>
      <c r="S373" s="10" t="s">
        <v>8310</v>
      </c>
      <c r="T373" t="s">
        <v>8315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s="9">
        <f t="shared" si="20"/>
        <v>42425.576898148152</v>
      </c>
      <c r="L374">
        <f t="shared" si="21"/>
        <v>2016</v>
      </c>
      <c r="M374" t="b">
        <v>0</v>
      </c>
      <c r="N374">
        <v>9</v>
      </c>
      <c r="O374" t="b">
        <v>1</v>
      </c>
      <c r="P374" t="s">
        <v>8267</v>
      </c>
      <c r="Q374">
        <f t="shared" si="22"/>
        <v>125</v>
      </c>
      <c r="R374">
        <f t="shared" si="23"/>
        <v>41.78</v>
      </c>
      <c r="S374" s="10" t="s">
        <v>8310</v>
      </c>
      <c r="T374" t="s">
        <v>8315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s="9">
        <f t="shared" si="20"/>
        <v>41078.91201388889</v>
      </c>
      <c r="L375">
        <f t="shared" si="21"/>
        <v>2012</v>
      </c>
      <c r="M375" t="b">
        <v>0</v>
      </c>
      <c r="N375">
        <v>89</v>
      </c>
      <c r="O375" t="b">
        <v>1</v>
      </c>
      <c r="P375" t="s">
        <v>8267</v>
      </c>
      <c r="Q375">
        <f t="shared" si="22"/>
        <v>107</v>
      </c>
      <c r="R375">
        <f t="shared" si="23"/>
        <v>89.89</v>
      </c>
      <c r="S375" s="10" t="s">
        <v>8310</v>
      </c>
      <c r="T375" t="s">
        <v>8315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s="9">
        <f t="shared" si="20"/>
        <v>40757.889247685183</v>
      </c>
      <c r="L376">
        <f t="shared" si="21"/>
        <v>2011</v>
      </c>
      <c r="M376" t="b">
        <v>0</v>
      </c>
      <c r="N376">
        <v>174</v>
      </c>
      <c r="O376" t="b">
        <v>1</v>
      </c>
      <c r="P376" t="s">
        <v>8267</v>
      </c>
      <c r="Q376">
        <f t="shared" si="22"/>
        <v>131</v>
      </c>
      <c r="R376">
        <f t="shared" si="23"/>
        <v>45.05</v>
      </c>
      <c r="S376" s="10" t="s">
        <v>8310</v>
      </c>
      <c r="T376" t="s">
        <v>8315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s="9">
        <f t="shared" si="20"/>
        <v>41657.985081018516</v>
      </c>
      <c r="L377">
        <f t="shared" si="21"/>
        <v>2014</v>
      </c>
      <c r="M377" t="b">
        <v>0</v>
      </c>
      <c r="N377">
        <v>14</v>
      </c>
      <c r="O377" t="b">
        <v>1</v>
      </c>
      <c r="P377" t="s">
        <v>8267</v>
      </c>
      <c r="Q377">
        <f t="shared" si="22"/>
        <v>120</v>
      </c>
      <c r="R377">
        <f t="shared" si="23"/>
        <v>42.86</v>
      </c>
      <c r="S377" s="10" t="s">
        <v>8310</v>
      </c>
      <c r="T377" t="s">
        <v>8315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s="9">
        <f t="shared" si="20"/>
        <v>42576.452731481477</v>
      </c>
      <c r="L378">
        <f t="shared" si="21"/>
        <v>2016</v>
      </c>
      <c r="M378" t="b">
        <v>0</v>
      </c>
      <c r="N378">
        <v>48</v>
      </c>
      <c r="O378" t="b">
        <v>1</v>
      </c>
      <c r="P378" t="s">
        <v>8267</v>
      </c>
      <c r="Q378">
        <f t="shared" si="22"/>
        <v>106</v>
      </c>
      <c r="R378">
        <f t="shared" si="23"/>
        <v>54.08</v>
      </c>
      <c r="S378" s="10" t="s">
        <v>8310</v>
      </c>
      <c r="T378" t="s">
        <v>8315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s="9">
        <f t="shared" si="20"/>
        <v>42292.250787037032</v>
      </c>
      <c r="L379">
        <f t="shared" si="21"/>
        <v>2015</v>
      </c>
      <c r="M379" t="b">
        <v>0</v>
      </c>
      <c r="N379">
        <v>133</v>
      </c>
      <c r="O379" t="b">
        <v>1</v>
      </c>
      <c r="P379" t="s">
        <v>8267</v>
      </c>
      <c r="Q379">
        <f t="shared" si="22"/>
        <v>114</v>
      </c>
      <c r="R379">
        <f t="shared" si="23"/>
        <v>103.22</v>
      </c>
      <c r="S379" s="10" t="s">
        <v>8310</v>
      </c>
      <c r="T379" t="s">
        <v>8315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s="9">
        <f t="shared" si="20"/>
        <v>42370.571851851855</v>
      </c>
      <c r="L380">
        <f t="shared" si="21"/>
        <v>2016</v>
      </c>
      <c r="M380" t="b">
        <v>0</v>
      </c>
      <c r="N380">
        <v>83</v>
      </c>
      <c r="O380" t="b">
        <v>1</v>
      </c>
      <c r="P380" t="s">
        <v>8267</v>
      </c>
      <c r="Q380">
        <f t="shared" si="22"/>
        <v>112</v>
      </c>
      <c r="R380">
        <f t="shared" si="23"/>
        <v>40.4</v>
      </c>
      <c r="S380" s="10" t="s">
        <v>8310</v>
      </c>
      <c r="T380" t="s">
        <v>8315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s="9">
        <f t="shared" si="20"/>
        <v>40987.688333333332</v>
      </c>
      <c r="L381">
        <f t="shared" si="21"/>
        <v>2012</v>
      </c>
      <c r="M381" t="b">
        <v>0</v>
      </c>
      <c r="N381">
        <v>149</v>
      </c>
      <c r="O381" t="b">
        <v>1</v>
      </c>
      <c r="P381" t="s">
        <v>8267</v>
      </c>
      <c r="Q381">
        <f t="shared" si="22"/>
        <v>116</v>
      </c>
      <c r="R381">
        <f t="shared" si="23"/>
        <v>116.86</v>
      </c>
      <c r="S381" s="10" t="s">
        <v>8310</v>
      </c>
      <c r="T381" t="s">
        <v>8315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s="9">
        <f t="shared" si="20"/>
        <v>42367.719814814816</v>
      </c>
      <c r="L382">
        <f t="shared" si="21"/>
        <v>2015</v>
      </c>
      <c r="M382" t="b">
        <v>0</v>
      </c>
      <c r="N382">
        <v>49</v>
      </c>
      <c r="O382" t="b">
        <v>1</v>
      </c>
      <c r="P382" t="s">
        <v>8267</v>
      </c>
      <c r="Q382">
        <f t="shared" si="22"/>
        <v>142</v>
      </c>
      <c r="R382">
        <f t="shared" si="23"/>
        <v>115.51</v>
      </c>
      <c r="S382" s="10" t="s">
        <v>8310</v>
      </c>
      <c r="T382" t="s">
        <v>8315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s="9">
        <f t="shared" si="20"/>
        <v>41085.698113425926</v>
      </c>
      <c r="L383">
        <f t="shared" si="21"/>
        <v>2012</v>
      </c>
      <c r="M383" t="b">
        <v>0</v>
      </c>
      <c r="N383">
        <v>251</v>
      </c>
      <c r="O383" t="b">
        <v>1</v>
      </c>
      <c r="P383" t="s">
        <v>8267</v>
      </c>
      <c r="Q383">
        <f t="shared" si="22"/>
        <v>105</v>
      </c>
      <c r="R383">
        <f t="shared" si="23"/>
        <v>104.31</v>
      </c>
      <c r="S383" s="10" t="s">
        <v>8310</v>
      </c>
      <c r="T383" t="s">
        <v>8315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s="9">
        <f t="shared" si="20"/>
        <v>41144.709490740745</v>
      </c>
      <c r="L384">
        <f t="shared" si="21"/>
        <v>2012</v>
      </c>
      <c r="M384" t="b">
        <v>0</v>
      </c>
      <c r="N384">
        <v>22</v>
      </c>
      <c r="O384" t="b">
        <v>1</v>
      </c>
      <c r="P384" t="s">
        <v>8267</v>
      </c>
      <c r="Q384">
        <f t="shared" si="22"/>
        <v>256</v>
      </c>
      <c r="R384">
        <f t="shared" si="23"/>
        <v>69.77</v>
      </c>
      <c r="S384" s="10" t="s">
        <v>8310</v>
      </c>
      <c r="T384" t="s">
        <v>8315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s="9">
        <f t="shared" si="20"/>
        <v>41755.117581018516</v>
      </c>
      <c r="L385">
        <f t="shared" si="21"/>
        <v>2014</v>
      </c>
      <c r="M385" t="b">
        <v>0</v>
      </c>
      <c r="N385">
        <v>48</v>
      </c>
      <c r="O385" t="b">
        <v>1</v>
      </c>
      <c r="P385" t="s">
        <v>8267</v>
      </c>
      <c r="Q385">
        <f t="shared" si="22"/>
        <v>207</v>
      </c>
      <c r="R385">
        <f t="shared" si="23"/>
        <v>43.02</v>
      </c>
      <c r="S385" s="10" t="s">
        <v>8310</v>
      </c>
      <c r="T385" t="s">
        <v>8315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s="9">
        <f t="shared" si="20"/>
        <v>41980.781793981485</v>
      </c>
      <c r="L386">
        <f t="shared" si="21"/>
        <v>2014</v>
      </c>
      <c r="M386" t="b">
        <v>0</v>
      </c>
      <c r="N386">
        <v>383</v>
      </c>
      <c r="O386" t="b">
        <v>1</v>
      </c>
      <c r="P386" t="s">
        <v>8267</v>
      </c>
      <c r="Q386">
        <f t="shared" si="22"/>
        <v>112</v>
      </c>
      <c r="R386">
        <f t="shared" si="23"/>
        <v>58.54</v>
      </c>
      <c r="S386" s="10" t="s">
        <v>8310</v>
      </c>
      <c r="T386" t="s">
        <v>8315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s="9">
        <f t="shared" ref="K387:K450" si="24">(((J387/60)/60/24)+DATE(1970,1,1))</f>
        <v>41934.584502314814</v>
      </c>
      <c r="L387">
        <f t="shared" ref="L387:L450" si="25">YEAR(K387)</f>
        <v>2014</v>
      </c>
      <c r="M387" t="b">
        <v>0</v>
      </c>
      <c r="N387">
        <v>237</v>
      </c>
      <c r="O387" t="b">
        <v>1</v>
      </c>
      <c r="P387" t="s">
        <v>8267</v>
      </c>
      <c r="Q387">
        <f t="shared" ref="Q387:Q450" si="26">ROUND(E387/D387*100,0)</f>
        <v>106</v>
      </c>
      <c r="R387">
        <f t="shared" ref="R387:R450" si="27">ROUND(E387/N387,2)</f>
        <v>111.8</v>
      </c>
      <c r="S387" s="10" t="s">
        <v>8310</v>
      </c>
      <c r="T387" t="s">
        <v>8315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s="9">
        <f t="shared" si="24"/>
        <v>42211.951284722221</v>
      </c>
      <c r="L388">
        <f t="shared" si="25"/>
        <v>2015</v>
      </c>
      <c r="M388" t="b">
        <v>0</v>
      </c>
      <c r="N388">
        <v>13</v>
      </c>
      <c r="O388" t="b">
        <v>1</v>
      </c>
      <c r="P388" t="s">
        <v>8267</v>
      </c>
      <c r="Q388">
        <f t="shared" si="26"/>
        <v>100</v>
      </c>
      <c r="R388">
        <f t="shared" si="27"/>
        <v>46.23</v>
      </c>
      <c r="S388" s="10" t="s">
        <v>8310</v>
      </c>
      <c r="T388" t="s">
        <v>8315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s="9">
        <f t="shared" si="24"/>
        <v>42200.67659722222</v>
      </c>
      <c r="L389">
        <f t="shared" si="25"/>
        <v>2015</v>
      </c>
      <c r="M389" t="b">
        <v>0</v>
      </c>
      <c r="N389">
        <v>562</v>
      </c>
      <c r="O389" t="b">
        <v>1</v>
      </c>
      <c r="P389" t="s">
        <v>8267</v>
      </c>
      <c r="Q389">
        <f t="shared" si="26"/>
        <v>214</v>
      </c>
      <c r="R389">
        <f t="shared" si="27"/>
        <v>144.69</v>
      </c>
      <c r="S389" s="10" t="s">
        <v>8310</v>
      </c>
      <c r="T389" t="s">
        <v>8315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s="9">
        <f t="shared" si="24"/>
        <v>42549.076157407413</v>
      </c>
      <c r="L390">
        <f t="shared" si="25"/>
        <v>2016</v>
      </c>
      <c r="M390" t="b">
        <v>0</v>
      </c>
      <c r="N390">
        <v>71</v>
      </c>
      <c r="O390" t="b">
        <v>1</v>
      </c>
      <c r="P390" t="s">
        <v>8267</v>
      </c>
      <c r="Q390">
        <f t="shared" si="26"/>
        <v>126</v>
      </c>
      <c r="R390">
        <f t="shared" si="27"/>
        <v>88.85</v>
      </c>
      <c r="S390" s="10" t="s">
        <v>8310</v>
      </c>
      <c r="T390" t="s">
        <v>8315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s="9">
        <f t="shared" si="24"/>
        <v>41674.063078703701</v>
      </c>
      <c r="L391">
        <f t="shared" si="25"/>
        <v>2014</v>
      </c>
      <c r="M391" t="b">
        <v>0</v>
      </c>
      <c r="N391">
        <v>1510</v>
      </c>
      <c r="O391" t="b">
        <v>1</v>
      </c>
      <c r="P391" t="s">
        <v>8267</v>
      </c>
      <c r="Q391">
        <f t="shared" si="26"/>
        <v>182</v>
      </c>
      <c r="R391">
        <f t="shared" si="27"/>
        <v>81.75</v>
      </c>
      <c r="S391" s="10" t="s">
        <v>8310</v>
      </c>
      <c r="T391" t="s">
        <v>8315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s="9">
        <f t="shared" si="24"/>
        <v>42112.036712962959</v>
      </c>
      <c r="L392">
        <f t="shared" si="25"/>
        <v>2015</v>
      </c>
      <c r="M392" t="b">
        <v>0</v>
      </c>
      <c r="N392">
        <v>14</v>
      </c>
      <c r="O392" t="b">
        <v>1</v>
      </c>
      <c r="P392" t="s">
        <v>8267</v>
      </c>
      <c r="Q392">
        <f t="shared" si="26"/>
        <v>100</v>
      </c>
      <c r="R392">
        <f t="shared" si="27"/>
        <v>71.430000000000007</v>
      </c>
      <c r="S392" s="10" t="s">
        <v>8310</v>
      </c>
      <c r="T392" t="s">
        <v>8315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s="9">
        <f t="shared" si="24"/>
        <v>40865.042256944449</v>
      </c>
      <c r="L393">
        <f t="shared" si="25"/>
        <v>2011</v>
      </c>
      <c r="M393" t="b">
        <v>0</v>
      </c>
      <c r="N393">
        <v>193</v>
      </c>
      <c r="O393" t="b">
        <v>1</v>
      </c>
      <c r="P393" t="s">
        <v>8267</v>
      </c>
      <c r="Q393">
        <f t="shared" si="26"/>
        <v>101</v>
      </c>
      <c r="R393">
        <f t="shared" si="27"/>
        <v>104.26</v>
      </c>
      <c r="S393" s="10" t="s">
        <v>8310</v>
      </c>
      <c r="T393" t="s">
        <v>8315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s="9">
        <f t="shared" si="24"/>
        <v>40763.717256944445</v>
      </c>
      <c r="L394">
        <f t="shared" si="25"/>
        <v>2011</v>
      </c>
      <c r="M394" t="b">
        <v>0</v>
      </c>
      <c r="N394">
        <v>206</v>
      </c>
      <c r="O394" t="b">
        <v>1</v>
      </c>
      <c r="P394" t="s">
        <v>8267</v>
      </c>
      <c r="Q394">
        <f t="shared" si="26"/>
        <v>101</v>
      </c>
      <c r="R394">
        <f t="shared" si="27"/>
        <v>90.62</v>
      </c>
      <c r="S394" s="10" t="s">
        <v>8310</v>
      </c>
      <c r="T394" t="s">
        <v>8315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s="9">
        <f t="shared" si="24"/>
        <v>41526.708935185183</v>
      </c>
      <c r="L395">
        <f t="shared" si="25"/>
        <v>2013</v>
      </c>
      <c r="M395" t="b">
        <v>0</v>
      </c>
      <c r="N395">
        <v>351</v>
      </c>
      <c r="O395" t="b">
        <v>1</v>
      </c>
      <c r="P395" t="s">
        <v>8267</v>
      </c>
      <c r="Q395">
        <f t="shared" si="26"/>
        <v>110</v>
      </c>
      <c r="R395">
        <f t="shared" si="27"/>
        <v>157.33000000000001</v>
      </c>
      <c r="S395" s="10" t="s">
        <v>8310</v>
      </c>
      <c r="T395" t="s">
        <v>8315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s="9">
        <f t="shared" si="24"/>
        <v>42417.818078703705</v>
      </c>
      <c r="L396">
        <f t="shared" si="25"/>
        <v>2016</v>
      </c>
      <c r="M396" t="b">
        <v>0</v>
      </c>
      <c r="N396">
        <v>50</v>
      </c>
      <c r="O396" t="b">
        <v>1</v>
      </c>
      <c r="P396" t="s">
        <v>8267</v>
      </c>
      <c r="Q396">
        <f t="shared" si="26"/>
        <v>112</v>
      </c>
      <c r="R396">
        <f t="shared" si="27"/>
        <v>105.18</v>
      </c>
      <c r="S396" s="10" t="s">
        <v>8310</v>
      </c>
      <c r="T396" t="s">
        <v>8315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s="9">
        <f t="shared" si="24"/>
        <v>40990.909259259257</v>
      </c>
      <c r="L397">
        <f t="shared" si="25"/>
        <v>2012</v>
      </c>
      <c r="M397" t="b">
        <v>0</v>
      </c>
      <c r="N397">
        <v>184</v>
      </c>
      <c r="O397" t="b">
        <v>1</v>
      </c>
      <c r="P397" t="s">
        <v>8267</v>
      </c>
      <c r="Q397">
        <f t="shared" si="26"/>
        <v>108</v>
      </c>
      <c r="R397">
        <f t="shared" si="27"/>
        <v>58.72</v>
      </c>
      <c r="S397" s="10" t="s">
        <v>8310</v>
      </c>
      <c r="T397" t="s">
        <v>8315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s="9">
        <f t="shared" si="24"/>
        <v>41082.564884259256</v>
      </c>
      <c r="L398">
        <f t="shared" si="25"/>
        <v>2012</v>
      </c>
      <c r="M398" t="b">
        <v>0</v>
      </c>
      <c r="N398">
        <v>196</v>
      </c>
      <c r="O398" t="b">
        <v>1</v>
      </c>
      <c r="P398" t="s">
        <v>8267</v>
      </c>
      <c r="Q398">
        <f t="shared" si="26"/>
        <v>107</v>
      </c>
      <c r="R398">
        <f t="shared" si="27"/>
        <v>81.63</v>
      </c>
      <c r="S398" s="10" t="s">
        <v>8310</v>
      </c>
      <c r="T398" t="s">
        <v>8315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s="9">
        <f t="shared" si="24"/>
        <v>40379.776435185187</v>
      </c>
      <c r="L399">
        <f t="shared" si="25"/>
        <v>2010</v>
      </c>
      <c r="M399" t="b">
        <v>0</v>
      </c>
      <c r="N399">
        <v>229</v>
      </c>
      <c r="O399" t="b">
        <v>1</v>
      </c>
      <c r="P399" t="s">
        <v>8267</v>
      </c>
      <c r="Q399">
        <f t="shared" si="26"/>
        <v>104</v>
      </c>
      <c r="R399">
        <f t="shared" si="27"/>
        <v>56.46</v>
      </c>
      <c r="S399" s="10" t="s">
        <v>8310</v>
      </c>
      <c r="T399" t="s">
        <v>8315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s="9">
        <f t="shared" si="24"/>
        <v>42078.793124999997</v>
      </c>
      <c r="L400">
        <f t="shared" si="25"/>
        <v>2015</v>
      </c>
      <c r="M400" t="b">
        <v>0</v>
      </c>
      <c r="N400">
        <v>67</v>
      </c>
      <c r="O400" t="b">
        <v>1</v>
      </c>
      <c r="P400" t="s">
        <v>8267</v>
      </c>
      <c r="Q400">
        <f t="shared" si="26"/>
        <v>125</v>
      </c>
      <c r="R400">
        <f t="shared" si="27"/>
        <v>140.1</v>
      </c>
      <c r="S400" s="10" t="s">
        <v>8310</v>
      </c>
      <c r="T400" t="s">
        <v>8315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s="9">
        <f t="shared" si="24"/>
        <v>42687.875775462962</v>
      </c>
      <c r="L401">
        <f t="shared" si="25"/>
        <v>2016</v>
      </c>
      <c r="M401" t="b">
        <v>0</v>
      </c>
      <c r="N401">
        <v>95</v>
      </c>
      <c r="O401" t="b">
        <v>1</v>
      </c>
      <c r="P401" t="s">
        <v>8267</v>
      </c>
      <c r="Q401">
        <f t="shared" si="26"/>
        <v>107</v>
      </c>
      <c r="R401">
        <f t="shared" si="27"/>
        <v>224.85</v>
      </c>
      <c r="S401" s="10" t="s">
        <v>8310</v>
      </c>
      <c r="T401" t="s">
        <v>8315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s="9">
        <f t="shared" si="24"/>
        <v>41745.635960648149</v>
      </c>
      <c r="L402">
        <f t="shared" si="25"/>
        <v>2014</v>
      </c>
      <c r="M402" t="b">
        <v>0</v>
      </c>
      <c r="N402">
        <v>62</v>
      </c>
      <c r="O402" t="b">
        <v>1</v>
      </c>
      <c r="P402" t="s">
        <v>8267</v>
      </c>
      <c r="Q402">
        <f t="shared" si="26"/>
        <v>112</v>
      </c>
      <c r="R402">
        <f t="shared" si="27"/>
        <v>181.13</v>
      </c>
      <c r="S402" s="10" t="s">
        <v>8310</v>
      </c>
      <c r="T402" t="s">
        <v>8315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s="9">
        <f t="shared" si="24"/>
        <v>40732.842245370368</v>
      </c>
      <c r="L403">
        <f t="shared" si="25"/>
        <v>2011</v>
      </c>
      <c r="M403" t="b">
        <v>0</v>
      </c>
      <c r="N403">
        <v>73</v>
      </c>
      <c r="O403" t="b">
        <v>1</v>
      </c>
      <c r="P403" t="s">
        <v>8267</v>
      </c>
      <c r="Q403">
        <f t="shared" si="26"/>
        <v>104</v>
      </c>
      <c r="R403">
        <f t="shared" si="27"/>
        <v>711.04</v>
      </c>
      <c r="S403" s="10" t="s">
        <v>8310</v>
      </c>
      <c r="T403" t="s">
        <v>8315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s="9">
        <f t="shared" si="24"/>
        <v>42292.539548611108</v>
      </c>
      <c r="L404">
        <f t="shared" si="25"/>
        <v>2015</v>
      </c>
      <c r="M404" t="b">
        <v>0</v>
      </c>
      <c r="N404">
        <v>43</v>
      </c>
      <c r="O404" t="b">
        <v>1</v>
      </c>
      <c r="P404" t="s">
        <v>8267</v>
      </c>
      <c r="Q404">
        <f t="shared" si="26"/>
        <v>142</v>
      </c>
      <c r="R404">
        <f t="shared" si="27"/>
        <v>65.88</v>
      </c>
      <c r="S404" s="10" t="s">
        <v>8310</v>
      </c>
      <c r="T404" t="s">
        <v>8315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s="9">
        <f t="shared" si="24"/>
        <v>40718.310659722221</v>
      </c>
      <c r="L405">
        <f t="shared" si="25"/>
        <v>2011</v>
      </c>
      <c r="M405" t="b">
        <v>0</v>
      </c>
      <c r="N405">
        <v>70</v>
      </c>
      <c r="O405" t="b">
        <v>1</v>
      </c>
      <c r="P405" t="s">
        <v>8267</v>
      </c>
      <c r="Q405">
        <f t="shared" si="26"/>
        <v>105</v>
      </c>
      <c r="R405">
        <f t="shared" si="27"/>
        <v>75.19</v>
      </c>
      <c r="S405" s="10" t="s">
        <v>8310</v>
      </c>
      <c r="T405" t="s">
        <v>8315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s="9">
        <f t="shared" si="24"/>
        <v>41646.628032407411</v>
      </c>
      <c r="L406">
        <f t="shared" si="25"/>
        <v>2014</v>
      </c>
      <c r="M406" t="b">
        <v>0</v>
      </c>
      <c r="N406">
        <v>271</v>
      </c>
      <c r="O406" t="b">
        <v>1</v>
      </c>
      <c r="P406" t="s">
        <v>8267</v>
      </c>
      <c r="Q406">
        <f t="shared" si="26"/>
        <v>103</v>
      </c>
      <c r="R406">
        <f t="shared" si="27"/>
        <v>133.13999999999999</v>
      </c>
      <c r="S406" s="10" t="s">
        <v>8310</v>
      </c>
      <c r="T406" t="s">
        <v>8315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s="9">
        <f t="shared" si="24"/>
        <v>41674.08494212963</v>
      </c>
      <c r="L407">
        <f t="shared" si="25"/>
        <v>2014</v>
      </c>
      <c r="M407" t="b">
        <v>0</v>
      </c>
      <c r="N407">
        <v>55</v>
      </c>
      <c r="O407" t="b">
        <v>1</v>
      </c>
      <c r="P407" t="s">
        <v>8267</v>
      </c>
      <c r="Q407">
        <f t="shared" si="26"/>
        <v>108</v>
      </c>
      <c r="R407">
        <f t="shared" si="27"/>
        <v>55.2</v>
      </c>
      <c r="S407" s="10" t="s">
        <v>8310</v>
      </c>
      <c r="T407" t="s">
        <v>8315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s="9">
        <f t="shared" si="24"/>
        <v>40638.162465277775</v>
      </c>
      <c r="L408">
        <f t="shared" si="25"/>
        <v>2011</v>
      </c>
      <c r="M408" t="b">
        <v>0</v>
      </c>
      <c r="N408">
        <v>35</v>
      </c>
      <c r="O408" t="b">
        <v>1</v>
      </c>
      <c r="P408" t="s">
        <v>8267</v>
      </c>
      <c r="Q408">
        <f t="shared" si="26"/>
        <v>108</v>
      </c>
      <c r="R408">
        <f t="shared" si="27"/>
        <v>86.16</v>
      </c>
      <c r="S408" s="10" t="s">
        <v>8310</v>
      </c>
      <c r="T408" t="s">
        <v>8315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s="9">
        <f t="shared" si="24"/>
        <v>40806.870949074073</v>
      </c>
      <c r="L409">
        <f t="shared" si="25"/>
        <v>2011</v>
      </c>
      <c r="M409" t="b">
        <v>0</v>
      </c>
      <c r="N409">
        <v>22</v>
      </c>
      <c r="O409" t="b">
        <v>1</v>
      </c>
      <c r="P409" t="s">
        <v>8267</v>
      </c>
      <c r="Q409">
        <f t="shared" si="26"/>
        <v>102</v>
      </c>
      <c r="R409">
        <f t="shared" si="27"/>
        <v>92.32</v>
      </c>
      <c r="S409" s="10" t="s">
        <v>8310</v>
      </c>
      <c r="T409" t="s">
        <v>8315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s="9">
        <f t="shared" si="24"/>
        <v>41543.735995370371</v>
      </c>
      <c r="L410">
        <f t="shared" si="25"/>
        <v>2013</v>
      </c>
      <c r="M410" t="b">
        <v>0</v>
      </c>
      <c r="N410">
        <v>38</v>
      </c>
      <c r="O410" t="b">
        <v>1</v>
      </c>
      <c r="P410" t="s">
        <v>8267</v>
      </c>
      <c r="Q410">
        <f t="shared" si="26"/>
        <v>101</v>
      </c>
      <c r="R410">
        <f t="shared" si="27"/>
        <v>160.16</v>
      </c>
      <c r="S410" s="10" t="s">
        <v>8310</v>
      </c>
      <c r="T410" t="s">
        <v>8315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s="9">
        <f t="shared" si="24"/>
        <v>42543.862777777773</v>
      </c>
      <c r="L411">
        <f t="shared" si="25"/>
        <v>2016</v>
      </c>
      <c r="M411" t="b">
        <v>0</v>
      </c>
      <c r="N411">
        <v>15</v>
      </c>
      <c r="O411" t="b">
        <v>1</v>
      </c>
      <c r="P411" t="s">
        <v>8267</v>
      </c>
      <c r="Q411">
        <f t="shared" si="26"/>
        <v>137</v>
      </c>
      <c r="R411">
        <f t="shared" si="27"/>
        <v>45.6</v>
      </c>
      <c r="S411" s="10" t="s">
        <v>8310</v>
      </c>
      <c r="T411" t="s">
        <v>8315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s="9">
        <f t="shared" si="24"/>
        <v>42113.981446759266</v>
      </c>
      <c r="L412">
        <f t="shared" si="25"/>
        <v>2015</v>
      </c>
      <c r="M412" t="b">
        <v>0</v>
      </c>
      <c r="N412">
        <v>7</v>
      </c>
      <c r="O412" t="b">
        <v>1</v>
      </c>
      <c r="P412" t="s">
        <v>8267</v>
      </c>
      <c r="Q412">
        <f t="shared" si="26"/>
        <v>128</v>
      </c>
      <c r="R412">
        <f t="shared" si="27"/>
        <v>183.29</v>
      </c>
      <c r="S412" s="10" t="s">
        <v>8310</v>
      </c>
      <c r="T412" t="s">
        <v>8315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s="9">
        <f t="shared" si="24"/>
        <v>41598.17597222222</v>
      </c>
      <c r="L413">
        <f t="shared" si="25"/>
        <v>2013</v>
      </c>
      <c r="M413" t="b">
        <v>0</v>
      </c>
      <c r="N413">
        <v>241</v>
      </c>
      <c r="O413" t="b">
        <v>1</v>
      </c>
      <c r="P413" t="s">
        <v>8267</v>
      </c>
      <c r="Q413">
        <f t="shared" si="26"/>
        <v>101</v>
      </c>
      <c r="R413">
        <f t="shared" si="27"/>
        <v>125.79</v>
      </c>
      <c r="S413" s="10" t="s">
        <v>8310</v>
      </c>
      <c r="T413" t="s">
        <v>8315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s="9">
        <f t="shared" si="24"/>
        <v>41099.742800925924</v>
      </c>
      <c r="L414">
        <f t="shared" si="25"/>
        <v>2012</v>
      </c>
      <c r="M414" t="b">
        <v>0</v>
      </c>
      <c r="N414">
        <v>55</v>
      </c>
      <c r="O414" t="b">
        <v>1</v>
      </c>
      <c r="P414" t="s">
        <v>8267</v>
      </c>
      <c r="Q414">
        <f t="shared" si="26"/>
        <v>127</v>
      </c>
      <c r="R414">
        <f t="shared" si="27"/>
        <v>57.65</v>
      </c>
      <c r="S414" s="10" t="s">
        <v>8310</v>
      </c>
      <c r="T414" t="s">
        <v>8315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s="9">
        <f t="shared" si="24"/>
        <v>41079.877442129626</v>
      </c>
      <c r="L415">
        <f t="shared" si="25"/>
        <v>2012</v>
      </c>
      <c r="M415" t="b">
        <v>0</v>
      </c>
      <c r="N415">
        <v>171</v>
      </c>
      <c r="O415" t="b">
        <v>1</v>
      </c>
      <c r="P415" t="s">
        <v>8267</v>
      </c>
      <c r="Q415">
        <f t="shared" si="26"/>
        <v>105</v>
      </c>
      <c r="R415">
        <f t="shared" si="27"/>
        <v>78.66</v>
      </c>
      <c r="S415" s="10" t="s">
        <v>8310</v>
      </c>
      <c r="T415" t="s">
        <v>8315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s="9">
        <f t="shared" si="24"/>
        <v>41529.063252314816</v>
      </c>
      <c r="L416">
        <f t="shared" si="25"/>
        <v>2013</v>
      </c>
      <c r="M416" t="b">
        <v>0</v>
      </c>
      <c r="N416">
        <v>208</v>
      </c>
      <c r="O416" t="b">
        <v>1</v>
      </c>
      <c r="P416" t="s">
        <v>8267</v>
      </c>
      <c r="Q416">
        <f t="shared" si="26"/>
        <v>103</v>
      </c>
      <c r="R416">
        <f t="shared" si="27"/>
        <v>91.48</v>
      </c>
      <c r="S416" s="10" t="s">
        <v>8310</v>
      </c>
      <c r="T416" t="s">
        <v>8315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s="9">
        <f t="shared" si="24"/>
        <v>41904.851875</v>
      </c>
      <c r="L417">
        <f t="shared" si="25"/>
        <v>2014</v>
      </c>
      <c r="M417" t="b">
        <v>0</v>
      </c>
      <c r="N417">
        <v>21</v>
      </c>
      <c r="O417" t="b">
        <v>1</v>
      </c>
      <c r="P417" t="s">
        <v>8267</v>
      </c>
      <c r="Q417">
        <f t="shared" si="26"/>
        <v>102</v>
      </c>
      <c r="R417">
        <f t="shared" si="27"/>
        <v>68.099999999999994</v>
      </c>
      <c r="S417" s="10" t="s">
        <v>8310</v>
      </c>
      <c r="T417" t="s">
        <v>8315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s="9">
        <f t="shared" si="24"/>
        <v>41648.396192129629</v>
      </c>
      <c r="L418">
        <f t="shared" si="25"/>
        <v>2014</v>
      </c>
      <c r="M418" t="b">
        <v>0</v>
      </c>
      <c r="N418">
        <v>25</v>
      </c>
      <c r="O418" t="b">
        <v>1</v>
      </c>
      <c r="P418" t="s">
        <v>8267</v>
      </c>
      <c r="Q418">
        <f t="shared" si="26"/>
        <v>120</v>
      </c>
      <c r="R418">
        <f t="shared" si="27"/>
        <v>48.09</v>
      </c>
      <c r="S418" s="10" t="s">
        <v>8310</v>
      </c>
      <c r="T418" t="s">
        <v>8315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s="9">
        <f t="shared" si="24"/>
        <v>41360.970601851855</v>
      </c>
      <c r="L419">
        <f t="shared" si="25"/>
        <v>2013</v>
      </c>
      <c r="M419" t="b">
        <v>0</v>
      </c>
      <c r="N419">
        <v>52</v>
      </c>
      <c r="O419" t="b">
        <v>1</v>
      </c>
      <c r="P419" t="s">
        <v>8267</v>
      </c>
      <c r="Q419">
        <f t="shared" si="26"/>
        <v>100</v>
      </c>
      <c r="R419">
        <f t="shared" si="27"/>
        <v>202.42</v>
      </c>
      <c r="S419" s="10" t="s">
        <v>8310</v>
      </c>
      <c r="T419" t="s">
        <v>8315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s="9">
        <f t="shared" si="24"/>
        <v>42178.282372685186</v>
      </c>
      <c r="L420">
        <f t="shared" si="25"/>
        <v>2015</v>
      </c>
      <c r="M420" t="b">
        <v>0</v>
      </c>
      <c r="N420">
        <v>104</v>
      </c>
      <c r="O420" t="b">
        <v>1</v>
      </c>
      <c r="P420" t="s">
        <v>8267</v>
      </c>
      <c r="Q420">
        <f t="shared" si="26"/>
        <v>101</v>
      </c>
      <c r="R420">
        <f t="shared" si="27"/>
        <v>216.75</v>
      </c>
      <c r="S420" s="10" t="s">
        <v>8310</v>
      </c>
      <c r="T420" t="s">
        <v>8315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s="9">
        <f t="shared" si="24"/>
        <v>41394.842442129629</v>
      </c>
      <c r="L421">
        <f t="shared" si="25"/>
        <v>2013</v>
      </c>
      <c r="M421" t="b">
        <v>0</v>
      </c>
      <c r="N421">
        <v>73</v>
      </c>
      <c r="O421" t="b">
        <v>1</v>
      </c>
      <c r="P421" t="s">
        <v>8267</v>
      </c>
      <c r="Q421">
        <f t="shared" si="26"/>
        <v>100</v>
      </c>
      <c r="R421">
        <f t="shared" si="27"/>
        <v>110.07</v>
      </c>
      <c r="S421" s="10" t="s">
        <v>8310</v>
      </c>
      <c r="T421" t="s">
        <v>8315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s="9">
        <f t="shared" si="24"/>
        <v>41682.23646990741</v>
      </c>
      <c r="L422">
        <f t="shared" si="25"/>
        <v>2014</v>
      </c>
      <c r="M422" t="b">
        <v>0</v>
      </c>
      <c r="N422">
        <v>3</v>
      </c>
      <c r="O422" t="b">
        <v>0</v>
      </c>
      <c r="P422" t="s">
        <v>8268</v>
      </c>
      <c r="Q422">
        <f t="shared" si="26"/>
        <v>0</v>
      </c>
      <c r="R422">
        <f t="shared" si="27"/>
        <v>4.83</v>
      </c>
      <c r="S422" s="10" t="s">
        <v>8310</v>
      </c>
      <c r="T422" t="s">
        <v>8316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s="9">
        <f t="shared" si="24"/>
        <v>42177.491388888884</v>
      </c>
      <c r="L423">
        <f t="shared" si="25"/>
        <v>2015</v>
      </c>
      <c r="M423" t="b">
        <v>0</v>
      </c>
      <c r="N423">
        <v>6</v>
      </c>
      <c r="O423" t="b">
        <v>0</v>
      </c>
      <c r="P423" t="s">
        <v>8268</v>
      </c>
      <c r="Q423">
        <f t="shared" si="26"/>
        <v>2</v>
      </c>
      <c r="R423">
        <f t="shared" si="27"/>
        <v>50.17</v>
      </c>
      <c r="S423" s="10" t="s">
        <v>8310</v>
      </c>
      <c r="T423" t="s">
        <v>8316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s="9">
        <f t="shared" si="24"/>
        <v>41863.260381944441</v>
      </c>
      <c r="L424">
        <f t="shared" si="25"/>
        <v>2014</v>
      </c>
      <c r="M424" t="b">
        <v>0</v>
      </c>
      <c r="N424">
        <v>12</v>
      </c>
      <c r="O424" t="b">
        <v>0</v>
      </c>
      <c r="P424" t="s">
        <v>8268</v>
      </c>
      <c r="Q424">
        <f t="shared" si="26"/>
        <v>1</v>
      </c>
      <c r="R424">
        <f t="shared" si="27"/>
        <v>35.83</v>
      </c>
      <c r="S424" s="10" t="s">
        <v>8310</v>
      </c>
      <c r="T424" t="s">
        <v>8316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s="9">
        <f t="shared" si="24"/>
        <v>41400.92627314815</v>
      </c>
      <c r="L425">
        <f t="shared" si="25"/>
        <v>2013</v>
      </c>
      <c r="M425" t="b">
        <v>0</v>
      </c>
      <c r="N425">
        <v>13</v>
      </c>
      <c r="O425" t="b">
        <v>0</v>
      </c>
      <c r="P425" t="s">
        <v>8268</v>
      </c>
      <c r="Q425">
        <f t="shared" si="26"/>
        <v>1</v>
      </c>
      <c r="R425">
        <f t="shared" si="27"/>
        <v>11.77</v>
      </c>
      <c r="S425" s="10" t="s">
        <v>8310</v>
      </c>
      <c r="T425" t="s">
        <v>8316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s="9">
        <f t="shared" si="24"/>
        <v>40934.376145833332</v>
      </c>
      <c r="L426">
        <f t="shared" si="25"/>
        <v>2012</v>
      </c>
      <c r="M426" t="b">
        <v>0</v>
      </c>
      <c r="N426">
        <v>5</v>
      </c>
      <c r="O426" t="b">
        <v>0</v>
      </c>
      <c r="P426" t="s">
        <v>8268</v>
      </c>
      <c r="Q426">
        <f t="shared" si="26"/>
        <v>7</v>
      </c>
      <c r="R426">
        <f t="shared" si="27"/>
        <v>40.78</v>
      </c>
      <c r="S426" s="10" t="s">
        <v>8310</v>
      </c>
      <c r="T426" t="s">
        <v>8316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s="9">
        <f t="shared" si="24"/>
        <v>42275.861157407402</v>
      </c>
      <c r="L427">
        <f t="shared" si="25"/>
        <v>2015</v>
      </c>
      <c r="M427" t="b">
        <v>0</v>
      </c>
      <c r="N427">
        <v>2</v>
      </c>
      <c r="O427" t="b">
        <v>0</v>
      </c>
      <c r="P427" t="s">
        <v>8268</v>
      </c>
      <c r="Q427">
        <f t="shared" si="26"/>
        <v>0</v>
      </c>
      <c r="R427">
        <f t="shared" si="27"/>
        <v>3</v>
      </c>
      <c r="S427" s="10" t="s">
        <v>8310</v>
      </c>
      <c r="T427" t="s">
        <v>8316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s="9">
        <f t="shared" si="24"/>
        <v>42400.711967592593</v>
      </c>
      <c r="L428">
        <f t="shared" si="25"/>
        <v>2016</v>
      </c>
      <c r="M428" t="b">
        <v>0</v>
      </c>
      <c r="N428">
        <v>8</v>
      </c>
      <c r="O428" t="b">
        <v>0</v>
      </c>
      <c r="P428" t="s">
        <v>8268</v>
      </c>
      <c r="Q428">
        <f t="shared" si="26"/>
        <v>1</v>
      </c>
      <c r="R428">
        <f t="shared" si="27"/>
        <v>16.63</v>
      </c>
      <c r="S428" s="10" t="s">
        <v>8310</v>
      </c>
      <c r="T428" t="s">
        <v>8316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s="9">
        <f t="shared" si="24"/>
        <v>42285.909027777772</v>
      </c>
      <c r="L429">
        <f t="shared" si="25"/>
        <v>2015</v>
      </c>
      <c r="M429" t="b">
        <v>0</v>
      </c>
      <c r="N429">
        <v>0</v>
      </c>
      <c r="O429" t="b">
        <v>0</v>
      </c>
      <c r="P429" t="s">
        <v>8268</v>
      </c>
      <c r="Q429">
        <f t="shared" si="26"/>
        <v>0</v>
      </c>
      <c r="R429" t="e">
        <f t="shared" si="27"/>
        <v>#DIV/0!</v>
      </c>
      <c r="S429" s="10" t="s">
        <v>8310</v>
      </c>
      <c r="T429" t="s">
        <v>8316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s="9">
        <f t="shared" si="24"/>
        <v>41778.766724537039</v>
      </c>
      <c r="L430">
        <f t="shared" si="25"/>
        <v>2014</v>
      </c>
      <c r="M430" t="b">
        <v>0</v>
      </c>
      <c r="N430">
        <v>13</v>
      </c>
      <c r="O430" t="b">
        <v>0</v>
      </c>
      <c r="P430" t="s">
        <v>8268</v>
      </c>
      <c r="Q430">
        <f t="shared" si="26"/>
        <v>6</v>
      </c>
      <c r="R430">
        <f t="shared" si="27"/>
        <v>52</v>
      </c>
      <c r="S430" s="10" t="s">
        <v>8310</v>
      </c>
      <c r="T430" t="s">
        <v>8316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s="9">
        <f t="shared" si="24"/>
        <v>40070.901412037041</v>
      </c>
      <c r="L431">
        <f t="shared" si="25"/>
        <v>2009</v>
      </c>
      <c r="M431" t="b">
        <v>0</v>
      </c>
      <c r="N431">
        <v>0</v>
      </c>
      <c r="O431" t="b">
        <v>0</v>
      </c>
      <c r="P431" t="s">
        <v>8268</v>
      </c>
      <c r="Q431">
        <f t="shared" si="26"/>
        <v>0</v>
      </c>
      <c r="R431" t="e">
        <f t="shared" si="27"/>
        <v>#DIV/0!</v>
      </c>
      <c r="S431" s="10" t="s">
        <v>8310</v>
      </c>
      <c r="T431" t="s">
        <v>8316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s="9">
        <f t="shared" si="24"/>
        <v>41513.107256944444</v>
      </c>
      <c r="L432">
        <f t="shared" si="25"/>
        <v>2013</v>
      </c>
      <c r="M432" t="b">
        <v>0</v>
      </c>
      <c r="N432">
        <v>5</v>
      </c>
      <c r="O432" t="b">
        <v>0</v>
      </c>
      <c r="P432" t="s">
        <v>8268</v>
      </c>
      <c r="Q432">
        <f t="shared" si="26"/>
        <v>2</v>
      </c>
      <c r="R432">
        <f t="shared" si="27"/>
        <v>4.8</v>
      </c>
      <c r="S432" s="10" t="s">
        <v>8310</v>
      </c>
      <c r="T432" t="s">
        <v>8316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s="9">
        <f t="shared" si="24"/>
        <v>42526.871331018512</v>
      </c>
      <c r="L433">
        <f t="shared" si="25"/>
        <v>2016</v>
      </c>
      <c r="M433" t="b">
        <v>0</v>
      </c>
      <c r="N433">
        <v>8</v>
      </c>
      <c r="O433" t="b">
        <v>0</v>
      </c>
      <c r="P433" t="s">
        <v>8268</v>
      </c>
      <c r="Q433">
        <f t="shared" si="26"/>
        <v>14</v>
      </c>
      <c r="R433">
        <f t="shared" si="27"/>
        <v>51.88</v>
      </c>
      <c r="S433" s="10" t="s">
        <v>8310</v>
      </c>
      <c r="T433" t="s">
        <v>8316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s="9">
        <f t="shared" si="24"/>
        <v>42238.726631944446</v>
      </c>
      <c r="L434">
        <f t="shared" si="25"/>
        <v>2015</v>
      </c>
      <c r="M434" t="b">
        <v>0</v>
      </c>
      <c r="N434">
        <v>8</v>
      </c>
      <c r="O434" t="b">
        <v>0</v>
      </c>
      <c r="P434" t="s">
        <v>8268</v>
      </c>
      <c r="Q434">
        <f t="shared" si="26"/>
        <v>10</v>
      </c>
      <c r="R434">
        <f t="shared" si="27"/>
        <v>71.25</v>
      </c>
      <c r="S434" s="10" t="s">
        <v>8310</v>
      </c>
      <c r="T434" t="s">
        <v>8316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s="9">
        <f t="shared" si="24"/>
        <v>42228.629884259266</v>
      </c>
      <c r="L435">
        <f t="shared" si="25"/>
        <v>2015</v>
      </c>
      <c r="M435" t="b">
        <v>0</v>
      </c>
      <c r="N435">
        <v>0</v>
      </c>
      <c r="O435" t="b">
        <v>0</v>
      </c>
      <c r="P435" t="s">
        <v>8268</v>
      </c>
      <c r="Q435">
        <f t="shared" si="26"/>
        <v>0</v>
      </c>
      <c r="R435" t="e">
        <f t="shared" si="27"/>
        <v>#DIV/0!</v>
      </c>
      <c r="S435" s="10" t="s">
        <v>8310</v>
      </c>
      <c r="T435" t="s">
        <v>8316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s="9">
        <f t="shared" si="24"/>
        <v>41576.834513888891</v>
      </c>
      <c r="L436">
        <f t="shared" si="25"/>
        <v>2013</v>
      </c>
      <c r="M436" t="b">
        <v>0</v>
      </c>
      <c r="N436">
        <v>2</v>
      </c>
      <c r="O436" t="b">
        <v>0</v>
      </c>
      <c r="P436" t="s">
        <v>8268</v>
      </c>
      <c r="Q436">
        <f t="shared" si="26"/>
        <v>5</v>
      </c>
      <c r="R436">
        <f t="shared" si="27"/>
        <v>62.5</v>
      </c>
      <c r="S436" s="10" t="s">
        <v>8310</v>
      </c>
      <c r="T436" t="s">
        <v>8316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s="9">
        <f t="shared" si="24"/>
        <v>41500.747453703705</v>
      </c>
      <c r="L437">
        <f t="shared" si="25"/>
        <v>2013</v>
      </c>
      <c r="M437" t="b">
        <v>0</v>
      </c>
      <c r="N437">
        <v>3</v>
      </c>
      <c r="O437" t="b">
        <v>0</v>
      </c>
      <c r="P437" t="s">
        <v>8268</v>
      </c>
      <c r="Q437">
        <f t="shared" si="26"/>
        <v>0</v>
      </c>
      <c r="R437">
        <f t="shared" si="27"/>
        <v>1</v>
      </c>
      <c r="S437" s="10" t="s">
        <v>8310</v>
      </c>
      <c r="T437" t="s">
        <v>8316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s="9">
        <f t="shared" si="24"/>
        <v>41456.36241898148</v>
      </c>
      <c r="L438">
        <f t="shared" si="25"/>
        <v>2013</v>
      </c>
      <c r="M438" t="b">
        <v>0</v>
      </c>
      <c r="N438">
        <v>0</v>
      </c>
      <c r="O438" t="b">
        <v>0</v>
      </c>
      <c r="P438" t="s">
        <v>8268</v>
      </c>
      <c r="Q438">
        <f t="shared" si="26"/>
        <v>0</v>
      </c>
      <c r="R438" t="e">
        <f t="shared" si="27"/>
        <v>#DIV/0!</v>
      </c>
      <c r="S438" s="10" t="s">
        <v>8310</v>
      </c>
      <c r="T438" t="s">
        <v>8316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s="9">
        <f t="shared" si="24"/>
        <v>42591.31858796296</v>
      </c>
      <c r="L439">
        <f t="shared" si="25"/>
        <v>2016</v>
      </c>
      <c r="M439" t="b">
        <v>0</v>
      </c>
      <c r="N439">
        <v>0</v>
      </c>
      <c r="O439" t="b">
        <v>0</v>
      </c>
      <c r="P439" t="s">
        <v>8268</v>
      </c>
      <c r="Q439">
        <f t="shared" si="26"/>
        <v>0</v>
      </c>
      <c r="R439" t="e">
        <f t="shared" si="27"/>
        <v>#DIV/0!</v>
      </c>
      <c r="S439" s="10" t="s">
        <v>8310</v>
      </c>
      <c r="T439" t="s">
        <v>8316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s="9">
        <f t="shared" si="24"/>
        <v>42296.261087962965</v>
      </c>
      <c r="L440">
        <f t="shared" si="25"/>
        <v>2015</v>
      </c>
      <c r="M440" t="b">
        <v>0</v>
      </c>
      <c r="N440">
        <v>11</v>
      </c>
      <c r="O440" t="b">
        <v>0</v>
      </c>
      <c r="P440" t="s">
        <v>8268</v>
      </c>
      <c r="Q440">
        <f t="shared" si="26"/>
        <v>9</v>
      </c>
      <c r="R440">
        <f t="shared" si="27"/>
        <v>170.55</v>
      </c>
      <c r="S440" s="10" t="s">
        <v>8310</v>
      </c>
      <c r="T440" t="s">
        <v>8316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s="9">
        <f t="shared" si="24"/>
        <v>41919.761782407404</v>
      </c>
      <c r="L441">
        <f t="shared" si="25"/>
        <v>2014</v>
      </c>
      <c r="M441" t="b">
        <v>0</v>
      </c>
      <c r="N441">
        <v>0</v>
      </c>
      <c r="O441" t="b">
        <v>0</v>
      </c>
      <c r="P441" t="s">
        <v>8268</v>
      </c>
      <c r="Q441">
        <f t="shared" si="26"/>
        <v>0</v>
      </c>
      <c r="R441" t="e">
        <f t="shared" si="27"/>
        <v>#DIV/0!</v>
      </c>
      <c r="S441" s="10" t="s">
        <v>8310</v>
      </c>
      <c r="T441" t="s">
        <v>8316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s="9">
        <f t="shared" si="24"/>
        <v>42423.985567129625</v>
      </c>
      <c r="L442">
        <f t="shared" si="25"/>
        <v>2016</v>
      </c>
      <c r="M442" t="b">
        <v>0</v>
      </c>
      <c r="N442">
        <v>1</v>
      </c>
      <c r="O442" t="b">
        <v>0</v>
      </c>
      <c r="P442" t="s">
        <v>8268</v>
      </c>
      <c r="Q442">
        <f t="shared" si="26"/>
        <v>0</v>
      </c>
      <c r="R442">
        <f t="shared" si="27"/>
        <v>5</v>
      </c>
      <c r="S442" s="10" t="s">
        <v>8310</v>
      </c>
      <c r="T442" t="s">
        <v>8316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s="9">
        <f t="shared" si="24"/>
        <v>41550.793935185182</v>
      </c>
      <c r="L443">
        <f t="shared" si="25"/>
        <v>2013</v>
      </c>
      <c r="M443" t="b">
        <v>0</v>
      </c>
      <c r="N443">
        <v>0</v>
      </c>
      <c r="O443" t="b">
        <v>0</v>
      </c>
      <c r="P443" t="s">
        <v>8268</v>
      </c>
      <c r="Q443">
        <f t="shared" si="26"/>
        <v>0</v>
      </c>
      <c r="R443" t="e">
        <f t="shared" si="27"/>
        <v>#DIV/0!</v>
      </c>
      <c r="S443" s="10" t="s">
        <v>8310</v>
      </c>
      <c r="T443" t="s">
        <v>8316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s="9">
        <f t="shared" si="24"/>
        <v>42024.888692129629</v>
      </c>
      <c r="L444">
        <f t="shared" si="25"/>
        <v>2015</v>
      </c>
      <c r="M444" t="b">
        <v>0</v>
      </c>
      <c r="N444">
        <v>17</v>
      </c>
      <c r="O444" t="b">
        <v>0</v>
      </c>
      <c r="P444" t="s">
        <v>8268</v>
      </c>
      <c r="Q444">
        <f t="shared" si="26"/>
        <v>39</v>
      </c>
      <c r="R444">
        <f t="shared" si="27"/>
        <v>393.59</v>
      </c>
      <c r="S444" s="10" t="s">
        <v>8310</v>
      </c>
      <c r="T444" t="s">
        <v>8316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s="9">
        <f t="shared" si="24"/>
        <v>41650.015057870369</v>
      </c>
      <c r="L445">
        <f t="shared" si="25"/>
        <v>2014</v>
      </c>
      <c r="M445" t="b">
        <v>0</v>
      </c>
      <c r="N445">
        <v>2</v>
      </c>
      <c r="O445" t="b">
        <v>0</v>
      </c>
      <c r="P445" t="s">
        <v>8268</v>
      </c>
      <c r="Q445">
        <f t="shared" si="26"/>
        <v>0</v>
      </c>
      <c r="R445">
        <f t="shared" si="27"/>
        <v>5</v>
      </c>
      <c r="S445" s="10" t="s">
        <v>8310</v>
      </c>
      <c r="T445" t="s">
        <v>8316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s="9">
        <f t="shared" si="24"/>
        <v>40894.906956018516</v>
      </c>
      <c r="L446">
        <f t="shared" si="25"/>
        <v>2011</v>
      </c>
      <c r="M446" t="b">
        <v>0</v>
      </c>
      <c r="N446">
        <v>1</v>
      </c>
      <c r="O446" t="b">
        <v>0</v>
      </c>
      <c r="P446" t="s">
        <v>8268</v>
      </c>
      <c r="Q446">
        <f t="shared" si="26"/>
        <v>5</v>
      </c>
      <c r="R446">
        <f t="shared" si="27"/>
        <v>50</v>
      </c>
      <c r="S446" s="10" t="s">
        <v>8310</v>
      </c>
      <c r="T446" t="s">
        <v>8316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s="9">
        <f t="shared" si="24"/>
        <v>42130.335358796292</v>
      </c>
      <c r="L447">
        <f t="shared" si="25"/>
        <v>2015</v>
      </c>
      <c r="M447" t="b">
        <v>0</v>
      </c>
      <c r="N447">
        <v>2</v>
      </c>
      <c r="O447" t="b">
        <v>0</v>
      </c>
      <c r="P447" t="s">
        <v>8268</v>
      </c>
      <c r="Q447">
        <f t="shared" si="26"/>
        <v>0</v>
      </c>
      <c r="R447">
        <f t="shared" si="27"/>
        <v>1</v>
      </c>
      <c r="S447" s="10" t="s">
        <v>8310</v>
      </c>
      <c r="T447" t="s">
        <v>8316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s="9">
        <f t="shared" si="24"/>
        <v>42037.083564814813</v>
      </c>
      <c r="L448">
        <f t="shared" si="25"/>
        <v>2015</v>
      </c>
      <c r="M448" t="b">
        <v>0</v>
      </c>
      <c r="N448">
        <v>16</v>
      </c>
      <c r="O448" t="b">
        <v>0</v>
      </c>
      <c r="P448" t="s">
        <v>8268</v>
      </c>
      <c r="Q448">
        <f t="shared" si="26"/>
        <v>7</v>
      </c>
      <c r="R448">
        <f t="shared" si="27"/>
        <v>47.88</v>
      </c>
      <c r="S448" s="10" t="s">
        <v>8310</v>
      </c>
      <c r="T448" t="s">
        <v>8316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s="9">
        <f t="shared" si="24"/>
        <v>41331.555127314816</v>
      </c>
      <c r="L449">
        <f t="shared" si="25"/>
        <v>2013</v>
      </c>
      <c r="M449" t="b">
        <v>0</v>
      </c>
      <c r="N449">
        <v>1</v>
      </c>
      <c r="O449" t="b">
        <v>0</v>
      </c>
      <c r="P449" t="s">
        <v>8268</v>
      </c>
      <c r="Q449">
        <f t="shared" si="26"/>
        <v>0</v>
      </c>
      <c r="R449">
        <f t="shared" si="27"/>
        <v>5</v>
      </c>
      <c r="S449" s="10" t="s">
        <v>8310</v>
      </c>
      <c r="T449" t="s">
        <v>8316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s="9">
        <f t="shared" si="24"/>
        <v>41753.758043981477</v>
      </c>
      <c r="L450">
        <f t="shared" si="25"/>
        <v>2014</v>
      </c>
      <c r="M450" t="b">
        <v>0</v>
      </c>
      <c r="N450">
        <v>4</v>
      </c>
      <c r="O450" t="b">
        <v>0</v>
      </c>
      <c r="P450" t="s">
        <v>8268</v>
      </c>
      <c r="Q450">
        <f t="shared" si="26"/>
        <v>3</v>
      </c>
      <c r="R450">
        <f t="shared" si="27"/>
        <v>20.5</v>
      </c>
      <c r="S450" s="10" t="s">
        <v>8310</v>
      </c>
      <c r="T450" t="s">
        <v>8316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s="9">
        <f t="shared" ref="K451:K514" si="28">(((J451/60)/60/24)+DATE(1970,1,1))</f>
        <v>41534.568113425928</v>
      </c>
      <c r="L451">
        <f t="shared" ref="L451:L514" si="29">YEAR(K451)</f>
        <v>2013</v>
      </c>
      <c r="M451" t="b">
        <v>0</v>
      </c>
      <c r="N451">
        <v>5</v>
      </c>
      <c r="O451" t="b">
        <v>0</v>
      </c>
      <c r="P451" t="s">
        <v>8268</v>
      </c>
      <c r="Q451">
        <f t="shared" ref="Q451:Q514" si="30">ROUND(E451/D451*100,0)</f>
        <v>2</v>
      </c>
      <c r="R451">
        <f t="shared" ref="R451:R514" si="31">ROUND(E451/N451,2)</f>
        <v>9</v>
      </c>
      <c r="S451" s="10" t="s">
        <v>8310</v>
      </c>
      <c r="T451" t="s">
        <v>8316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s="9">
        <f t="shared" si="28"/>
        <v>41654.946759259255</v>
      </c>
      <c r="L452">
        <f t="shared" si="29"/>
        <v>2014</v>
      </c>
      <c r="M452" t="b">
        <v>0</v>
      </c>
      <c r="N452">
        <v>7</v>
      </c>
      <c r="O452" t="b">
        <v>0</v>
      </c>
      <c r="P452" t="s">
        <v>8268</v>
      </c>
      <c r="Q452">
        <f t="shared" si="30"/>
        <v>1</v>
      </c>
      <c r="R452">
        <f t="shared" si="31"/>
        <v>56.57</v>
      </c>
      <c r="S452" s="10" t="s">
        <v>8310</v>
      </c>
      <c r="T452" t="s">
        <v>8316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s="9">
        <f t="shared" si="28"/>
        <v>41634.715173611112</v>
      </c>
      <c r="L453">
        <f t="shared" si="29"/>
        <v>2013</v>
      </c>
      <c r="M453" t="b">
        <v>0</v>
      </c>
      <c r="N453">
        <v>0</v>
      </c>
      <c r="O453" t="b">
        <v>0</v>
      </c>
      <c r="P453" t="s">
        <v>8268</v>
      </c>
      <c r="Q453">
        <f t="shared" si="30"/>
        <v>0</v>
      </c>
      <c r="R453" t="e">
        <f t="shared" si="31"/>
        <v>#DIV/0!</v>
      </c>
      <c r="S453" s="10" t="s">
        <v>8310</v>
      </c>
      <c r="T453" t="s">
        <v>8316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s="9">
        <f t="shared" si="28"/>
        <v>42107.703877314809</v>
      </c>
      <c r="L454">
        <f t="shared" si="29"/>
        <v>2015</v>
      </c>
      <c r="M454" t="b">
        <v>0</v>
      </c>
      <c r="N454">
        <v>12</v>
      </c>
      <c r="O454" t="b">
        <v>0</v>
      </c>
      <c r="P454" t="s">
        <v>8268</v>
      </c>
      <c r="Q454">
        <f t="shared" si="30"/>
        <v>64</v>
      </c>
      <c r="R454">
        <f t="shared" si="31"/>
        <v>40</v>
      </c>
      <c r="S454" s="10" t="s">
        <v>8310</v>
      </c>
      <c r="T454" t="s">
        <v>8316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s="9">
        <f t="shared" si="28"/>
        <v>42038.824988425928</v>
      </c>
      <c r="L455">
        <f t="shared" si="29"/>
        <v>2015</v>
      </c>
      <c r="M455" t="b">
        <v>0</v>
      </c>
      <c r="N455">
        <v>2</v>
      </c>
      <c r="O455" t="b">
        <v>0</v>
      </c>
      <c r="P455" t="s">
        <v>8268</v>
      </c>
      <c r="Q455">
        <f t="shared" si="30"/>
        <v>0</v>
      </c>
      <c r="R455">
        <f t="shared" si="31"/>
        <v>13</v>
      </c>
      <c r="S455" s="10" t="s">
        <v>8310</v>
      </c>
      <c r="T455" t="s">
        <v>8316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s="9">
        <f t="shared" si="28"/>
        <v>41938.717256944445</v>
      </c>
      <c r="L456">
        <f t="shared" si="29"/>
        <v>2014</v>
      </c>
      <c r="M456" t="b">
        <v>0</v>
      </c>
      <c r="N456">
        <v>5</v>
      </c>
      <c r="O456" t="b">
        <v>0</v>
      </c>
      <c r="P456" t="s">
        <v>8268</v>
      </c>
      <c r="Q456">
        <f t="shared" si="30"/>
        <v>1</v>
      </c>
      <c r="R456">
        <f t="shared" si="31"/>
        <v>16.399999999999999</v>
      </c>
      <c r="S456" s="10" t="s">
        <v>8310</v>
      </c>
      <c r="T456" t="s">
        <v>8316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s="9">
        <f t="shared" si="28"/>
        <v>40971.002569444441</v>
      </c>
      <c r="L457">
        <f t="shared" si="29"/>
        <v>2012</v>
      </c>
      <c r="M457" t="b">
        <v>0</v>
      </c>
      <c r="N457">
        <v>2</v>
      </c>
      <c r="O457" t="b">
        <v>0</v>
      </c>
      <c r="P457" t="s">
        <v>8268</v>
      </c>
      <c r="Q457">
        <f t="shared" si="30"/>
        <v>0</v>
      </c>
      <c r="R457">
        <f t="shared" si="31"/>
        <v>22.5</v>
      </c>
      <c r="S457" s="10" t="s">
        <v>8310</v>
      </c>
      <c r="T457" t="s">
        <v>8316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s="9">
        <f t="shared" si="28"/>
        <v>41547.694456018515</v>
      </c>
      <c r="L458">
        <f t="shared" si="29"/>
        <v>2013</v>
      </c>
      <c r="M458" t="b">
        <v>0</v>
      </c>
      <c r="N458">
        <v>3</v>
      </c>
      <c r="O458" t="b">
        <v>0</v>
      </c>
      <c r="P458" t="s">
        <v>8268</v>
      </c>
      <c r="Q458">
        <f t="shared" si="30"/>
        <v>1</v>
      </c>
      <c r="R458">
        <f t="shared" si="31"/>
        <v>20.329999999999998</v>
      </c>
      <c r="S458" s="10" t="s">
        <v>8310</v>
      </c>
      <c r="T458" t="s">
        <v>8316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s="9">
        <f t="shared" si="28"/>
        <v>41837.767500000002</v>
      </c>
      <c r="L459">
        <f t="shared" si="29"/>
        <v>2014</v>
      </c>
      <c r="M459" t="b">
        <v>0</v>
      </c>
      <c r="N459">
        <v>0</v>
      </c>
      <c r="O459" t="b">
        <v>0</v>
      </c>
      <c r="P459" t="s">
        <v>8268</v>
      </c>
      <c r="Q459">
        <f t="shared" si="30"/>
        <v>0</v>
      </c>
      <c r="R459" t="e">
        <f t="shared" si="31"/>
        <v>#DIV/0!</v>
      </c>
      <c r="S459" s="10" t="s">
        <v>8310</v>
      </c>
      <c r="T459" t="s">
        <v>8316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s="9">
        <f t="shared" si="28"/>
        <v>41378.69976851852</v>
      </c>
      <c r="L460">
        <f t="shared" si="29"/>
        <v>2013</v>
      </c>
      <c r="M460" t="b">
        <v>0</v>
      </c>
      <c r="N460">
        <v>49</v>
      </c>
      <c r="O460" t="b">
        <v>0</v>
      </c>
      <c r="P460" t="s">
        <v>8268</v>
      </c>
      <c r="Q460">
        <f t="shared" si="30"/>
        <v>8</v>
      </c>
      <c r="R460">
        <f t="shared" si="31"/>
        <v>16.760000000000002</v>
      </c>
      <c r="S460" s="10" t="s">
        <v>8310</v>
      </c>
      <c r="T460" t="s">
        <v>8316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s="9">
        <f t="shared" si="28"/>
        <v>40800.6403587963</v>
      </c>
      <c r="L461">
        <f t="shared" si="29"/>
        <v>2011</v>
      </c>
      <c r="M461" t="b">
        <v>0</v>
      </c>
      <c r="N461">
        <v>1</v>
      </c>
      <c r="O461" t="b">
        <v>0</v>
      </c>
      <c r="P461" t="s">
        <v>8268</v>
      </c>
      <c r="Q461">
        <f t="shared" si="30"/>
        <v>0</v>
      </c>
      <c r="R461">
        <f t="shared" si="31"/>
        <v>25</v>
      </c>
      <c r="S461" s="10" t="s">
        <v>8310</v>
      </c>
      <c r="T461" t="s">
        <v>8316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s="9">
        <f t="shared" si="28"/>
        <v>41759.542534722219</v>
      </c>
      <c r="L462">
        <f t="shared" si="29"/>
        <v>2014</v>
      </c>
      <c r="M462" t="b">
        <v>0</v>
      </c>
      <c r="N462">
        <v>2</v>
      </c>
      <c r="O462" t="b">
        <v>0</v>
      </c>
      <c r="P462" t="s">
        <v>8268</v>
      </c>
      <c r="Q462">
        <f t="shared" si="30"/>
        <v>0</v>
      </c>
      <c r="R462">
        <f t="shared" si="31"/>
        <v>12.5</v>
      </c>
      <c r="S462" s="10" t="s">
        <v>8310</v>
      </c>
      <c r="T462" t="s">
        <v>8316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s="9">
        <f t="shared" si="28"/>
        <v>41407.84684027778</v>
      </c>
      <c r="L463">
        <f t="shared" si="29"/>
        <v>2013</v>
      </c>
      <c r="M463" t="b">
        <v>0</v>
      </c>
      <c r="N463">
        <v>0</v>
      </c>
      <c r="O463" t="b">
        <v>0</v>
      </c>
      <c r="P463" t="s">
        <v>8268</v>
      </c>
      <c r="Q463">
        <f t="shared" si="30"/>
        <v>0</v>
      </c>
      <c r="R463" t="e">
        <f t="shared" si="31"/>
        <v>#DIV/0!</v>
      </c>
      <c r="S463" s="10" t="s">
        <v>8310</v>
      </c>
      <c r="T463" t="s">
        <v>8316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s="9">
        <f t="shared" si="28"/>
        <v>40705.126631944448</v>
      </c>
      <c r="L464">
        <f t="shared" si="29"/>
        <v>2011</v>
      </c>
      <c r="M464" t="b">
        <v>0</v>
      </c>
      <c r="N464">
        <v>0</v>
      </c>
      <c r="O464" t="b">
        <v>0</v>
      </c>
      <c r="P464" t="s">
        <v>8268</v>
      </c>
      <c r="Q464">
        <f t="shared" si="30"/>
        <v>0</v>
      </c>
      <c r="R464" t="e">
        <f t="shared" si="31"/>
        <v>#DIV/0!</v>
      </c>
      <c r="S464" s="10" t="s">
        <v>8310</v>
      </c>
      <c r="T464" t="s">
        <v>8316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s="9">
        <f t="shared" si="28"/>
        <v>40750.710104166668</v>
      </c>
      <c r="L465">
        <f t="shared" si="29"/>
        <v>2011</v>
      </c>
      <c r="M465" t="b">
        <v>0</v>
      </c>
      <c r="N465">
        <v>11</v>
      </c>
      <c r="O465" t="b">
        <v>0</v>
      </c>
      <c r="P465" t="s">
        <v>8268</v>
      </c>
      <c r="Q465">
        <f t="shared" si="30"/>
        <v>2</v>
      </c>
      <c r="R465">
        <f t="shared" si="31"/>
        <v>113.64</v>
      </c>
      <c r="S465" s="10" t="s">
        <v>8310</v>
      </c>
      <c r="T465" t="s">
        <v>8316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s="9">
        <f t="shared" si="28"/>
        <v>42488.848784722228</v>
      </c>
      <c r="L466">
        <f t="shared" si="29"/>
        <v>2016</v>
      </c>
      <c r="M466" t="b">
        <v>0</v>
      </c>
      <c r="N466">
        <v>1</v>
      </c>
      <c r="O466" t="b">
        <v>0</v>
      </c>
      <c r="P466" t="s">
        <v>8268</v>
      </c>
      <c r="Q466">
        <f t="shared" si="30"/>
        <v>0</v>
      </c>
      <c r="R466">
        <f t="shared" si="31"/>
        <v>1</v>
      </c>
      <c r="S466" s="10" t="s">
        <v>8310</v>
      </c>
      <c r="T466" t="s">
        <v>8316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s="9">
        <f t="shared" si="28"/>
        <v>41801.120069444441</v>
      </c>
      <c r="L467">
        <f t="shared" si="29"/>
        <v>2014</v>
      </c>
      <c r="M467" t="b">
        <v>0</v>
      </c>
      <c r="N467">
        <v>8</v>
      </c>
      <c r="O467" t="b">
        <v>0</v>
      </c>
      <c r="P467" t="s">
        <v>8268</v>
      </c>
      <c r="Q467">
        <f t="shared" si="30"/>
        <v>27</v>
      </c>
      <c r="R467">
        <f t="shared" si="31"/>
        <v>17.25</v>
      </c>
      <c r="S467" s="10" t="s">
        <v>8310</v>
      </c>
      <c r="T467" t="s">
        <v>8316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s="9">
        <f t="shared" si="28"/>
        <v>41129.942870370374</v>
      </c>
      <c r="L468">
        <f t="shared" si="29"/>
        <v>2012</v>
      </c>
      <c r="M468" t="b">
        <v>0</v>
      </c>
      <c r="N468">
        <v>5</v>
      </c>
      <c r="O468" t="b">
        <v>0</v>
      </c>
      <c r="P468" t="s">
        <v>8268</v>
      </c>
      <c r="Q468">
        <f t="shared" si="30"/>
        <v>1</v>
      </c>
      <c r="R468">
        <f t="shared" si="31"/>
        <v>15.2</v>
      </c>
      <c r="S468" s="10" t="s">
        <v>8310</v>
      </c>
      <c r="T468" t="s">
        <v>8316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s="9">
        <f t="shared" si="28"/>
        <v>41135.679791666669</v>
      </c>
      <c r="L469">
        <f t="shared" si="29"/>
        <v>2012</v>
      </c>
      <c r="M469" t="b">
        <v>0</v>
      </c>
      <c r="N469">
        <v>39</v>
      </c>
      <c r="O469" t="b">
        <v>0</v>
      </c>
      <c r="P469" t="s">
        <v>8268</v>
      </c>
      <c r="Q469">
        <f t="shared" si="30"/>
        <v>22</v>
      </c>
      <c r="R469">
        <f t="shared" si="31"/>
        <v>110.64</v>
      </c>
      <c r="S469" s="10" t="s">
        <v>8310</v>
      </c>
      <c r="T469" t="s">
        <v>8316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s="9">
        <f t="shared" si="28"/>
        <v>41041.167627314811</v>
      </c>
      <c r="L470">
        <f t="shared" si="29"/>
        <v>2012</v>
      </c>
      <c r="M470" t="b">
        <v>0</v>
      </c>
      <c r="N470">
        <v>0</v>
      </c>
      <c r="O470" t="b">
        <v>0</v>
      </c>
      <c r="P470" t="s">
        <v>8268</v>
      </c>
      <c r="Q470">
        <f t="shared" si="30"/>
        <v>0</v>
      </c>
      <c r="R470" t="e">
        <f t="shared" si="31"/>
        <v>#DIV/0!</v>
      </c>
      <c r="S470" s="10" t="s">
        <v>8310</v>
      </c>
      <c r="T470" t="s">
        <v>8316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s="9">
        <f t="shared" si="28"/>
        <v>41827.989861111113</v>
      </c>
      <c r="L471">
        <f t="shared" si="29"/>
        <v>2014</v>
      </c>
      <c r="M471" t="b">
        <v>0</v>
      </c>
      <c r="N471">
        <v>0</v>
      </c>
      <c r="O471" t="b">
        <v>0</v>
      </c>
      <c r="P471" t="s">
        <v>8268</v>
      </c>
      <c r="Q471">
        <f t="shared" si="30"/>
        <v>0</v>
      </c>
      <c r="R471" t="e">
        <f t="shared" si="31"/>
        <v>#DIV/0!</v>
      </c>
      <c r="S471" s="10" t="s">
        <v>8310</v>
      </c>
      <c r="T471" t="s">
        <v>8316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s="9">
        <f t="shared" si="28"/>
        <v>41605.167696759258</v>
      </c>
      <c r="L472">
        <f t="shared" si="29"/>
        <v>2013</v>
      </c>
      <c r="M472" t="b">
        <v>0</v>
      </c>
      <c r="N472">
        <v>2</v>
      </c>
      <c r="O472" t="b">
        <v>0</v>
      </c>
      <c r="P472" t="s">
        <v>8268</v>
      </c>
      <c r="Q472">
        <f t="shared" si="30"/>
        <v>1</v>
      </c>
      <c r="R472">
        <f t="shared" si="31"/>
        <v>25.5</v>
      </c>
      <c r="S472" s="10" t="s">
        <v>8310</v>
      </c>
      <c r="T472" t="s">
        <v>8316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s="9">
        <f t="shared" si="28"/>
        <v>41703.721979166665</v>
      </c>
      <c r="L473">
        <f t="shared" si="29"/>
        <v>2014</v>
      </c>
      <c r="M473" t="b">
        <v>0</v>
      </c>
      <c r="N473">
        <v>170</v>
      </c>
      <c r="O473" t="b">
        <v>0</v>
      </c>
      <c r="P473" t="s">
        <v>8268</v>
      </c>
      <c r="Q473">
        <f t="shared" si="30"/>
        <v>12</v>
      </c>
      <c r="R473">
        <f t="shared" si="31"/>
        <v>38.479999999999997</v>
      </c>
      <c r="S473" s="10" t="s">
        <v>8310</v>
      </c>
      <c r="T473" t="s">
        <v>8316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s="9">
        <f t="shared" si="28"/>
        <v>41844.922662037039</v>
      </c>
      <c r="L474">
        <f t="shared" si="29"/>
        <v>2014</v>
      </c>
      <c r="M474" t="b">
        <v>0</v>
      </c>
      <c r="N474">
        <v>5</v>
      </c>
      <c r="O474" t="b">
        <v>0</v>
      </c>
      <c r="P474" t="s">
        <v>8268</v>
      </c>
      <c r="Q474">
        <f t="shared" si="30"/>
        <v>18</v>
      </c>
      <c r="R474">
        <f t="shared" si="31"/>
        <v>28.2</v>
      </c>
      <c r="S474" s="10" t="s">
        <v>8310</v>
      </c>
      <c r="T474" t="s">
        <v>8316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s="9">
        <f t="shared" si="28"/>
        <v>41869.698136574072</v>
      </c>
      <c r="L475">
        <f t="shared" si="29"/>
        <v>2014</v>
      </c>
      <c r="M475" t="b">
        <v>0</v>
      </c>
      <c r="N475">
        <v>14</v>
      </c>
      <c r="O475" t="b">
        <v>0</v>
      </c>
      <c r="P475" t="s">
        <v>8268</v>
      </c>
      <c r="Q475">
        <f t="shared" si="30"/>
        <v>3</v>
      </c>
      <c r="R475">
        <f t="shared" si="31"/>
        <v>61.5</v>
      </c>
      <c r="S475" s="10" t="s">
        <v>8310</v>
      </c>
      <c r="T475" t="s">
        <v>8316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s="9">
        <f t="shared" si="28"/>
        <v>42753.329039351855</v>
      </c>
      <c r="L476">
        <f t="shared" si="29"/>
        <v>2017</v>
      </c>
      <c r="M476" t="b">
        <v>0</v>
      </c>
      <c r="N476">
        <v>1</v>
      </c>
      <c r="O476" t="b">
        <v>0</v>
      </c>
      <c r="P476" t="s">
        <v>8268</v>
      </c>
      <c r="Q476">
        <f t="shared" si="30"/>
        <v>0</v>
      </c>
      <c r="R476">
        <f t="shared" si="31"/>
        <v>1</v>
      </c>
      <c r="S476" s="10" t="s">
        <v>8310</v>
      </c>
      <c r="T476" t="s">
        <v>8316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s="9">
        <f t="shared" si="28"/>
        <v>42100.086145833338</v>
      </c>
      <c r="L477">
        <f t="shared" si="29"/>
        <v>2015</v>
      </c>
      <c r="M477" t="b">
        <v>0</v>
      </c>
      <c r="N477">
        <v>0</v>
      </c>
      <c r="O477" t="b">
        <v>0</v>
      </c>
      <c r="P477" t="s">
        <v>8268</v>
      </c>
      <c r="Q477">
        <f t="shared" si="30"/>
        <v>0</v>
      </c>
      <c r="R477" t="e">
        <f t="shared" si="31"/>
        <v>#DIV/0!</v>
      </c>
      <c r="S477" s="10" t="s">
        <v>8310</v>
      </c>
      <c r="T477" t="s">
        <v>8316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s="9">
        <f t="shared" si="28"/>
        <v>41757.975011574075</v>
      </c>
      <c r="L478">
        <f t="shared" si="29"/>
        <v>2014</v>
      </c>
      <c r="M478" t="b">
        <v>0</v>
      </c>
      <c r="N478">
        <v>124</v>
      </c>
      <c r="O478" t="b">
        <v>0</v>
      </c>
      <c r="P478" t="s">
        <v>8268</v>
      </c>
      <c r="Q478">
        <f t="shared" si="30"/>
        <v>2</v>
      </c>
      <c r="R478">
        <f t="shared" si="31"/>
        <v>39.57</v>
      </c>
      <c r="S478" s="10" t="s">
        <v>8310</v>
      </c>
      <c r="T478" t="s">
        <v>8316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s="9">
        <f t="shared" si="28"/>
        <v>40987.83488425926</v>
      </c>
      <c r="L479">
        <f t="shared" si="29"/>
        <v>2012</v>
      </c>
      <c r="M479" t="b">
        <v>0</v>
      </c>
      <c r="N479">
        <v>0</v>
      </c>
      <c r="O479" t="b">
        <v>0</v>
      </c>
      <c r="P479" t="s">
        <v>8268</v>
      </c>
      <c r="Q479">
        <f t="shared" si="30"/>
        <v>0</v>
      </c>
      <c r="R479" t="e">
        <f t="shared" si="31"/>
        <v>#DIV/0!</v>
      </c>
      <c r="S479" s="10" t="s">
        <v>8310</v>
      </c>
      <c r="T479" t="s">
        <v>8316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s="9">
        <f t="shared" si="28"/>
        <v>42065.910983796297</v>
      </c>
      <c r="L480">
        <f t="shared" si="29"/>
        <v>2015</v>
      </c>
      <c r="M480" t="b">
        <v>0</v>
      </c>
      <c r="N480">
        <v>0</v>
      </c>
      <c r="O480" t="b">
        <v>0</v>
      </c>
      <c r="P480" t="s">
        <v>8268</v>
      </c>
      <c r="Q480">
        <f t="shared" si="30"/>
        <v>0</v>
      </c>
      <c r="R480" t="e">
        <f t="shared" si="31"/>
        <v>#DIV/0!</v>
      </c>
      <c r="S480" s="10" t="s">
        <v>8310</v>
      </c>
      <c r="T480" t="s">
        <v>8316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s="9">
        <f t="shared" si="28"/>
        <v>41904.407812500001</v>
      </c>
      <c r="L481">
        <f t="shared" si="29"/>
        <v>2014</v>
      </c>
      <c r="M481" t="b">
        <v>0</v>
      </c>
      <c r="N481">
        <v>55</v>
      </c>
      <c r="O481" t="b">
        <v>0</v>
      </c>
      <c r="P481" t="s">
        <v>8268</v>
      </c>
      <c r="Q481">
        <f t="shared" si="30"/>
        <v>33</v>
      </c>
      <c r="R481">
        <f t="shared" si="31"/>
        <v>88.8</v>
      </c>
      <c r="S481" s="10" t="s">
        <v>8310</v>
      </c>
      <c r="T481" t="s">
        <v>8316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s="9">
        <f t="shared" si="28"/>
        <v>41465.500173611108</v>
      </c>
      <c r="L482">
        <f t="shared" si="29"/>
        <v>2013</v>
      </c>
      <c r="M482" t="b">
        <v>0</v>
      </c>
      <c r="N482">
        <v>140</v>
      </c>
      <c r="O482" t="b">
        <v>0</v>
      </c>
      <c r="P482" t="s">
        <v>8268</v>
      </c>
      <c r="Q482">
        <f t="shared" si="30"/>
        <v>19</v>
      </c>
      <c r="R482">
        <f t="shared" si="31"/>
        <v>55.46</v>
      </c>
      <c r="S482" s="10" t="s">
        <v>8310</v>
      </c>
      <c r="T482" t="s">
        <v>8316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s="9">
        <f t="shared" si="28"/>
        <v>41162.672326388885</v>
      </c>
      <c r="L483">
        <f t="shared" si="29"/>
        <v>2012</v>
      </c>
      <c r="M483" t="b">
        <v>0</v>
      </c>
      <c r="N483">
        <v>21</v>
      </c>
      <c r="O483" t="b">
        <v>0</v>
      </c>
      <c r="P483" t="s">
        <v>8268</v>
      </c>
      <c r="Q483">
        <f t="shared" si="30"/>
        <v>6</v>
      </c>
      <c r="R483">
        <f t="shared" si="31"/>
        <v>87.14</v>
      </c>
      <c r="S483" s="10" t="s">
        <v>8310</v>
      </c>
      <c r="T483" t="s">
        <v>8316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s="9">
        <f t="shared" si="28"/>
        <v>42447.896875000006</v>
      </c>
      <c r="L484">
        <f t="shared" si="29"/>
        <v>2016</v>
      </c>
      <c r="M484" t="b">
        <v>0</v>
      </c>
      <c r="N484">
        <v>1</v>
      </c>
      <c r="O484" t="b">
        <v>0</v>
      </c>
      <c r="P484" t="s">
        <v>8268</v>
      </c>
      <c r="Q484">
        <f t="shared" si="30"/>
        <v>0</v>
      </c>
      <c r="R484">
        <f t="shared" si="31"/>
        <v>10</v>
      </c>
      <c r="S484" s="10" t="s">
        <v>8310</v>
      </c>
      <c r="T484" t="s">
        <v>8316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s="9">
        <f t="shared" si="28"/>
        <v>41243.197592592594</v>
      </c>
      <c r="L485">
        <f t="shared" si="29"/>
        <v>2012</v>
      </c>
      <c r="M485" t="b">
        <v>0</v>
      </c>
      <c r="N485">
        <v>147</v>
      </c>
      <c r="O485" t="b">
        <v>0</v>
      </c>
      <c r="P485" t="s">
        <v>8268</v>
      </c>
      <c r="Q485">
        <f t="shared" si="30"/>
        <v>50</v>
      </c>
      <c r="R485">
        <f t="shared" si="31"/>
        <v>51.22</v>
      </c>
      <c r="S485" s="10" t="s">
        <v>8310</v>
      </c>
      <c r="T485" t="s">
        <v>8316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s="9">
        <f t="shared" si="28"/>
        <v>42272.93949074074</v>
      </c>
      <c r="L486">
        <f t="shared" si="29"/>
        <v>2015</v>
      </c>
      <c r="M486" t="b">
        <v>0</v>
      </c>
      <c r="N486">
        <v>11</v>
      </c>
      <c r="O486" t="b">
        <v>0</v>
      </c>
      <c r="P486" t="s">
        <v>8268</v>
      </c>
      <c r="Q486">
        <f t="shared" si="30"/>
        <v>0</v>
      </c>
      <c r="R486">
        <f t="shared" si="31"/>
        <v>13.55</v>
      </c>
      <c r="S486" s="10" t="s">
        <v>8310</v>
      </c>
      <c r="T486" t="s">
        <v>8316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s="9">
        <f t="shared" si="28"/>
        <v>41381.50577546296</v>
      </c>
      <c r="L487">
        <f t="shared" si="29"/>
        <v>2013</v>
      </c>
      <c r="M487" t="b">
        <v>0</v>
      </c>
      <c r="N487">
        <v>125</v>
      </c>
      <c r="O487" t="b">
        <v>0</v>
      </c>
      <c r="P487" t="s">
        <v>8268</v>
      </c>
      <c r="Q487">
        <f t="shared" si="30"/>
        <v>22</v>
      </c>
      <c r="R487">
        <f t="shared" si="31"/>
        <v>66.52</v>
      </c>
      <c r="S487" s="10" t="s">
        <v>8310</v>
      </c>
      <c r="T487" t="s">
        <v>8316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s="9">
        <f t="shared" si="28"/>
        <v>41761.94258101852</v>
      </c>
      <c r="L488">
        <f t="shared" si="29"/>
        <v>2014</v>
      </c>
      <c r="M488" t="b">
        <v>0</v>
      </c>
      <c r="N488">
        <v>1</v>
      </c>
      <c r="O488" t="b">
        <v>0</v>
      </c>
      <c r="P488" t="s">
        <v>8268</v>
      </c>
      <c r="Q488">
        <f t="shared" si="30"/>
        <v>0</v>
      </c>
      <c r="R488">
        <f t="shared" si="31"/>
        <v>50</v>
      </c>
      <c r="S488" s="10" t="s">
        <v>8310</v>
      </c>
      <c r="T488" t="s">
        <v>8316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s="9">
        <f t="shared" si="28"/>
        <v>42669.594837962963</v>
      </c>
      <c r="L489">
        <f t="shared" si="29"/>
        <v>2016</v>
      </c>
      <c r="M489" t="b">
        <v>0</v>
      </c>
      <c r="N489">
        <v>0</v>
      </c>
      <c r="O489" t="b">
        <v>0</v>
      </c>
      <c r="P489" t="s">
        <v>8268</v>
      </c>
      <c r="Q489">
        <f t="shared" si="30"/>
        <v>0</v>
      </c>
      <c r="R489" t="e">
        <f t="shared" si="31"/>
        <v>#DIV/0!</v>
      </c>
      <c r="S489" s="10" t="s">
        <v>8310</v>
      </c>
      <c r="T489" t="s">
        <v>8316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s="9">
        <f t="shared" si="28"/>
        <v>42714.054398148146</v>
      </c>
      <c r="L490">
        <f t="shared" si="29"/>
        <v>2016</v>
      </c>
      <c r="M490" t="b">
        <v>0</v>
      </c>
      <c r="N490">
        <v>0</v>
      </c>
      <c r="O490" t="b">
        <v>0</v>
      </c>
      <c r="P490" t="s">
        <v>8268</v>
      </c>
      <c r="Q490">
        <f t="shared" si="30"/>
        <v>0</v>
      </c>
      <c r="R490" t="e">
        <f t="shared" si="31"/>
        <v>#DIV/0!</v>
      </c>
      <c r="S490" s="10" t="s">
        <v>8310</v>
      </c>
      <c r="T490" t="s">
        <v>8316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s="9">
        <f t="shared" si="28"/>
        <v>40882.481666666667</v>
      </c>
      <c r="L491">
        <f t="shared" si="29"/>
        <v>2011</v>
      </c>
      <c r="M491" t="b">
        <v>0</v>
      </c>
      <c r="N491">
        <v>3</v>
      </c>
      <c r="O491" t="b">
        <v>0</v>
      </c>
      <c r="P491" t="s">
        <v>8268</v>
      </c>
      <c r="Q491">
        <f t="shared" si="30"/>
        <v>0</v>
      </c>
      <c r="R491">
        <f t="shared" si="31"/>
        <v>71.67</v>
      </c>
      <c r="S491" s="10" t="s">
        <v>8310</v>
      </c>
      <c r="T491" t="s">
        <v>8316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s="9">
        <f t="shared" si="28"/>
        <v>41113.968576388892</v>
      </c>
      <c r="L492">
        <f t="shared" si="29"/>
        <v>2012</v>
      </c>
      <c r="M492" t="b">
        <v>0</v>
      </c>
      <c r="N492">
        <v>0</v>
      </c>
      <c r="O492" t="b">
        <v>0</v>
      </c>
      <c r="P492" t="s">
        <v>8268</v>
      </c>
      <c r="Q492">
        <f t="shared" si="30"/>
        <v>0</v>
      </c>
      <c r="R492" t="e">
        <f t="shared" si="31"/>
        <v>#DIV/0!</v>
      </c>
      <c r="S492" s="10" t="s">
        <v>8310</v>
      </c>
      <c r="T492" t="s">
        <v>8316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s="9">
        <f t="shared" si="28"/>
        <v>42366.982627314821</v>
      </c>
      <c r="L493">
        <f t="shared" si="29"/>
        <v>2015</v>
      </c>
      <c r="M493" t="b">
        <v>0</v>
      </c>
      <c r="N493">
        <v>0</v>
      </c>
      <c r="O493" t="b">
        <v>0</v>
      </c>
      <c r="P493" t="s">
        <v>8268</v>
      </c>
      <c r="Q493">
        <f t="shared" si="30"/>
        <v>0</v>
      </c>
      <c r="R493" t="e">
        <f t="shared" si="31"/>
        <v>#DIV/0!</v>
      </c>
      <c r="S493" s="10" t="s">
        <v>8310</v>
      </c>
      <c r="T493" t="s">
        <v>8316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s="9">
        <f t="shared" si="28"/>
        <v>42596.03506944445</v>
      </c>
      <c r="L494">
        <f t="shared" si="29"/>
        <v>2016</v>
      </c>
      <c r="M494" t="b">
        <v>0</v>
      </c>
      <c r="N494">
        <v>0</v>
      </c>
      <c r="O494" t="b">
        <v>0</v>
      </c>
      <c r="P494" t="s">
        <v>8268</v>
      </c>
      <c r="Q494">
        <f t="shared" si="30"/>
        <v>0</v>
      </c>
      <c r="R494" t="e">
        <f t="shared" si="31"/>
        <v>#DIV/0!</v>
      </c>
      <c r="S494" s="10" t="s">
        <v>8310</v>
      </c>
      <c r="T494" t="s">
        <v>8316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s="9">
        <f t="shared" si="28"/>
        <v>42114.726134259254</v>
      </c>
      <c r="L495">
        <f t="shared" si="29"/>
        <v>2015</v>
      </c>
      <c r="M495" t="b">
        <v>0</v>
      </c>
      <c r="N495">
        <v>0</v>
      </c>
      <c r="O495" t="b">
        <v>0</v>
      </c>
      <c r="P495" t="s">
        <v>8268</v>
      </c>
      <c r="Q495">
        <f t="shared" si="30"/>
        <v>0</v>
      </c>
      <c r="R495" t="e">
        <f t="shared" si="31"/>
        <v>#DIV/0!</v>
      </c>
      <c r="S495" s="10" t="s">
        <v>8310</v>
      </c>
      <c r="T495" t="s">
        <v>8316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s="9">
        <f t="shared" si="28"/>
        <v>41799.830613425926</v>
      </c>
      <c r="L496">
        <f t="shared" si="29"/>
        <v>2014</v>
      </c>
      <c r="M496" t="b">
        <v>0</v>
      </c>
      <c r="N496">
        <v>3</v>
      </c>
      <c r="O496" t="b">
        <v>0</v>
      </c>
      <c r="P496" t="s">
        <v>8268</v>
      </c>
      <c r="Q496">
        <f t="shared" si="30"/>
        <v>0</v>
      </c>
      <c r="R496">
        <f t="shared" si="31"/>
        <v>10.33</v>
      </c>
      <c r="S496" s="10" t="s">
        <v>8310</v>
      </c>
      <c r="T496" t="s">
        <v>8316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s="9">
        <f t="shared" si="28"/>
        <v>42171.827604166669</v>
      </c>
      <c r="L497">
        <f t="shared" si="29"/>
        <v>2015</v>
      </c>
      <c r="M497" t="b">
        <v>0</v>
      </c>
      <c r="N497">
        <v>0</v>
      </c>
      <c r="O497" t="b">
        <v>0</v>
      </c>
      <c r="P497" t="s">
        <v>8268</v>
      </c>
      <c r="Q497">
        <f t="shared" si="30"/>
        <v>0</v>
      </c>
      <c r="R497" t="e">
        <f t="shared" si="31"/>
        <v>#DIV/0!</v>
      </c>
      <c r="S497" s="10" t="s">
        <v>8310</v>
      </c>
      <c r="T497" t="s">
        <v>8316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s="9">
        <f t="shared" si="28"/>
        <v>41620.93141203704</v>
      </c>
      <c r="L498">
        <f t="shared" si="29"/>
        <v>2013</v>
      </c>
      <c r="M498" t="b">
        <v>0</v>
      </c>
      <c r="N498">
        <v>1</v>
      </c>
      <c r="O498" t="b">
        <v>0</v>
      </c>
      <c r="P498" t="s">
        <v>8268</v>
      </c>
      <c r="Q498">
        <f t="shared" si="30"/>
        <v>0</v>
      </c>
      <c r="R498">
        <f t="shared" si="31"/>
        <v>1</v>
      </c>
      <c r="S498" s="10" t="s">
        <v>8310</v>
      </c>
      <c r="T498" t="s">
        <v>8316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s="9">
        <f t="shared" si="28"/>
        <v>41945.037789351853</v>
      </c>
      <c r="L499">
        <f t="shared" si="29"/>
        <v>2014</v>
      </c>
      <c r="M499" t="b">
        <v>0</v>
      </c>
      <c r="N499">
        <v>3</v>
      </c>
      <c r="O499" t="b">
        <v>0</v>
      </c>
      <c r="P499" t="s">
        <v>8268</v>
      </c>
      <c r="Q499">
        <f t="shared" si="30"/>
        <v>1</v>
      </c>
      <c r="R499">
        <f t="shared" si="31"/>
        <v>10</v>
      </c>
      <c r="S499" s="10" t="s">
        <v>8310</v>
      </c>
      <c r="T499" t="s">
        <v>8316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s="9">
        <f t="shared" si="28"/>
        <v>40858.762141203704</v>
      </c>
      <c r="L500">
        <f t="shared" si="29"/>
        <v>2011</v>
      </c>
      <c r="M500" t="b">
        <v>0</v>
      </c>
      <c r="N500">
        <v>22</v>
      </c>
      <c r="O500" t="b">
        <v>0</v>
      </c>
      <c r="P500" t="s">
        <v>8268</v>
      </c>
      <c r="Q500">
        <f t="shared" si="30"/>
        <v>5</v>
      </c>
      <c r="R500">
        <f t="shared" si="31"/>
        <v>136.09</v>
      </c>
      <c r="S500" s="10" t="s">
        <v>8310</v>
      </c>
      <c r="T500" t="s">
        <v>8316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s="9">
        <f t="shared" si="28"/>
        <v>40043.895462962959</v>
      </c>
      <c r="L501">
        <f t="shared" si="29"/>
        <v>2009</v>
      </c>
      <c r="M501" t="b">
        <v>0</v>
      </c>
      <c r="N501">
        <v>26</v>
      </c>
      <c r="O501" t="b">
        <v>0</v>
      </c>
      <c r="P501" t="s">
        <v>8268</v>
      </c>
      <c r="Q501">
        <f t="shared" si="30"/>
        <v>10</v>
      </c>
      <c r="R501">
        <f t="shared" si="31"/>
        <v>73.459999999999994</v>
      </c>
      <c r="S501" s="10" t="s">
        <v>8310</v>
      </c>
      <c r="T501" t="s">
        <v>8316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s="9">
        <f t="shared" si="28"/>
        <v>40247.886006944449</v>
      </c>
      <c r="L502">
        <f t="shared" si="29"/>
        <v>2010</v>
      </c>
      <c r="M502" t="b">
        <v>0</v>
      </c>
      <c r="N502">
        <v>4</v>
      </c>
      <c r="O502" t="b">
        <v>0</v>
      </c>
      <c r="P502" t="s">
        <v>8268</v>
      </c>
      <c r="Q502">
        <f t="shared" si="30"/>
        <v>3</v>
      </c>
      <c r="R502">
        <f t="shared" si="31"/>
        <v>53.75</v>
      </c>
      <c r="S502" s="10" t="s">
        <v>8310</v>
      </c>
      <c r="T502" t="s">
        <v>8316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s="9">
        <f t="shared" si="28"/>
        <v>40703.234386574077</v>
      </c>
      <c r="L503">
        <f t="shared" si="29"/>
        <v>2011</v>
      </c>
      <c r="M503" t="b">
        <v>0</v>
      </c>
      <c r="N503">
        <v>0</v>
      </c>
      <c r="O503" t="b">
        <v>0</v>
      </c>
      <c r="P503" t="s">
        <v>8268</v>
      </c>
      <c r="Q503">
        <f t="shared" si="30"/>
        <v>0</v>
      </c>
      <c r="R503" t="e">
        <f t="shared" si="31"/>
        <v>#DIV/0!</v>
      </c>
      <c r="S503" s="10" t="s">
        <v>8310</v>
      </c>
      <c r="T503" t="s">
        <v>8316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s="9">
        <f t="shared" si="28"/>
        <v>40956.553530092591</v>
      </c>
      <c r="L504">
        <f t="shared" si="29"/>
        <v>2012</v>
      </c>
      <c r="M504" t="b">
        <v>0</v>
      </c>
      <c r="N504">
        <v>4</v>
      </c>
      <c r="O504" t="b">
        <v>0</v>
      </c>
      <c r="P504" t="s">
        <v>8268</v>
      </c>
      <c r="Q504">
        <f t="shared" si="30"/>
        <v>1</v>
      </c>
      <c r="R504">
        <f t="shared" si="31"/>
        <v>57.5</v>
      </c>
      <c r="S504" s="10" t="s">
        <v>8310</v>
      </c>
      <c r="T504" t="s">
        <v>8316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s="9">
        <f t="shared" si="28"/>
        <v>41991.526655092588</v>
      </c>
      <c r="L505">
        <f t="shared" si="29"/>
        <v>2014</v>
      </c>
      <c r="M505" t="b">
        <v>0</v>
      </c>
      <c r="N505">
        <v>9</v>
      </c>
      <c r="O505" t="b">
        <v>0</v>
      </c>
      <c r="P505" t="s">
        <v>8268</v>
      </c>
      <c r="Q505">
        <f t="shared" si="30"/>
        <v>2</v>
      </c>
      <c r="R505">
        <f t="shared" si="31"/>
        <v>12.67</v>
      </c>
      <c r="S505" s="10" t="s">
        <v>8310</v>
      </c>
      <c r="T505" t="s">
        <v>8316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s="9">
        <f t="shared" si="28"/>
        <v>40949.98364583333</v>
      </c>
      <c r="L506">
        <f t="shared" si="29"/>
        <v>2012</v>
      </c>
      <c r="M506" t="b">
        <v>0</v>
      </c>
      <c r="N506">
        <v>5</v>
      </c>
      <c r="O506" t="b">
        <v>0</v>
      </c>
      <c r="P506" t="s">
        <v>8268</v>
      </c>
      <c r="Q506">
        <f t="shared" si="30"/>
        <v>1</v>
      </c>
      <c r="R506">
        <f t="shared" si="31"/>
        <v>67</v>
      </c>
      <c r="S506" s="10" t="s">
        <v>8310</v>
      </c>
      <c r="T506" t="s">
        <v>8316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s="9">
        <f t="shared" si="28"/>
        <v>42318.098217592589</v>
      </c>
      <c r="L507">
        <f t="shared" si="29"/>
        <v>2015</v>
      </c>
      <c r="M507" t="b">
        <v>0</v>
      </c>
      <c r="N507">
        <v>14</v>
      </c>
      <c r="O507" t="b">
        <v>0</v>
      </c>
      <c r="P507" t="s">
        <v>8268</v>
      </c>
      <c r="Q507">
        <f t="shared" si="30"/>
        <v>0</v>
      </c>
      <c r="R507">
        <f t="shared" si="31"/>
        <v>3.71</v>
      </c>
      <c r="S507" s="10" t="s">
        <v>8310</v>
      </c>
      <c r="T507" t="s">
        <v>8316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s="9">
        <f t="shared" si="28"/>
        <v>41466.552314814813</v>
      </c>
      <c r="L508">
        <f t="shared" si="29"/>
        <v>2013</v>
      </c>
      <c r="M508" t="b">
        <v>0</v>
      </c>
      <c r="N508">
        <v>1</v>
      </c>
      <c r="O508" t="b">
        <v>0</v>
      </c>
      <c r="P508" t="s">
        <v>8268</v>
      </c>
      <c r="Q508">
        <f t="shared" si="30"/>
        <v>0</v>
      </c>
      <c r="R508">
        <f t="shared" si="31"/>
        <v>250</v>
      </c>
      <c r="S508" s="10" t="s">
        <v>8310</v>
      </c>
      <c r="T508" t="s">
        <v>8316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s="9">
        <f t="shared" si="28"/>
        <v>41156.958993055552</v>
      </c>
      <c r="L509">
        <f t="shared" si="29"/>
        <v>2012</v>
      </c>
      <c r="M509" t="b">
        <v>0</v>
      </c>
      <c r="N509">
        <v>10</v>
      </c>
      <c r="O509" t="b">
        <v>0</v>
      </c>
      <c r="P509" t="s">
        <v>8268</v>
      </c>
      <c r="Q509">
        <f t="shared" si="30"/>
        <v>3</v>
      </c>
      <c r="R509">
        <f t="shared" si="31"/>
        <v>64</v>
      </c>
      <c r="S509" s="10" t="s">
        <v>8310</v>
      </c>
      <c r="T509" t="s">
        <v>8316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s="9">
        <f t="shared" si="28"/>
        <v>40995.024317129632</v>
      </c>
      <c r="L510">
        <f t="shared" si="29"/>
        <v>2012</v>
      </c>
      <c r="M510" t="b">
        <v>0</v>
      </c>
      <c r="N510">
        <v>3</v>
      </c>
      <c r="O510" t="b">
        <v>0</v>
      </c>
      <c r="P510" t="s">
        <v>8268</v>
      </c>
      <c r="Q510">
        <f t="shared" si="30"/>
        <v>1</v>
      </c>
      <c r="R510">
        <f t="shared" si="31"/>
        <v>133.33000000000001</v>
      </c>
      <c r="S510" s="10" t="s">
        <v>8310</v>
      </c>
      <c r="T510" t="s">
        <v>8316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s="9">
        <f t="shared" si="28"/>
        <v>42153.631597222222</v>
      </c>
      <c r="L511">
        <f t="shared" si="29"/>
        <v>2015</v>
      </c>
      <c r="M511" t="b">
        <v>0</v>
      </c>
      <c r="N511">
        <v>1</v>
      </c>
      <c r="O511" t="b">
        <v>0</v>
      </c>
      <c r="P511" t="s">
        <v>8268</v>
      </c>
      <c r="Q511">
        <f t="shared" si="30"/>
        <v>0</v>
      </c>
      <c r="R511">
        <f t="shared" si="31"/>
        <v>10</v>
      </c>
      <c r="S511" s="10" t="s">
        <v>8310</v>
      </c>
      <c r="T511" t="s">
        <v>8316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s="9">
        <f t="shared" si="28"/>
        <v>42400.176377314812</v>
      </c>
      <c r="L512">
        <f t="shared" si="29"/>
        <v>2016</v>
      </c>
      <c r="M512" t="b">
        <v>0</v>
      </c>
      <c r="N512">
        <v>0</v>
      </c>
      <c r="O512" t="b">
        <v>0</v>
      </c>
      <c r="P512" t="s">
        <v>8268</v>
      </c>
      <c r="Q512">
        <f t="shared" si="30"/>
        <v>0</v>
      </c>
      <c r="R512" t="e">
        <f t="shared" si="31"/>
        <v>#DIV/0!</v>
      </c>
      <c r="S512" s="10" t="s">
        <v>8310</v>
      </c>
      <c r="T512" t="s">
        <v>8316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s="9">
        <f t="shared" si="28"/>
        <v>41340.303032407406</v>
      </c>
      <c r="L513">
        <f t="shared" si="29"/>
        <v>2013</v>
      </c>
      <c r="M513" t="b">
        <v>0</v>
      </c>
      <c r="N513">
        <v>5</v>
      </c>
      <c r="O513" t="b">
        <v>0</v>
      </c>
      <c r="P513" t="s">
        <v>8268</v>
      </c>
      <c r="Q513">
        <f t="shared" si="30"/>
        <v>3</v>
      </c>
      <c r="R513">
        <f t="shared" si="31"/>
        <v>30</v>
      </c>
      <c r="S513" s="10" t="s">
        <v>8310</v>
      </c>
      <c r="T513" t="s">
        <v>8316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s="9">
        <f t="shared" si="28"/>
        <v>42649.742210648154</v>
      </c>
      <c r="L514">
        <f t="shared" si="29"/>
        <v>2016</v>
      </c>
      <c r="M514" t="b">
        <v>0</v>
      </c>
      <c r="N514">
        <v>2</v>
      </c>
      <c r="O514" t="b">
        <v>0</v>
      </c>
      <c r="P514" t="s">
        <v>8268</v>
      </c>
      <c r="Q514">
        <f t="shared" si="30"/>
        <v>0</v>
      </c>
      <c r="R514">
        <f t="shared" si="31"/>
        <v>5.5</v>
      </c>
      <c r="S514" s="10" t="s">
        <v>8310</v>
      </c>
      <c r="T514" t="s">
        <v>8316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s="9">
        <f t="shared" ref="K515:K521" si="32">(((J515/60)/60/24)+DATE(1970,1,1))</f>
        <v>42552.653993055559</v>
      </c>
      <c r="L515">
        <f t="shared" ref="L515:L521" si="33">YEAR(K515)</f>
        <v>2016</v>
      </c>
      <c r="M515" t="b">
        <v>0</v>
      </c>
      <c r="N515">
        <v>68</v>
      </c>
      <c r="O515" t="b">
        <v>0</v>
      </c>
      <c r="P515" t="s">
        <v>8268</v>
      </c>
      <c r="Q515">
        <f t="shared" ref="Q515:Q521" si="34">ROUND(E515/D515*100,0)</f>
        <v>14</v>
      </c>
      <c r="R515">
        <f t="shared" ref="R515:R521" si="35">ROUND(E515/N515,2)</f>
        <v>102.38</v>
      </c>
      <c r="S515" s="10" t="s">
        <v>8310</v>
      </c>
      <c r="T515" t="s">
        <v>8316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s="9">
        <f t="shared" si="32"/>
        <v>41830.613969907405</v>
      </c>
      <c r="L516">
        <f t="shared" si="33"/>
        <v>2014</v>
      </c>
      <c r="M516" t="b">
        <v>0</v>
      </c>
      <c r="N516">
        <v>3</v>
      </c>
      <c r="O516" t="b">
        <v>0</v>
      </c>
      <c r="P516" t="s">
        <v>8268</v>
      </c>
      <c r="Q516">
        <f t="shared" si="34"/>
        <v>3</v>
      </c>
      <c r="R516">
        <f t="shared" si="35"/>
        <v>16.670000000000002</v>
      </c>
      <c r="S516" s="10" t="s">
        <v>8310</v>
      </c>
      <c r="T516" t="s">
        <v>8316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s="9">
        <f t="shared" si="32"/>
        <v>42327.490752314814</v>
      </c>
      <c r="L517">
        <f t="shared" si="33"/>
        <v>2015</v>
      </c>
      <c r="M517" t="b">
        <v>0</v>
      </c>
      <c r="N517">
        <v>34</v>
      </c>
      <c r="O517" t="b">
        <v>0</v>
      </c>
      <c r="P517" t="s">
        <v>8268</v>
      </c>
      <c r="Q517">
        <f t="shared" si="34"/>
        <v>25</v>
      </c>
      <c r="R517">
        <f t="shared" si="35"/>
        <v>725.03</v>
      </c>
      <c r="S517" s="10" t="s">
        <v>8310</v>
      </c>
      <c r="T517" t="s">
        <v>8316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s="9">
        <f t="shared" si="32"/>
        <v>42091.778703703705</v>
      </c>
      <c r="L518">
        <f t="shared" si="33"/>
        <v>2015</v>
      </c>
      <c r="M518" t="b">
        <v>0</v>
      </c>
      <c r="N518">
        <v>0</v>
      </c>
      <c r="O518" t="b">
        <v>0</v>
      </c>
      <c r="P518" t="s">
        <v>8268</v>
      </c>
      <c r="Q518">
        <f t="shared" si="34"/>
        <v>0</v>
      </c>
      <c r="R518" t="e">
        <f t="shared" si="35"/>
        <v>#DIV/0!</v>
      </c>
      <c r="S518" s="10" t="s">
        <v>8310</v>
      </c>
      <c r="T518" t="s">
        <v>8316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s="9">
        <f t="shared" si="32"/>
        <v>42738.615289351852</v>
      </c>
      <c r="L519">
        <f t="shared" si="33"/>
        <v>2017</v>
      </c>
      <c r="M519" t="b">
        <v>0</v>
      </c>
      <c r="N519">
        <v>3</v>
      </c>
      <c r="O519" t="b">
        <v>0</v>
      </c>
      <c r="P519" t="s">
        <v>8268</v>
      </c>
      <c r="Q519">
        <f t="shared" si="34"/>
        <v>1</v>
      </c>
      <c r="R519">
        <f t="shared" si="35"/>
        <v>68.33</v>
      </c>
      <c r="S519" s="10" t="s">
        <v>8310</v>
      </c>
      <c r="T519" t="s">
        <v>8316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s="9">
        <f t="shared" si="32"/>
        <v>42223.616018518514</v>
      </c>
      <c r="L520">
        <f t="shared" si="33"/>
        <v>2015</v>
      </c>
      <c r="M520" t="b">
        <v>0</v>
      </c>
      <c r="N520">
        <v>0</v>
      </c>
      <c r="O520" t="b">
        <v>0</v>
      </c>
      <c r="P520" t="s">
        <v>8268</v>
      </c>
      <c r="Q520">
        <f t="shared" si="34"/>
        <v>0</v>
      </c>
      <c r="R520" t="e">
        <f t="shared" si="35"/>
        <v>#DIV/0!</v>
      </c>
      <c r="S520" s="10" t="s">
        <v>8310</v>
      </c>
      <c r="T520" t="s">
        <v>8316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s="9">
        <f t="shared" si="32"/>
        <v>41218.391446759262</v>
      </c>
      <c r="L521">
        <f t="shared" si="33"/>
        <v>2012</v>
      </c>
      <c r="M521" t="b">
        <v>0</v>
      </c>
      <c r="N521">
        <v>70</v>
      </c>
      <c r="O521" t="b">
        <v>0</v>
      </c>
      <c r="P521" t="s">
        <v>8268</v>
      </c>
      <c r="Q521">
        <f t="shared" si="34"/>
        <v>23</v>
      </c>
      <c r="R521">
        <f t="shared" si="35"/>
        <v>39.229999999999997</v>
      </c>
      <c r="S521" s="10" t="s">
        <v>8310</v>
      </c>
      <c r="T521" t="s">
        <v>8316</v>
      </c>
    </row>
    <row r="522" spans="1:20" ht="45" x14ac:dyDescent="0.25">
      <c r="A522">
        <v>3840</v>
      </c>
      <c r="B522" s="3" t="s">
        <v>3837</v>
      </c>
      <c r="C522" s="3" t="s">
        <v>7949</v>
      </c>
      <c r="D522" s="6">
        <v>1</v>
      </c>
      <c r="E522" s="8">
        <v>65</v>
      </c>
      <c r="F522" t="s">
        <v>8218</v>
      </c>
      <c r="G522" t="s">
        <v>8224</v>
      </c>
      <c r="H522" t="s">
        <v>8246</v>
      </c>
      <c r="I522">
        <v>1459180229</v>
      </c>
      <c r="J522">
        <v>1457023829</v>
      </c>
      <c r="K522" s="9">
        <f t="shared" ref="K522:K585" si="36">(((J522/60)/60/24)+DATE(1970,1,1))</f>
        <v>42432.701724537037</v>
      </c>
      <c r="L522">
        <f t="shared" ref="L522:L585" si="37">YEAR(K522)</f>
        <v>2016</v>
      </c>
      <c r="M522" t="b">
        <v>0</v>
      </c>
      <c r="N522">
        <v>3</v>
      </c>
      <c r="O522" t="b">
        <v>1</v>
      </c>
      <c r="P522" t="s">
        <v>8269</v>
      </c>
      <c r="Q522">
        <f t="shared" ref="Q522:Q585" si="38">ROUND(E522/D522*100,0)</f>
        <v>6500</v>
      </c>
      <c r="R522">
        <f t="shared" ref="R522:R585" si="39">ROUND(E522/N522,2)</f>
        <v>21.67</v>
      </c>
      <c r="S522" s="10" t="s">
        <v>8317</v>
      </c>
      <c r="T522" t="s">
        <v>8318</v>
      </c>
    </row>
    <row r="523" spans="1:20" ht="30" x14ac:dyDescent="0.25">
      <c r="A523">
        <v>3600</v>
      </c>
      <c r="B523" s="3" t="s">
        <v>3599</v>
      </c>
      <c r="C523" s="3" t="s">
        <v>7710</v>
      </c>
      <c r="D523" s="6">
        <v>10</v>
      </c>
      <c r="E523" s="8">
        <v>13</v>
      </c>
      <c r="F523" t="s">
        <v>8218</v>
      </c>
      <c r="G523" t="s">
        <v>8223</v>
      </c>
      <c r="H523" t="s">
        <v>8245</v>
      </c>
      <c r="I523">
        <v>1476390164</v>
      </c>
      <c r="J523">
        <v>1473970964</v>
      </c>
      <c r="K523" s="9">
        <f t="shared" si="36"/>
        <v>42628.849120370374</v>
      </c>
      <c r="L523">
        <f t="shared" si="37"/>
        <v>2016</v>
      </c>
      <c r="M523" t="b">
        <v>0</v>
      </c>
      <c r="N523">
        <v>4</v>
      </c>
      <c r="O523" t="b">
        <v>1</v>
      </c>
      <c r="P523" t="s">
        <v>8269</v>
      </c>
      <c r="Q523">
        <f t="shared" si="38"/>
        <v>130</v>
      </c>
      <c r="R523">
        <f t="shared" si="39"/>
        <v>3.25</v>
      </c>
      <c r="S523" s="10" t="s">
        <v>8317</v>
      </c>
      <c r="T523" t="s">
        <v>8318</v>
      </c>
    </row>
    <row r="524" spans="1:20" ht="60" x14ac:dyDescent="0.25">
      <c r="A524">
        <v>2794</v>
      </c>
      <c r="B524" s="3" t="s">
        <v>2794</v>
      </c>
      <c r="C524" s="3" t="s">
        <v>6904</v>
      </c>
      <c r="D524" s="6">
        <v>50</v>
      </c>
      <c r="E524" s="8">
        <v>75</v>
      </c>
      <c r="F524" t="s">
        <v>8218</v>
      </c>
      <c r="G524" t="s">
        <v>8224</v>
      </c>
      <c r="H524" t="s">
        <v>8246</v>
      </c>
      <c r="I524">
        <v>1457031600</v>
      </c>
      <c r="J524">
        <v>1455640559</v>
      </c>
      <c r="K524" s="9">
        <f t="shared" si="36"/>
        <v>42416.691655092596</v>
      </c>
      <c r="L524">
        <f t="shared" si="37"/>
        <v>2016</v>
      </c>
      <c r="M524" t="b">
        <v>0</v>
      </c>
      <c r="N524">
        <v>3</v>
      </c>
      <c r="O524" t="b">
        <v>1</v>
      </c>
      <c r="P524" t="s">
        <v>8269</v>
      </c>
      <c r="Q524">
        <f t="shared" si="38"/>
        <v>150</v>
      </c>
      <c r="R524">
        <f t="shared" si="39"/>
        <v>25</v>
      </c>
      <c r="S524" s="10" t="s">
        <v>8317</v>
      </c>
      <c r="T524" t="s">
        <v>8318</v>
      </c>
    </row>
    <row r="525" spans="1:20" ht="60" x14ac:dyDescent="0.25">
      <c r="A525">
        <v>3675</v>
      </c>
      <c r="B525" s="3" t="s">
        <v>3672</v>
      </c>
      <c r="C525" s="3" t="s">
        <v>7785</v>
      </c>
      <c r="D525" s="6">
        <v>50</v>
      </c>
      <c r="E525" s="8">
        <v>70</v>
      </c>
      <c r="F525" t="s">
        <v>8218</v>
      </c>
      <c r="G525" t="s">
        <v>8224</v>
      </c>
      <c r="H525" t="s">
        <v>8246</v>
      </c>
      <c r="I525">
        <v>1463353200</v>
      </c>
      <c r="J525">
        <v>1462285182</v>
      </c>
      <c r="K525" s="9">
        <f t="shared" si="36"/>
        <v>42493.597013888888</v>
      </c>
      <c r="L525">
        <f t="shared" si="37"/>
        <v>2016</v>
      </c>
      <c r="M525" t="b">
        <v>0</v>
      </c>
      <c r="N525">
        <v>3</v>
      </c>
      <c r="O525" t="b">
        <v>1</v>
      </c>
      <c r="P525" t="s">
        <v>8269</v>
      </c>
      <c r="Q525">
        <f t="shared" si="38"/>
        <v>140</v>
      </c>
      <c r="R525">
        <f t="shared" si="39"/>
        <v>23.33</v>
      </c>
      <c r="S525" s="10" t="s">
        <v>8317</v>
      </c>
      <c r="T525" t="s">
        <v>8318</v>
      </c>
    </row>
    <row r="526" spans="1:20" ht="45" x14ac:dyDescent="0.25">
      <c r="A526">
        <v>2976</v>
      </c>
      <c r="B526" s="3" t="s">
        <v>2976</v>
      </c>
      <c r="C526" s="3" t="s">
        <v>7086</v>
      </c>
      <c r="D526" s="6">
        <v>70</v>
      </c>
      <c r="E526" s="8">
        <v>120</v>
      </c>
      <c r="F526" t="s">
        <v>8218</v>
      </c>
      <c r="G526" t="s">
        <v>8224</v>
      </c>
      <c r="H526" t="s">
        <v>8246</v>
      </c>
      <c r="I526">
        <v>1457870400</v>
      </c>
      <c r="J526">
        <v>1456421530</v>
      </c>
      <c r="K526" s="9">
        <f t="shared" si="36"/>
        <v>42425.730671296296</v>
      </c>
      <c r="L526">
        <f t="shared" si="37"/>
        <v>2016</v>
      </c>
      <c r="M526" t="b">
        <v>0</v>
      </c>
      <c r="N526">
        <v>14</v>
      </c>
      <c r="O526" t="b">
        <v>1</v>
      </c>
      <c r="P526" t="s">
        <v>8269</v>
      </c>
      <c r="Q526">
        <f t="shared" si="38"/>
        <v>171</v>
      </c>
      <c r="R526">
        <f t="shared" si="39"/>
        <v>8.57</v>
      </c>
      <c r="S526" s="10" t="s">
        <v>8317</v>
      </c>
      <c r="T526" t="s">
        <v>8318</v>
      </c>
    </row>
    <row r="527" spans="1:20" ht="60" x14ac:dyDescent="0.25">
      <c r="A527">
        <v>2823</v>
      </c>
      <c r="B527" s="3" t="s">
        <v>2823</v>
      </c>
      <c r="C527" s="3" t="s">
        <v>6933</v>
      </c>
      <c r="D527" s="6">
        <v>100</v>
      </c>
      <c r="E527" s="8">
        <v>124</v>
      </c>
      <c r="F527" t="s">
        <v>8218</v>
      </c>
      <c r="G527" t="s">
        <v>8224</v>
      </c>
      <c r="H527" t="s">
        <v>8246</v>
      </c>
      <c r="I527">
        <v>1427842740</v>
      </c>
      <c r="J527">
        <v>1425428206</v>
      </c>
      <c r="K527" s="9">
        <f t="shared" si="36"/>
        <v>42067.011643518519</v>
      </c>
      <c r="L527">
        <f t="shared" si="37"/>
        <v>2015</v>
      </c>
      <c r="M527" t="b">
        <v>0</v>
      </c>
      <c r="N527">
        <v>14</v>
      </c>
      <c r="O527" t="b">
        <v>1</v>
      </c>
      <c r="P527" t="s">
        <v>8269</v>
      </c>
      <c r="Q527">
        <f t="shared" si="38"/>
        <v>124</v>
      </c>
      <c r="R527">
        <f t="shared" si="39"/>
        <v>8.86</v>
      </c>
      <c r="S527" s="10" t="s">
        <v>8317</v>
      </c>
      <c r="T527" t="s">
        <v>8318</v>
      </c>
    </row>
    <row r="528" spans="1:20" ht="60" x14ac:dyDescent="0.25">
      <c r="A528">
        <v>3508</v>
      </c>
      <c r="B528" s="3" t="s">
        <v>3507</v>
      </c>
      <c r="C528" s="3" t="s">
        <v>7618</v>
      </c>
      <c r="D528" s="6">
        <v>100</v>
      </c>
      <c r="E528" s="8">
        <v>180</v>
      </c>
      <c r="F528" t="s">
        <v>8218</v>
      </c>
      <c r="G528" t="s">
        <v>8224</v>
      </c>
      <c r="H528" t="s">
        <v>8246</v>
      </c>
      <c r="I528">
        <v>1462914000</v>
      </c>
      <c r="J528">
        <v>1460914253</v>
      </c>
      <c r="K528" s="9">
        <f t="shared" si="36"/>
        <v>42477.729780092588</v>
      </c>
      <c r="L528">
        <f t="shared" si="37"/>
        <v>2016</v>
      </c>
      <c r="M528" t="b">
        <v>0</v>
      </c>
      <c r="N528">
        <v>15</v>
      </c>
      <c r="O528" t="b">
        <v>1</v>
      </c>
      <c r="P528" t="s">
        <v>8269</v>
      </c>
      <c r="Q528">
        <f t="shared" si="38"/>
        <v>180</v>
      </c>
      <c r="R528">
        <f t="shared" si="39"/>
        <v>12</v>
      </c>
      <c r="S528" s="10" t="s">
        <v>8317</v>
      </c>
      <c r="T528" t="s">
        <v>8318</v>
      </c>
    </row>
    <row r="529" spans="1:20" ht="45" x14ac:dyDescent="0.25">
      <c r="A529">
        <v>3576</v>
      </c>
      <c r="B529" s="3" t="s">
        <v>3575</v>
      </c>
      <c r="C529" s="3" t="s">
        <v>7686</v>
      </c>
      <c r="D529" s="6">
        <v>100</v>
      </c>
      <c r="E529" s="8">
        <v>100</v>
      </c>
      <c r="F529" t="s">
        <v>8218</v>
      </c>
      <c r="G529" t="s">
        <v>8223</v>
      </c>
      <c r="H529" t="s">
        <v>8245</v>
      </c>
      <c r="I529">
        <v>1480947054</v>
      </c>
      <c r="J529">
        <v>1475759454</v>
      </c>
      <c r="K529" s="9">
        <f t="shared" si="36"/>
        <v>42649.54923611111</v>
      </c>
      <c r="L529">
        <f t="shared" si="37"/>
        <v>2016</v>
      </c>
      <c r="M529" t="b">
        <v>0</v>
      </c>
      <c r="N529">
        <v>5</v>
      </c>
      <c r="O529" t="b">
        <v>1</v>
      </c>
      <c r="P529" t="s">
        <v>8269</v>
      </c>
      <c r="Q529">
        <f t="shared" si="38"/>
        <v>100</v>
      </c>
      <c r="R529">
        <f t="shared" si="39"/>
        <v>20</v>
      </c>
      <c r="S529" s="10" t="s">
        <v>8317</v>
      </c>
      <c r="T529" t="s">
        <v>8318</v>
      </c>
    </row>
    <row r="530" spans="1:20" ht="45" x14ac:dyDescent="0.25">
      <c r="A530">
        <v>3830</v>
      </c>
      <c r="B530" s="3" t="s">
        <v>3827</v>
      </c>
      <c r="C530" s="3" t="s">
        <v>7939</v>
      </c>
      <c r="D530" s="6">
        <v>100</v>
      </c>
      <c r="E530" s="8">
        <v>225</v>
      </c>
      <c r="F530" t="s">
        <v>8218</v>
      </c>
      <c r="G530" t="s">
        <v>8223</v>
      </c>
      <c r="H530" t="s">
        <v>8245</v>
      </c>
      <c r="I530">
        <v>1464371211</v>
      </c>
      <c r="J530">
        <v>1463161611</v>
      </c>
      <c r="K530" s="9">
        <f t="shared" si="36"/>
        <v>42503.740868055553</v>
      </c>
      <c r="L530">
        <f t="shared" si="37"/>
        <v>2016</v>
      </c>
      <c r="M530" t="b">
        <v>0</v>
      </c>
      <c r="N530">
        <v>3</v>
      </c>
      <c r="O530" t="b">
        <v>1</v>
      </c>
      <c r="P530" t="s">
        <v>8269</v>
      </c>
      <c r="Q530">
        <f t="shared" si="38"/>
        <v>225</v>
      </c>
      <c r="R530">
        <f t="shared" si="39"/>
        <v>75</v>
      </c>
      <c r="S530" s="10" t="s">
        <v>8317</v>
      </c>
      <c r="T530" t="s">
        <v>8318</v>
      </c>
    </row>
    <row r="531" spans="1:20" ht="45" x14ac:dyDescent="0.25">
      <c r="A531">
        <v>3292</v>
      </c>
      <c r="B531" s="3" t="s">
        <v>3292</v>
      </c>
      <c r="C531" s="3" t="s">
        <v>7402</v>
      </c>
      <c r="D531" s="6">
        <v>101</v>
      </c>
      <c r="E531" s="8">
        <v>289</v>
      </c>
      <c r="F531" t="s">
        <v>8218</v>
      </c>
      <c r="G531" t="s">
        <v>8224</v>
      </c>
      <c r="H531" t="s">
        <v>8246</v>
      </c>
      <c r="I531">
        <v>1449257348</v>
      </c>
      <c r="J531">
        <v>1444069748</v>
      </c>
      <c r="K531" s="9">
        <f t="shared" si="36"/>
        <v>42282.770231481481</v>
      </c>
      <c r="L531">
        <f t="shared" si="37"/>
        <v>2015</v>
      </c>
      <c r="M531" t="b">
        <v>0</v>
      </c>
      <c r="N531">
        <v>15</v>
      </c>
      <c r="O531" t="b">
        <v>1</v>
      </c>
      <c r="P531" t="s">
        <v>8269</v>
      </c>
      <c r="Q531">
        <f t="shared" si="38"/>
        <v>286</v>
      </c>
      <c r="R531">
        <f t="shared" si="39"/>
        <v>19.27</v>
      </c>
      <c r="S531" s="10" t="s">
        <v>8317</v>
      </c>
      <c r="T531" t="s">
        <v>8318</v>
      </c>
    </row>
    <row r="532" spans="1:20" ht="60" x14ac:dyDescent="0.25">
      <c r="A532">
        <v>3429</v>
      </c>
      <c r="B532" s="3" t="s">
        <v>3428</v>
      </c>
      <c r="C532" s="3" t="s">
        <v>7539</v>
      </c>
      <c r="D532" s="6">
        <v>150</v>
      </c>
      <c r="E532" s="8">
        <v>195</v>
      </c>
      <c r="F532" t="s">
        <v>8218</v>
      </c>
      <c r="G532" t="s">
        <v>8224</v>
      </c>
      <c r="H532" t="s">
        <v>8246</v>
      </c>
      <c r="I532">
        <v>1478046661</v>
      </c>
      <c r="J532">
        <v>1476837061</v>
      </c>
      <c r="K532" s="9">
        <f t="shared" si="36"/>
        <v>42662.021539351852</v>
      </c>
      <c r="L532">
        <f t="shared" si="37"/>
        <v>2016</v>
      </c>
      <c r="M532" t="b">
        <v>0</v>
      </c>
      <c r="N532">
        <v>12</v>
      </c>
      <c r="O532" t="b">
        <v>1</v>
      </c>
      <c r="P532" t="s">
        <v>8269</v>
      </c>
      <c r="Q532">
        <f t="shared" si="38"/>
        <v>130</v>
      </c>
      <c r="R532">
        <f t="shared" si="39"/>
        <v>16.25</v>
      </c>
      <c r="S532" s="10" t="s">
        <v>8317</v>
      </c>
      <c r="T532" t="s">
        <v>8318</v>
      </c>
    </row>
    <row r="533" spans="1:20" ht="60" x14ac:dyDescent="0.25">
      <c r="A533">
        <v>3536</v>
      </c>
      <c r="B533" s="3" t="s">
        <v>3535</v>
      </c>
      <c r="C533" s="3" t="s">
        <v>7646</v>
      </c>
      <c r="D533" s="6">
        <v>150</v>
      </c>
      <c r="E533" s="8">
        <v>230</v>
      </c>
      <c r="F533" t="s">
        <v>8218</v>
      </c>
      <c r="G533" t="s">
        <v>8224</v>
      </c>
      <c r="H533" t="s">
        <v>8246</v>
      </c>
      <c r="I533">
        <v>1450612740</v>
      </c>
      <c r="J533">
        <v>1448040425</v>
      </c>
      <c r="K533" s="9">
        <f t="shared" si="36"/>
        <v>42328.727141203708</v>
      </c>
      <c r="L533">
        <f t="shared" si="37"/>
        <v>2015</v>
      </c>
      <c r="M533" t="b">
        <v>0</v>
      </c>
      <c r="N533">
        <v>17</v>
      </c>
      <c r="O533" t="b">
        <v>1</v>
      </c>
      <c r="P533" t="s">
        <v>8269</v>
      </c>
      <c r="Q533">
        <f t="shared" si="38"/>
        <v>153</v>
      </c>
      <c r="R533">
        <f t="shared" si="39"/>
        <v>13.53</v>
      </c>
      <c r="S533" s="10" t="s">
        <v>8317</v>
      </c>
      <c r="T533" t="s">
        <v>8318</v>
      </c>
    </row>
    <row r="534" spans="1:20" ht="60" x14ac:dyDescent="0.25">
      <c r="A534">
        <v>2820</v>
      </c>
      <c r="B534" s="3" t="s">
        <v>2820</v>
      </c>
      <c r="C534" s="3" t="s">
        <v>6930</v>
      </c>
      <c r="D534" s="6">
        <v>200</v>
      </c>
      <c r="E534" s="8">
        <v>272</v>
      </c>
      <c r="F534" t="s">
        <v>8218</v>
      </c>
      <c r="G534" t="s">
        <v>8224</v>
      </c>
      <c r="H534" t="s">
        <v>8246</v>
      </c>
      <c r="I534">
        <v>1456444800</v>
      </c>
      <c r="J534">
        <v>1454337589</v>
      </c>
      <c r="K534" s="9">
        <f t="shared" si="36"/>
        <v>42401.610983796301</v>
      </c>
      <c r="L534">
        <f t="shared" si="37"/>
        <v>2016</v>
      </c>
      <c r="M534" t="b">
        <v>0</v>
      </c>
      <c r="N534">
        <v>20</v>
      </c>
      <c r="O534" t="b">
        <v>1</v>
      </c>
      <c r="P534" t="s">
        <v>8269</v>
      </c>
      <c r="Q534">
        <f t="shared" si="38"/>
        <v>136</v>
      </c>
      <c r="R534">
        <f t="shared" si="39"/>
        <v>13.6</v>
      </c>
      <c r="S534" s="10" t="s">
        <v>8317</v>
      </c>
      <c r="T534" t="s">
        <v>8318</v>
      </c>
    </row>
    <row r="535" spans="1:20" ht="45" x14ac:dyDescent="0.25">
      <c r="A535">
        <v>3371</v>
      </c>
      <c r="B535" s="3" t="s">
        <v>3370</v>
      </c>
      <c r="C535" s="3" t="s">
        <v>7481</v>
      </c>
      <c r="D535" s="6">
        <v>200</v>
      </c>
      <c r="E535" s="8">
        <v>277</v>
      </c>
      <c r="F535" t="s">
        <v>8218</v>
      </c>
      <c r="G535" t="s">
        <v>8223</v>
      </c>
      <c r="H535" t="s">
        <v>8245</v>
      </c>
      <c r="I535">
        <v>1449089965</v>
      </c>
      <c r="J535">
        <v>1446670765</v>
      </c>
      <c r="K535" s="9">
        <f t="shared" si="36"/>
        <v>42312.874594907407</v>
      </c>
      <c r="L535">
        <f t="shared" si="37"/>
        <v>2015</v>
      </c>
      <c r="M535" t="b">
        <v>0</v>
      </c>
      <c r="N535">
        <v>9</v>
      </c>
      <c r="O535" t="b">
        <v>1</v>
      </c>
      <c r="P535" t="s">
        <v>8269</v>
      </c>
      <c r="Q535">
        <f t="shared" si="38"/>
        <v>139</v>
      </c>
      <c r="R535">
        <f t="shared" si="39"/>
        <v>30.78</v>
      </c>
      <c r="S535" s="10" t="s">
        <v>8317</v>
      </c>
      <c r="T535" t="s">
        <v>8318</v>
      </c>
    </row>
    <row r="536" spans="1:20" ht="45" x14ac:dyDescent="0.25">
      <c r="A536">
        <v>3415</v>
      </c>
      <c r="B536" s="3" t="s">
        <v>3414</v>
      </c>
      <c r="C536" s="3" t="s">
        <v>7525</v>
      </c>
      <c r="D536" s="6">
        <v>200</v>
      </c>
      <c r="E536" s="8">
        <v>200</v>
      </c>
      <c r="F536" t="s">
        <v>8218</v>
      </c>
      <c r="G536" t="s">
        <v>8223</v>
      </c>
      <c r="H536" t="s">
        <v>8245</v>
      </c>
      <c r="I536">
        <v>1460935800</v>
      </c>
      <c r="J536">
        <v>1459999656</v>
      </c>
      <c r="K536" s="9">
        <f t="shared" si="36"/>
        <v>42467.144166666665</v>
      </c>
      <c r="L536">
        <f t="shared" si="37"/>
        <v>2016</v>
      </c>
      <c r="M536" t="b">
        <v>0</v>
      </c>
      <c r="N536">
        <v>9</v>
      </c>
      <c r="O536" t="b">
        <v>1</v>
      </c>
      <c r="P536" t="s">
        <v>8269</v>
      </c>
      <c r="Q536">
        <f t="shared" si="38"/>
        <v>100</v>
      </c>
      <c r="R536">
        <f t="shared" si="39"/>
        <v>22.22</v>
      </c>
      <c r="S536" s="10" t="s">
        <v>8317</v>
      </c>
      <c r="T536" t="s">
        <v>8318</v>
      </c>
    </row>
    <row r="537" spans="1:20" ht="45" x14ac:dyDescent="0.25">
      <c r="A537">
        <v>3588</v>
      </c>
      <c r="B537" s="3" t="s">
        <v>3587</v>
      </c>
      <c r="C537" s="3" t="s">
        <v>7698</v>
      </c>
      <c r="D537" s="6">
        <v>200</v>
      </c>
      <c r="E537" s="8">
        <v>201</v>
      </c>
      <c r="F537" t="s">
        <v>8218</v>
      </c>
      <c r="G537" t="s">
        <v>8224</v>
      </c>
      <c r="H537" t="s">
        <v>8246</v>
      </c>
      <c r="I537">
        <v>1430348400</v>
      </c>
      <c r="J537">
        <v>1428436410</v>
      </c>
      <c r="K537" s="9">
        <f t="shared" si="36"/>
        <v>42101.828819444447</v>
      </c>
      <c r="L537">
        <f t="shared" si="37"/>
        <v>2015</v>
      </c>
      <c r="M537" t="b">
        <v>0</v>
      </c>
      <c r="N537">
        <v>11</v>
      </c>
      <c r="O537" t="b">
        <v>1</v>
      </c>
      <c r="P537" t="s">
        <v>8269</v>
      </c>
      <c r="Q537">
        <f t="shared" si="38"/>
        <v>101</v>
      </c>
      <c r="R537">
        <f t="shared" si="39"/>
        <v>18.27</v>
      </c>
      <c r="S537" s="10" t="s">
        <v>8317</v>
      </c>
      <c r="T537" t="s">
        <v>8318</v>
      </c>
    </row>
    <row r="538" spans="1:20" ht="30" x14ac:dyDescent="0.25">
      <c r="A538">
        <v>3719</v>
      </c>
      <c r="B538" s="3" t="s">
        <v>3716</v>
      </c>
      <c r="C538" s="3" t="s">
        <v>7829</v>
      </c>
      <c r="D538" s="6">
        <v>200</v>
      </c>
      <c r="E538" s="8">
        <v>420</v>
      </c>
      <c r="F538" t="s">
        <v>8218</v>
      </c>
      <c r="G538" t="s">
        <v>8224</v>
      </c>
      <c r="H538" t="s">
        <v>8246</v>
      </c>
      <c r="I538">
        <v>1434994266</v>
      </c>
      <c r="J538">
        <v>1432402266</v>
      </c>
      <c r="K538" s="9">
        <f t="shared" si="36"/>
        <v>42147.729930555557</v>
      </c>
      <c r="L538">
        <f t="shared" si="37"/>
        <v>2015</v>
      </c>
      <c r="M538" t="b">
        <v>0</v>
      </c>
      <c r="N538">
        <v>4</v>
      </c>
      <c r="O538" t="b">
        <v>1</v>
      </c>
      <c r="P538" t="s">
        <v>8269</v>
      </c>
      <c r="Q538">
        <f t="shared" si="38"/>
        <v>210</v>
      </c>
      <c r="R538">
        <f t="shared" si="39"/>
        <v>105</v>
      </c>
      <c r="S538" s="10" t="s">
        <v>8317</v>
      </c>
      <c r="T538" t="s">
        <v>8318</v>
      </c>
    </row>
    <row r="539" spans="1:20" ht="60" x14ac:dyDescent="0.25">
      <c r="A539">
        <v>3835</v>
      </c>
      <c r="B539" s="3" t="s">
        <v>3832</v>
      </c>
      <c r="C539" s="3" t="s">
        <v>7944</v>
      </c>
      <c r="D539" s="6">
        <v>200</v>
      </c>
      <c r="E539" s="8">
        <v>320</v>
      </c>
      <c r="F539" t="s">
        <v>8218</v>
      </c>
      <c r="G539" t="s">
        <v>8224</v>
      </c>
      <c r="H539" t="s">
        <v>8246</v>
      </c>
      <c r="I539">
        <v>1461278208</v>
      </c>
      <c r="J539">
        <v>1459463808</v>
      </c>
      <c r="K539" s="9">
        <f t="shared" si="36"/>
        <v>42460.94222222222</v>
      </c>
      <c r="L539">
        <f t="shared" si="37"/>
        <v>2016</v>
      </c>
      <c r="M539" t="b">
        <v>0</v>
      </c>
      <c r="N539">
        <v>8</v>
      </c>
      <c r="O539" t="b">
        <v>1</v>
      </c>
      <c r="P539" t="s">
        <v>8269</v>
      </c>
      <c r="Q539">
        <f t="shared" si="38"/>
        <v>160</v>
      </c>
      <c r="R539">
        <f t="shared" si="39"/>
        <v>40</v>
      </c>
      <c r="S539" s="10" t="s">
        <v>8317</v>
      </c>
      <c r="T539" t="s">
        <v>8318</v>
      </c>
    </row>
    <row r="540" spans="1:20" ht="60" x14ac:dyDescent="0.25">
      <c r="A540">
        <v>3670</v>
      </c>
      <c r="B540" s="3" t="s">
        <v>3667</v>
      </c>
      <c r="C540" s="3" t="s">
        <v>7780</v>
      </c>
      <c r="D540" s="6">
        <v>220</v>
      </c>
      <c r="E540" s="8">
        <v>241</v>
      </c>
      <c r="F540" t="s">
        <v>8218</v>
      </c>
      <c r="G540" t="s">
        <v>8224</v>
      </c>
      <c r="H540" t="s">
        <v>8246</v>
      </c>
      <c r="I540">
        <v>1433113200</v>
      </c>
      <c r="J540">
        <v>1431951611</v>
      </c>
      <c r="K540" s="9">
        <f t="shared" si="36"/>
        <v>42142.514016203699</v>
      </c>
      <c r="L540">
        <f t="shared" si="37"/>
        <v>2015</v>
      </c>
      <c r="M540" t="b">
        <v>0</v>
      </c>
      <c r="N540">
        <v>12</v>
      </c>
      <c r="O540" t="b">
        <v>1</v>
      </c>
      <c r="P540" t="s">
        <v>8269</v>
      </c>
      <c r="Q540">
        <f t="shared" si="38"/>
        <v>110</v>
      </c>
      <c r="R540">
        <f t="shared" si="39"/>
        <v>20.079999999999998</v>
      </c>
      <c r="S540" s="10" t="s">
        <v>8317</v>
      </c>
      <c r="T540" t="s">
        <v>8318</v>
      </c>
    </row>
    <row r="541" spans="1:20" ht="60" x14ac:dyDescent="0.25">
      <c r="A541">
        <v>3663</v>
      </c>
      <c r="B541" s="3" t="s">
        <v>3660</v>
      </c>
      <c r="C541" s="3" t="s">
        <v>7773</v>
      </c>
      <c r="D541" s="6">
        <v>225</v>
      </c>
      <c r="E541" s="8">
        <v>234</v>
      </c>
      <c r="F541" t="s">
        <v>8218</v>
      </c>
      <c r="G541" t="s">
        <v>8224</v>
      </c>
      <c r="H541" t="s">
        <v>8246</v>
      </c>
      <c r="I541">
        <v>1482321030</v>
      </c>
      <c r="J541">
        <v>1477133430</v>
      </c>
      <c r="K541" s="9">
        <f t="shared" si="36"/>
        <v>42665.451736111107</v>
      </c>
      <c r="L541">
        <f t="shared" si="37"/>
        <v>2016</v>
      </c>
      <c r="M541" t="b">
        <v>0</v>
      </c>
      <c r="N541">
        <v>9</v>
      </c>
      <c r="O541" t="b">
        <v>1</v>
      </c>
      <c r="P541" t="s">
        <v>8269</v>
      </c>
      <c r="Q541">
        <f t="shared" si="38"/>
        <v>104</v>
      </c>
      <c r="R541">
        <f t="shared" si="39"/>
        <v>26</v>
      </c>
      <c r="S541" s="10" t="s">
        <v>8317</v>
      </c>
      <c r="T541" t="s">
        <v>8318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s="9">
        <f t="shared" si="36"/>
        <v>42009.817199074074</v>
      </c>
      <c r="L542">
        <f t="shared" si="37"/>
        <v>2015</v>
      </c>
      <c r="M542" t="b">
        <v>0</v>
      </c>
      <c r="N542">
        <v>1</v>
      </c>
      <c r="O542" t="b">
        <v>0</v>
      </c>
      <c r="P542" t="s">
        <v>8270</v>
      </c>
      <c r="Q542">
        <f t="shared" si="38"/>
        <v>0</v>
      </c>
      <c r="R542">
        <f t="shared" si="39"/>
        <v>1</v>
      </c>
      <c r="S542" s="10" t="s">
        <v>8319</v>
      </c>
      <c r="T542" t="s">
        <v>8320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s="9">
        <f t="shared" si="36"/>
        <v>42276.046689814815</v>
      </c>
      <c r="L543">
        <f t="shared" si="37"/>
        <v>2015</v>
      </c>
      <c r="M543" t="b">
        <v>0</v>
      </c>
      <c r="N543">
        <v>1</v>
      </c>
      <c r="O543" t="b">
        <v>0</v>
      </c>
      <c r="P543" t="s">
        <v>8270</v>
      </c>
      <c r="Q543">
        <f t="shared" si="38"/>
        <v>1</v>
      </c>
      <c r="R543">
        <f t="shared" si="39"/>
        <v>25</v>
      </c>
      <c r="S543" s="10" t="s">
        <v>8319</v>
      </c>
      <c r="T543" t="s">
        <v>8320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s="9">
        <f t="shared" si="36"/>
        <v>42433.737453703703</v>
      </c>
      <c r="L544">
        <f t="shared" si="37"/>
        <v>2016</v>
      </c>
      <c r="M544" t="b">
        <v>0</v>
      </c>
      <c r="N544">
        <v>1</v>
      </c>
      <c r="O544" t="b">
        <v>0</v>
      </c>
      <c r="P544" t="s">
        <v>8270</v>
      </c>
      <c r="Q544">
        <f t="shared" si="38"/>
        <v>0</v>
      </c>
      <c r="R544">
        <f t="shared" si="39"/>
        <v>1</v>
      </c>
      <c r="S544" s="10" t="s">
        <v>8319</v>
      </c>
      <c r="T544" t="s">
        <v>8320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s="9">
        <f t="shared" si="36"/>
        <v>41914.092152777775</v>
      </c>
      <c r="L545">
        <f t="shared" si="37"/>
        <v>2014</v>
      </c>
      <c r="M545" t="b">
        <v>0</v>
      </c>
      <c r="N545">
        <v>2</v>
      </c>
      <c r="O545" t="b">
        <v>0</v>
      </c>
      <c r="P545" t="s">
        <v>8270</v>
      </c>
      <c r="Q545">
        <f t="shared" si="38"/>
        <v>0</v>
      </c>
      <c r="R545">
        <f t="shared" si="39"/>
        <v>35</v>
      </c>
      <c r="S545" s="10" t="s">
        <v>8319</v>
      </c>
      <c r="T545" t="s">
        <v>8320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s="9">
        <f t="shared" si="36"/>
        <v>42525.656944444447</v>
      </c>
      <c r="L546">
        <f t="shared" si="37"/>
        <v>2016</v>
      </c>
      <c r="M546" t="b">
        <v>0</v>
      </c>
      <c r="N546">
        <v>2</v>
      </c>
      <c r="O546" t="b">
        <v>0</v>
      </c>
      <c r="P546" t="s">
        <v>8270</v>
      </c>
      <c r="Q546">
        <f t="shared" si="38"/>
        <v>1</v>
      </c>
      <c r="R546">
        <f t="shared" si="39"/>
        <v>3</v>
      </c>
      <c r="S546" s="10" t="s">
        <v>8319</v>
      </c>
      <c r="T546" t="s">
        <v>8320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s="9">
        <f t="shared" si="36"/>
        <v>42283.592465277776</v>
      </c>
      <c r="L547">
        <f t="shared" si="37"/>
        <v>2015</v>
      </c>
      <c r="M547" t="b">
        <v>0</v>
      </c>
      <c r="N547">
        <v>34</v>
      </c>
      <c r="O547" t="b">
        <v>0</v>
      </c>
      <c r="P547" t="s">
        <v>8270</v>
      </c>
      <c r="Q547">
        <f t="shared" si="38"/>
        <v>27</v>
      </c>
      <c r="R547">
        <f t="shared" si="39"/>
        <v>402.71</v>
      </c>
      <c r="S547" s="10" t="s">
        <v>8319</v>
      </c>
      <c r="T547" t="s">
        <v>8320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s="9">
        <f t="shared" si="36"/>
        <v>42249.667997685188</v>
      </c>
      <c r="L548">
        <f t="shared" si="37"/>
        <v>2015</v>
      </c>
      <c r="M548" t="b">
        <v>0</v>
      </c>
      <c r="N548">
        <v>2</v>
      </c>
      <c r="O548" t="b">
        <v>0</v>
      </c>
      <c r="P548" t="s">
        <v>8270</v>
      </c>
      <c r="Q548">
        <f t="shared" si="38"/>
        <v>0</v>
      </c>
      <c r="R548">
        <f t="shared" si="39"/>
        <v>26</v>
      </c>
      <c r="S548" s="10" t="s">
        <v>8319</v>
      </c>
      <c r="T548" t="s">
        <v>8320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s="9">
        <f t="shared" si="36"/>
        <v>42380.696342592593</v>
      </c>
      <c r="L549">
        <f t="shared" si="37"/>
        <v>2016</v>
      </c>
      <c r="M549" t="b">
        <v>0</v>
      </c>
      <c r="N549">
        <v>0</v>
      </c>
      <c r="O549" t="b">
        <v>0</v>
      </c>
      <c r="P549" t="s">
        <v>8270</v>
      </c>
      <c r="Q549">
        <f t="shared" si="38"/>
        <v>0</v>
      </c>
      <c r="R549" t="e">
        <f t="shared" si="39"/>
        <v>#DIV/0!</v>
      </c>
      <c r="S549" s="10" t="s">
        <v>8319</v>
      </c>
      <c r="T549" t="s">
        <v>8320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s="9">
        <f t="shared" si="36"/>
        <v>42276.903333333335</v>
      </c>
      <c r="L550">
        <f t="shared" si="37"/>
        <v>2015</v>
      </c>
      <c r="M550" t="b">
        <v>0</v>
      </c>
      <c r="N550">
        <v>1</v>
      </c>
      <c r="O550" t="b">
        <v>0</v>
      </c>
      <c r="P550" t="s">
        <v>8270</v>
      </c>
      <c r="Q550">
        <f t="shared" si="38"/>
        <v>0</v>
      </c>
      <c r="R550">
        <f t="shared" si="39"/>
        <v>9</v>
      </c>
      <c r="S550" s="10" t="s">
        <v>8319</v>
      </c>
      <c r="T550" t="s">
        <v>8320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s="9">
        <f t="shared" si="36"/>
        <v>42163.636828703704</v>
      </c>
      <c r="L551">
        <f t="shared" si="37"/>
        <v>2015</v>
      </c>
      <c r="M551" t="b">
        <v>0</v>
      </c>
      <c r="N551">
        <v>8</v>
      </c>
      <c r="O551" t="b">
        <v>0</v>
      </c>
      <c r="P551" t="s">
        <v>8270</v>
      </c>
      <c r="Q551">
        <f t="shared" si="38"/>
        <v>3</v>
      </c>
      <c r="R551">
        <f t="shared" si="39"/>
        <v>8.5</v>
      </c>
      <c r="S551" s="10" t="s">
        <v>8319</v>
      </c>
      <c r="T551" t="s">
        <v>8320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s="9">
        <f t="shared" si="36"/>
        <v>42753.678761574076</v>
      </c>
      <c r="L552">
        <f t="shared" si="37"/>
        <v>2017</v>
      </c>
      <c r="M552" t="b">
        <v>0</v>
      </c>
      <c r="N552">
        <v>4</v>
      </c>
      <c r="O552" t="b">
        <v>0</v>
      </c>
      <c r="P552" t="s">
        <v>8270</v>
      </c>
      <c r="Q552">
        <f t="shared" si="38"/>
        <v>1</v>
      </c>
      <c r="R552">
        <f t="shared" si="39"/>
        <v>8.75</v>
      </c>
      <c r="S552" s="10" t="s">
        <v>8319</v>
      </c>
      <c r="T552" t="s">
        <v>8320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s="9">
        <f t="shared" si="36"/>
        <v>42173.275740740741</v>
      </c>
      <c r="L553">
        <f t="shared" si="37"/>
        <v>2015</v>
      </c>
      <c r="M553" t="b">
        <v>0</v>
      </c>
      <c r="N553">
        <v>28</v>
      </c>
      <c r="O553" t="b">
        <v>0</v>
      </c>
      <c r="P553" t="s">
        <v>8270</v>
      </c>
      <c r="Q553">
        <f t="shared" si="38"/>
        <v>5</v>
      </c>
      <c r="R553">
        <f t="shared" si="39"/>
        <v>135.04</v>
      </c>
      <c r="S553" s="10" t="s">
        <v>8319</v>
      </c>
      <c r="T553" t="s">
        <v>8320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s="9">
        <f t="shared" si="36"/>
        <v>42318.616851851853</v>
      </c>
      <c r="L554">
        <f t="shared" si="37"/>
        <v>2015</v>
      </c>
      <c r="M554" t="b">
        <v>0</v>
      </c>
      <c r="N554">
        <v>0</v>
      </c>
      <c r="O554" t="b">
        <v>0</v>
      </c>
      <c r="P554" t="s">
        <v>8270</v>
      </c>
      <c r="Q554">
        <f t="shared" si="38"/>
        <v>0</v>
      </c>
      <c r="R554" t="e">
        <f t="shared" si="39"/>
        <v>#DIV/0!</v>
      </c>
      <c r="S554" s="10" t="s">
        <v>8319</v>
      </c>
      <c r="T554" t="s">
        <v>8320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s="9">
        <f t="shared" si="36"/>
        <v>41927.71980324074</v>
      </c>
      <c r="L555">
        <f t="shared" si="37"/>
        <v>2014</v>
      </c>
      <c r="M555" t="b">
        <v>0</v>
      </c>
      <c r="N555">
        <v>6</v>
      </c>
      <c r="O555" t="b">
        <v>0</v>
      </c>
      <c r="P555" t="s">
        <v>8270</v>
      </c>
      <c r="Q555">
        <f t="shared" si="38"/>
        <v>0</v>
      </c>
      <c r="R555">
        <f t="shared" si="39"/>
        <v>20.5</v>
      </c>
      <c r="S555" s="10" t="s">
        <v>8319</v>
      </c>
      <c r="T555" t="s">
        <v>8320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s="9">
        <f t="shared" si="36"/>
        <v>41901.684861111113</v>
      </c>
      <c r="L556">
        <f t="shared" si="37"/>
        <v>2014</v>
      </c>
      <c r="M556" t="b">
        <v>0</v>
      </c>
      <c r="N556">
        <v>22</v>
      </c>
      <c r="O556" t="b">
        <v>0</v>
      </c>
      <c r="P556" t="s">
        <v>8270</v>
      </c>
      <c r="Q556">
        <f t="shared" si="38"/>
        <v>37</v>
      </c>
      <c r="R556">
        <f t="shared" si="39"/>
        <v>64.36</v>
      </c>
      <c r="S556" s="10" t="s">
        <v>8319</v>
      </c>
      <c r="T556" t="s">
        <v>8320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s="9">
        <f t="shared" si="36"/>
        <v>42503.353506944448</v>
      </c>
      <c r="L557">
        <f t="shared" si="37"/>
        <v>2016</v>
      </c>
      <c r="M557" t="b">
        <v>0</v>
      </c>
      <c r="N557">
        <v>0</v>
      </c>
      <c r="O557" t="b">
        <v>0</v>
      </c>
      <c r="P557" t="s">
        <v>8270</v>
      </c>
      <c r="Q557">
        <f t="shared" si="38"/>
        <v>0</v>
      </c>
      <c r="R557" t="e">
        <f t="shared" si="39"/>
        <v>#DIV/0!</v>
      </c>
      <c r="S557" s="10" t="s">
        <v>8319</v>
      </c>
      <c r="T557" t="s">
        <v>8320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s="9">
        <f t="shared" si="36"/>
        <v>42345.860150462962</v>
      </c>
      <c r="L558">
        <f t="shared" si="37"/>
        <v>2015</v>
      </c>
      <c r="M558" t="b">
        <v>0</v>
      </c>
      <c r="N558">
        <v>1</v>
      </c>
      <c r="O558" t="b">
        <v>0</v>
      </c>
      <c r="P558" t="s">
        <v>8270</v>
      </c>
      <c r="Q558">
        <f t="shared" si="38"/>
        <v>3</v>
      </c>
      <c r="R558">
        <f t="shared" si="39"/>
        <v>200</v>
      </c>
      <c r="S558" s="10" t="s">
        <v>8319</v>
      </c>
      <c r="T558" t="s">
        <v>8320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s="9">
        <f t="shared" si="36"/>
        <v>42676.942164351851</v>
      </c>
      <c r="L559">
        <f t="shared" si="37"/>
        <v>2016</v>
      </c>
      <c r="M559" t="b">
        <v>0</v>
      </c>
      <c r="N559">
        <v>20</v>
      </c>
      <c r="O559" t="b">
        <v>0</v>
      </c>
      <c r="P559" t="s">
        <v>8270</v>
      </c>
      <c r="Q559">
        <f t="shared" si="38"/>
        <v>1</v>
      </c>
      <c r="R559">
        <f t="shared" si="39"/>
        <v>68.3</v>
      </c>
      <c r="S559" s="10" t="s">
        <v>8319</v>
      </c>
      <c r="T559" t="s">
        <v>8320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s="9">
        <f t="shared" si="36"/>
        <v>42057.883159722223</v>
      </c>
      <c r="L560">
        <f t="shared" si="37"/>
        <v>2015</v>
      </c>
      <c r="M560" t="b">
        <v>0</v>
      </c>
      <c r="N560">
        <v>0</v>
      </c>
      <c r="O560" t="b">
        <v>0</v>
      </c>
      <c r="P560" t="s">
        <v>8270</v>
      </c>
      <c r="Q560">
        <f t="shared" si="38"/>
        <v>0</v>
      </c>
      <c r="R560" t="e">
        <f t="shared" si="39"/>
        <v>#DIV/0!</v>
      </c>
      <c r="S560" s="10" t="s">
        <v>8319</v>
      </c>
      <c r="T560" t="s">
        <v>8320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s="9">
        <f t="shared" si="36"/>
        <v>42321.283101851848</v>
      </c>
      <c r="L561">
        <f t="shared" si="37"/>
        <v>2015</v>
      </c>
      <c r="M561" t="b">
        <v>0</v>
      </c>
      <c r="N561">
        <v>1</v>
      </c>
      <c r="O561" t="b">
        <v>0</v>
      </c>
      <c r="P561" t="s">
        <v>8270</v>
      </c>
      <c r="Q561">
        <f t="shared" si="38"/>
        <v>0</v>
      </c>
      <c r="R561">
        <f t="shared" si="39"/>
        <v>50</v>
      </c>
      <c r="S561" s="10" t="s">
        <v>8319</v>
      </c>
      <c r="T561" t="s">
        <v>8320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s="9">
        <f t="shared" si="36"/>
        <v>41960.771354166667</v>
      </c>
      <c r="L562">
        <f t="shared" si="37"/>
        <v>2014</v>
      </c>
      <c r="M562" t="b">
        <v>0</v>
      </c>
      <c r="N562">
        <v>3</v>
      </c>
      <c r="O562" t="b">
        <v>0</v>
      </c>
      <c r="P562" t="s">
        <v>8270</v>
      </c>
      <c r="Q562">
        <f t="shared" si="38"/>
        <v>0</v>
      </c>
      <c r="R562">
        <f t="shared" si="39"/>
        <v>4</v>
      </c>
      <c r="S562" s="10" t="s">
        <v>8319</v>
      </c>
      <c r="T562" t="s">
        <v>8320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s="9">
        <f t="shared" si="36"/>
        <v>42268.658715277779</v>
      </c>
      <c r="L563">
        <f t="shared" si="37"/>
        <v>2015</v>
      </c>
      <c r="M563" t="b">
        <v>0</v>
      </c>
      <c r="N563">
        <v>2</v>
      </c>
      <c r="O563" t="b">
        <v>0</v>
      </c>
      <c r="P563" t="s">
        <v>8270</v>
      </c>
      <c r="Q563">
        <f t="shared" si="38"/>
        <v>0</v>
      </c>
      <c r="R563">
        <f t="shared" si="39"/>
        <v>27.5</v>
      </c>
      <c r="S563" s="10" t="s">
        <v>8319</v>
      </c>
      <c r="T563" t="s">
        <v>8320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s="9">
        <f t="shared" si="36"/>
        <v>42692.389062500006</v>
      </c>
      <c r="L564">
        <f t="shared" si="37"/>
        <v>2016</v>
      </c>
      <c r="M564" t="b">
        <v>0</v>
      </c>
      <c r="N564">
        <v>0</v>
      </c>
      <c r="O564" t="b">
        <v>0</v>
      </c>
      <c r="P564" t="s">
        <v>8270</v>
      </c>
      <c r="Q564">
        <f t="shared" si="38"/>
        <v>0</v>
      </c>
      <c r="R564" t="e">
        <f t="shared" si="39"/>
        <v>#DIV/0!</v>
      </c>
      <c r="S564" s="10" t="s">
        <v>8319</v>
      </c>
      <c r="T564" t="s">
        <v>8320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s="9">
        <f t="shared" si="36"/>
        <v>42022.069988425923</v>
      </c>
      <c r="L565">
        <f t="shared" si="37"/>
        <v>2015</v>
      </c>
      <c r="M565" t="b">
        <v>0</v>
      </c>
      <c r="N565">
        <v>2</v>
      </c>
      <c r="O565" t="b">
        <v>0</v>
      </c>
      <c r="P565" t="s">
        <v>8270</v>
      </c>
      <c r="Q565">
        <f t="shared" si="38"/>
        <v>0</v>
      </c>
      <c r="R565">
        <f t="shared" si="39"/>
        <v>34</v>
      </c>
      <c r="S565" s="10" t="s">
        <v>8319</v>
      </c>
      <c r="T565" t="s">
        <v>8320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s="9">
        <f t="shared" si="36"/>
        <v>42411.942997685182</v>
      </c>
      <c r="L566">
        <f t="shared" si="37"/>
        <v>2016</v>
      </c>
      <c r="M566" t="b">
        <v>0</v>
      </c>
      <c r="N566">
        <v>1</v>
      </c>
      <c r="O566" t="b">
        <v>0</v>
      </c>
      <c r="P566" t="s">
        <v>8270</v>
      </c>
      <c r="Q566">
        <f t="shared" si="38"/>
        <v>0</v>
      </c>
      <c r="R566">
        <f t="shared" si="39"/>
        <v>1</v>
      </c>
      <c r="S566" s="10" t="s">
        <v>8319</v>
      </c>
      <c r="T566" t="s">
        <v>8320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s="9">
        <f t="shared" si="36"/>
        <v>42165.785289351858</v>
      </c>
      <c r="L567">
        <f t="shared" si="37"/>
        <v>2015</v>
      </c>
      <c r="M567" t="b">
        <v>0</v>
      </c>
      <c r="N567">
        <v>0</v>
      </c>
      <c r="O567" t="b">
        <v>0</v>
      </c>
      <c r="P567" t="s">
        <v>8270</v>
      </c>
      <c r="Q567">
        <f t="shared" si="38"/>
        <v>0</v>
      </c>
      <c r="R567" t="e">
        <f t="shared" si="39"/>
        <v>#DIV/0!</v>
      </c>
      <c r="S567" s="10" t="s">
        <v>8319</v>
      </c>
      <c r="T567" t="s">
        <v>8320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s="9">
        <f t="shared" si="36"/>
        <v>42535.68440972222</v>
      </c>
      <c r="L568">
        <f t="shared" si="37"/>
        <v>2016</v>
      </c>
      <c r="M568" t="b">
        <v>0</v>
      </c>
      <c r="N568">
        <v>1</v>
      </c>
      <c r="O568" t="b">
        <v>0</v>
      </c>
      <c r="P568" t="s">
        <v>8270</v>
      </c>
      <c r="Q568">
        <f t="shared" si="38"/>
        <v>0</v>
      </c>
      <c r="R568">
        <f t="shared" si="39"/>
        <v>1</v>
      </c>
      <c r="S568" s="10" t="s">
        <v>8319</v>
      </c>
      <c r="T568" t="s">
        <v>8320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s="9">
        <f t="shared" si="36"/>
        <v>41975.842523148152</v>
      </c>
      <c r="L569">
        <f t="shared" si="37"/>
        <v>2014</v>
      </c>
      <c r="M569" t="b">
        <v>0</v>
      </c>
      <c r="N569">
        <v>0</v>
      </c>
      <c r="O569" t="b">
        <v>0</v>
      </c>
      <c r="P569" t="s">
        <v>8270</v>
      </c>
      <c r="Q569">
        <f t="shared" si="38"/>
        <v>0</v>
      </c>
      <c r="R569" t="e">
        <f t="shared" si="39"/>
        <v>#DIV/0!</v>
      </c>
      <c r="S569" s="10" t="s">
        <v>8319</v>
      </c>
      <c r="T569" t="s">
        <v>8320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s="9">
        <f t="shared" si="36"/>
        <v>42348.9215625</v>
      </c>
      <c r="L570">
        <f t="shared" si="37"/>
        <v>2015</v>
      </c>
      <c r="M570" t="b">
        <v>0</v>
      </c>
      <c r="N570">
        <v>5</v>
      </c>
      <c r="O570" t="b">
        <v>0</v>
      </c>
      <c r="P570" t="s">
        <v>8270</v>
      </c>
      <c r="Q570">
        <f t="shared" si="38"/>
        <v>1</v>
      </c>
      <c r="R570">
        <f t="shared" si="39"/>
        <v>49</v>
      </c>
      <c r="S570" s="10" t="s">
        <v>8319</v>
      </c>
      <c r="T570" t="s">
        <v>8320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s="9">
        <f t="shared" si="36"/>
        <v>42340.847361111111</v>
      </c>
      <c r="L571">
        <f t="shared" si="37"/>
        <v>2015</v>
      </c>
      <c r="M571" t="b">
        <v>0</v>
      </c>
      <c r="N571">
        <v>1</v>
      </c>
      <c r="O571" t="b">
        <v>0</v>
      </c>
      <c r="P571" t="s">
        <v>8270</v>
      </c>
      <c r="Q571">
        <f t="shared" si="38"/>
        <v>1</v>
      </c>
      <c r="R571">
        <f t="shared" si="39"/>
        <v>20</v>
      </c>
      <c r="S571" s="10" t="s">
        <v>8319</v>
      </c>
      <c r="T571" t="s">
        <v>8320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s="9">
        <f t="shared" si="36"/>
        <v>42388.798252314817</v>
      </c>
      <c r="L572">
        <f t="shared" si="37"/>
        <v>2016</v>
      </c>
      <c r="M572" t="b">
        <v>0</v>
      </c>
      <c r="N572">
        <v>1</v>
      </c>
      <c r="O572" t="b">
        <v>0</v>
      </c>
      <c r="P572" t="s">
        <v>8270</v>
      </c>
      <c r="Q572">
        <f t="shared" si="38"/>
        <v>0</v>
      </c>
      <c r="R572">
        <f t="shared" si="39"/>
        <v>142</v>
      </c>
      <c r="S572" s="10" t="s">
        <v>8319</v>
      </c>
      <c r="T572" t="s">
        <v>8320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s="9">
        <f t="shared" si="36"/>
        <v>42192.816238425927</v>
      </c>
      <c r="L573">
        <f t="shared" si="37"/>
        <v>2015</v>
      </c>
      <c r="M573" t="b">
        <v>0</v>
      </c>
      <c r="N573">
        <v>2</v>
      </c>
      <c r="O573" t="b">
        <v>0</v>
      </c>
      <c r="P573" t="s">
        <v>8270</v>
      </c>
      <c r="Q573">
        <f t="shared" si="38"/>
        <v>0</v>
      </c>
      <c r="R573">
        <f t="shared" si="39"/>
        <v>53</v>
      </c>
      <c r="S573" s="10" t="s">
        <v>8319</v>
      </c>
      <c r="T573" t="s">
        <v>8320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s="9">
        <f t="shared" si="36"/>
        <v>42282.71629629629</v>
      </c>
      <c r="L574">
        <f t="shared" si="37"/>
        <v>2015</v>
      </c>
      <c r="M574" t="b">
        <v>0</v>
      </c>
      <c r="N574">
        <v>0</v>
      </c>
      <c r="O574" t="b">
        <v>0</v>
      </c>
      <c r="P574" t="s">
        <v>8270</v>
      </c>
      <c r="Q574">
        <f t="shared" si="38"/>
        <v>0</v>
      </c>
      <c r="R574" t="e">
        <f t="shared" si="39"/>
        <v>#DIV/0!</v>
      </c>
      <c r="S574" s="10" t="s">
        <v>8319</v>
      </c>
      <c r="T574" t="s">
        <v>8320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s="9">
        <f t="shared" si="36"/>
        <v>41963.050127314811</v>
      </c>
      <c r="L575">
        <f t="shared" si="37"/>
        <v>2014</v>
      </c>
      <c r="M575" t="b">
        <v>0</v>
      </c>
      <c r="N575">
        <v>9</v>
      </c>
      <c r="O575" t="b">
        <v>0</v>
      </c>
      <c r="P575" t="s">
        <v>8270</v>
      </c>
      <c r="Q575">
        <f t="shared" si="38"/>
        <v>0</v>
      </c>
      <c r="R575">
        <f t="shared" si="39"/>
        <v>38.44</v>
      </c>
      <c r="S575" s="10" t="s">
        <v>8319</v>
      </c>
      <c r="T575" t="s">
        <v>8320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s="9">
        <f t="shared" si="36"/>
        <v>42632.443368055552</v>
      </c>
      <c r="L576">
        <f t="shared" si="37"/>
        <v>2016</v>
      </c>
      <c r="M576" t="b">
        <v>0</v>
      </c>
      <c r="N576">
        <v>4</v>
      </c>
      <c r="O576" t="b">
        <v>0</v>
      </c>
      <c r="P576" t="s">
        <v>8270</v>
      </c>
      <c r="Q576">
        <f t="shared" si="38"/>
        <v>1</v>
      </c>
      <c r="R576">
        <f t="shared" si="39"/>
        <v>20</v>
      </c>
      <c r="S576" s="10" t="s">
        <v>8319</v>
      </c>
      <c r="T576" t="s">
        <v>8320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s="9">
        <f t="shared" si="36"/>
        <v>42138.692627314813</v>
      </c>
      <c r="L577">
        <f t="shared" si="37"/>
        <v>2015</v>
      </c>
      <c r="M577" t="b">
        <v>0</v>
      </c>
      <c r="N577">
        <v>4</v>
      </c>
      <c r="O577" t="b">
        <v>0</v>
      </c>
      <c r="P577" t="s">
        <v>8270</v>
      </c>
      <c r="Q577">
        <f t="shared" si="38"/>
        <v>0</v>
      </c>
      <c r="R577">
        <f t="shared" si="39"/>
        <v>64.75</v>
      </c>
      <c r="S577" s="10" t="s">
        <v>8319</v>
      </c>
      <c r="T577" t="s">
        <v>8320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s="9">
        <f t="shared" si="36"/>
        <v>42031.471666666665</v>
      </c>
      <c r="L578">
        <f t="shared" si="37"/>
        <v>2015</v>
      </c>
      <c r="M578" t="b">
        <v>0</v>
      </c>
      <c r="N578">
        <v>1</v>
      </c>
      <c r="O578" t="b">
        <v>0</v>
      </c>
      <c r="P578" t="s">
        <v>8270</v>
      </c>
      <c r="Q578">
        <f t="shared" si="38"/>
        <v>0</v>
      </c>
      <c r="R578">
        <f t="shared" si="39"/>
        <v>1</v>
      </c>
      <c r="S578" s="10" t="s">
        <v>8319</v>
      </c>
      <c r="T578" t="s">
        <v>8320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s="9">
        <f t="shared" si="36"/>
        <v>42450.589143518519</v>
      </c>
      <c r="L579">
        <f t="shared" si="37"/>
        <v>2016</v>
      </c>
      <c r="M579" t="b">
        <v>0</v>
      </c>
      <c r="N579">
        <v>1</v>
      </c>
      <c r="O579" t="b">
        <v>0</v>
      </c>
      <c r="P579" t="s">
        <v>8270</v>
      </c>
      <c r="Q579">
        <f t="shared" si="38"/>
        <v>0</v>
      </c>
      <c r="R579">
        <f t="shared" si="39"/>
        <v>10</v>
      </c>
      <c r="S579" s="10" t="s">
        <v>8319</v>
      </c>
      <c r="T579" t="s">
        <v>8320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s="9">
        <f t="shared" si="36"/>
        <v>42230.578622685185</v>
      </c>
      <c r="L580">
        <f t="shared" si="37"/>
        <v>2015</v>
      </c>
      <c r="M580" t="b">
        <v>0</v>
      </c>
      <c r="N580">
        <v>7</v>
      </c>
      <c r="O580" t="b">
        <v>0</v>
      </c>
      <c r="P580" t="s">
        <v>8270</v>
      </c>
      <c r="Q580">
        <f t="shared" si="38"/>
        <v>0</v>
      </c>
      <c r="R580">
        <f t="shared" si="39"/>
        <v>2</v>
      </c>
      <c r="S580" s="10" t="s">
        <v>8319</v>
      </c>
      <c r="T580" t="s">
        <v>8320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s="9">
        <f t="shared" si="36"/>
        <v>41968.852118055554</v>
      </c>
      <c r="L581">
        <f t="shared" si="37"/>
        <v>2014</v>
      </c>
      <c r="M581" t="b">
        <v>0</v>
      </c>
      <c r="N581">
        <v>5</v>
      </c>
      <c r="O581" t="b">
        <v>0</v>
      </c>
      <c r="P581" t="s">
        <v>8270</v>
      </c>
      <c r="Q581">
        <f t="shared" si="38"/>
        <v>1</v>
      </c>
      <c r="R581">
        <f t="shared" si="39"/>
        <v>35</v>
      </c>
      <c r="S581" s="10" t="s">
        <v>8319</v>
      </c>
      <c r="T581" t="s">
        <v>8320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s="9">
        <f t="shared" si="36"/>
        <v>42605.908182870371</v>
      </c>
      <c r="L582">
        <f t="shared" si="37"/>
        <v>2016</v>
      </c>
      <c r="M582" t="b">
        <v>0</v>
      </c>
      <c r="N582">
        <v>1</v>
      </c>
      <c r="O582" t="b">
        <v>0</v>
      </c>
      <c r="P582" t="s">
        <v>8270</v>
      </c>
      <c r="Q582">
        <f t="shared" si="38"/>
        <v>0</v>
      </c>
      <c r="R582">
        <f t="shared" si="39"/>
        <v>1</v>
      </c>
      <c r="S582" s="10" t="s">
        <v>8319</v>
      </c>
      <c r="T582" t="s">
        <v>8320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s="9">
        <f t="shared" si="36"/>
        <v>42188.012777777782</v>
      </c>
      <c r="L583">
        <f t="shared" si="37"/>
        <v>2015</v>
      </c>
      <c r="M583" t="b">
        <v>0</v>
      </c>
      <c r="N583">
        <v>0</v>
      </c>
      <c r="O583" t="b">
        <v>0</v>
      </c>
      <c r="P583" t="s">
        <v>8270</v>
      </c>
      <c r="Q583">
        <f t="shared" si="38"/>
        <v>0</v>
      </c>
      <c r="R583" t="e">
        <f t="shared" si="39"/>
        <v>#DIV/0!</v>
      </c>
      <c r="S583" s="10" t="s">
        <v>8319</v>
      </c>
      <c r="T583" t="s">
        <v>8320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s="9">
        <f t="shared" si="36"/>
        <v>42055.739803240736</v>
      </c>
      <c r="L584">
        <f t="shared" si="37"/>
        <v>2015</v>
      </c>
      <c r="M584" t="b">
        <v>0</v>
      </c>
      <c r="N584">
        <v>0</v>
      </c>
      <c r="O584" t="b">
        <v>0</v>
      </c>
      <c r="P584" t="s">
        <v>8270</v>
      </c>
      <c r="Q584">
        <f t="shared" si="38"/>
        <v>0</v>
      </c>
      <c r="R584" t="e">
        <f t="shared" si="39"/>
        <v>#DIV/0!</v>
      </c>
      <c r="S584" s="10" t="s">
        <v>8319</v>
      </c>
      <c r="T584" t="s">
        <v>8320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s="9">
        <f t="shared" si="36"/>
        <v>42052.93850694444</v>
      </c>
      <c r="L585">
        <f t="shared" si="37"/>
        <v>2015</v>
      </c>
      <c r="M585" t="b">
        <v>0</v>
      </c>
      <c r="N585">
        <v>1</v>
      </c>
      <c r="O585" t="b">
        <v>0</v>
      </c>
      <c r="P585" t="s">
        <v>8270</v>
      </c>
      <c r="Q585">
        <f t="shared" si="38"/>
        <v>0</v>
      </c>
      <c r="R585">
        <f t="shared" si="39"/>
        <v>1</v>
      </c>
      <c r="S585" s="10" t="s">
        <v>8319</v>
      </c>
      <c r="T585" t="s">
        <v>8320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s="9">
        <f t="shared" ref="K586:K649" si="40">(((J586/60)/60/24)+DATE(1970,1,1))</f>
        <v>42049.716620370367</v>
      </c>
      <c r="L586">
        <f t="shared" ref="L586:L649" si="41">YEAR(K586)</f>
        <v>2015</v>
      </c>
      <c r="M586" t="b">
        <v>0</v>
      </c>
      <c r="N586">
        <v>2</v>
      </c>
      <c r="O586" t="b">
        <v>0</v>
      </c>
      <c r="P586" t="s">
        <v>8270</v>
      </c>
      <c r="Q586">
        <f t="shared" ref="Q586:Q649" si="42">ROUND(E586/D586*100,0)</f>
        <v>1</v>
      </c>
      <c r="R586">
        <f t="shared" ref="R586:R649" si="43">ROUND(E586/N586,2)</f>
        <v>5</v>
      </c>
      <c r="S586" s="10" t="s">
        <v>8319</v>
      </c>
      <c r="T586" t="s">
        <v>8320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s="9">
        <f t="shared" si="40"/>
        <v>42283.3909375</v>
      </c>
      <c r="L587">
        <f t="shared" si="41"/>
        <v>2015</v>
      </c>
      <c r="M587" t="b">
        <v>0</v>
      </c>
      <c r="N587">
        <v>0</v>
      </c>
      <c r="O587" t="b">
        <v>0</v>
      </c>
      <c r="P587" t="s">
        <v>8270</v>
      </c>
      <c r="Q587">
        <f t="shared" si="42"/>
        <v>0</v>
      </c>
      <c r="R587" t="e">
        <f t="shared" si="43"/>
        <v>#DIV/0!</v>
      </c>
      <c r="S587" s="10" t="s">
        <v>8319</v>
      </c>
      <c r="T587" t="s">
        <v>8320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s="9">
        <f t="shared" si="40"/>
        <v>42020.854247685187</v>
      </c>
      <c r="L588">
        <f t="shared" si="41"/>
        <v>2015</v>
      </c>
      <c r="M588" t="b">
        <v>0</v>
      </c>
      <c r="N588">
        <v>4</v>
      </c>
      <c r="O588" t="b">
        <v>0</v>
      </c>
      <c r="P588" t="s">
        <v>8270</v>
      </c>
      <c r="Q588">
        <f t="shared" si="42"/>
        <v>1</v>
      </c>
      <c r="R588">
        <f t="shared" si="43"/>
        <v>14</v>
      </c>
      <c r="S588" s="10" t="s">
        <v>8319</v>
      </c>
      <c r="T588" t="s">
        <v>8320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s="9">
        <f t="shared" si="40"/>
        <v>42080.757326388892</v>
      </c>
      <c r="L589">
        <f t="shared" si="41"/>
        <v>2015</v>
      </c>
      <c r="M589" t="b">
        <v>0</v>
      </c>
      <c r="N589">
        <v>7</v>
      </c>
      <c r="O589" t="b">
        <v>0</v>
      </c>
      <c r="P589" t="s">
        <v>8270</v>
      </c>
      <c r="Q589">
        <f t="shared" si="42"/>
        <v>9</v>
      </c>
      <c r="R589">
        <f t="shared" si="43"/>
        <v>389.29</v>
      </c>
      <c r="S589" s="10" t="s">
        <v>8319</v>
      </c>
      <c r="T589" t="s">
        <v>8320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s="9">
        <f t="shared" si="40"/>
        <v>42631.769513888896</v>
      </c>
      <c r="L590">
        <f t="shared" si="41"/>
        <v>2016</v>
      </c>
      <c r="M590" t="b">
        <v>0</v>
      </c>
      <c r="N590">
        <v>2</v>
      </c>
      <c r="O590" t="b">
        <v>0</v>
      </c>
      <c r="P590" t="s">
        <v>8270</v>
      </c>
      <c r="Q590">
        <f t="shared" si="42"/>
        <v>3</v>
      </c>
      <c r="R590">
        <f t="shared" si="43"/>
        <v>150.5</v>
      </c>
      <c r="S590" s="10" t="s">
        <v>8319</v>
      </c>
      <c r="T590" t="s">
        <v>8320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s="9">
        <f t="shared" si="40"/>
        <v>42178.614571759259</v>
      </c>
      <c r="L591">
        <f t="shared" si="41"/>
        <v>2015</v>
      </c>
      <c r="M591" t="b">
        <v>0</v>
      </c>
      <c r="N591">
        <v>1</v>
      </c>
      <c r="O591" t="b">
        <v>0</v>
      </c>
      <c r="P591" t="s">
        <v>8270</v>
      </c>
      <c r="Q591">
        <f t="shared" si="42"/>
        <v>0</v>
      </c>
      <c r="R591">
        <f t="shared" si="43"/>
        <v>1</v>
      </c>
      <c r="S591" s="10" t="s">
        <v>8319</v>
      </c>
      <c r="T591" t="s">
        <v>8320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s="9">
        <f t="shared" si="40"/>
        <v>42377.554756944446</v>
      </c>
      <c r="L592">
        <f t="shared" si="41"/>
        <v>2016</v>
      </c>
      <c r="M592" t="b">
        <v>0</v>
      </c>
      <c r="N592">
        <v>9</v>
      </c>
      <c r="O592" t="b">
        <v>0</v>
      </c>
      <c r="P592" t="s">
        <v>8270</v>
      </c>
      <c r="Q592">
        <f t="shared" si="42"/>
        <v>4</v>
      </c>
      <c r="R592">
        <f t="shared" si="43"/>
        <v>24.78</v>
      </c>
      <c r="S592" s="10" t="s">
        <v>8319</v>
      </c>
      <c r="T592" t="s">
        <v>8320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s="9">
        <f t="shared" si="40"/>
        <v>42177.543171296296</v>
      </c>
      <c r="L593">
        <f t="shared" si="41"/>
        <v>2015</v>
      </c>
      <c r="M593" t="b">
        <v>0</v>
      </c>
      <c r="N593">
        <v>2</v>
      </c>
      <c r="O593" t="b">
        <v>0</v>
      </c>
      <c r="P593" t="s">
        <v>8270</v>
      </c>
      <c r="Q593">
        <f t="shared" si="42"/>
        <v>0</v>
      </c>
      <c r="R593">
        <f t="shared" si="43"/>
        <v>30.5</v>
      </c>
      <c r="S593" s="10" t="s">
        <v>8319</v>
      </c>
      <c r="T593" t="s">
        <v>8320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s="9">
        <f t="shared" si="40"/>
        <v>41946.232175925928</v>
      </c>
      <c r="L594">
        <f t="shared" si="41"/>
        <v>2014</v>
      </c>
      <c r="M594" t="b">
        <v>0</v>
      </c>
      <c r="N594">
        <v>1</v>
      </c>
      <c r="O594" t="b">
        <v>0</v>
      </c>
      <c r="P594" t="s">
        <v>8270</v>
      </c>
      <c r="Q594">
        <f t="shared" si="42"/>
        <v>3</v>
      </c>
      <c r="R594">
        <f t="shared" si="43"/>
        <v>250</v>
      </c>
      <c r="S594" s="10" t="s">
        <v>8319</v>
      </c>
      <c r="T594" t="s">
        <v>8320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s="9">
        <f t="shared" si="40"/>
        <v>42070.677604166667</v>
      </c>
      <c r="L595">
        <f t="shared" si="41"/>
        <v>2015</v>
      </c>
      <c r="M595" t="b">
        <v>0</v>
      </c>
      <c r="N595">
        <v>7</v>
      </c>
      <c r="O595" t="b">
        <v>0</v>
      </c>
      <c r="P595" t="s">
        <v>8270</v>
      </c>
      <c r="Q595">
        <f t="shared" si="42"/>
        <v>23</v>
      </c>
      <c r="R595">
        <f t="shared" si="43"/>
        <v>16.43</v>
      </c>
      <c r="S595" s="10" t="s">
        <v>8319</v>
      </c>
      <c r="T595" t="s">
        <v>8320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s="9">
        <f t="shared" si="40"/>
        <v>42446.780162037037</v>
      </c>
      <c r="L596">
        <f t="shared" si="41"/>
        <v>2016</v>
      </c>
      <c r="M596" t="b">
        <v>0</v>
      </c>
      <c r="N596">
        <v>2</v>
      </c>
      <c r="O596" t="b">
        <v>0</v>
      </c>
      <c r="P596" t="s">
        <v>8270</v>
      </c>
      <c r="Q596">
        <f t="shared" si="42"/>
        <v>0</v>
      </c>
      <c r="R596">
        <f t="shared" si="43"/>
        <v>13</v>
      </c>
      <c r="S596" s="10" t="s">
        <v>8319</v>
      </c>
      <c r="T596" t="s">
        <v>8320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s="9">
        <f t="shared" si="40"/>
        <v>42083.069884259254</v>
      </c>
      <c r="L597">
        <f t="shared" si="41"/>
        <v>2015</v>
      </c>
      <c r="M597" t="b">
        <v>0</v>
      </c>
      <c r="N597">
        <v>8</v>
      </c>
      <c r="O597" t="b">
        <v>0</v>
      </c>
      <c r="P597" t="s">
        <v>8270</v>
      </c>
      <c r="Q597">
        <f t="shared" si="42"/>
        <v>0</v>
      </c>
      <c r="R597">
        <f t="shared" si="43"/>
        <v>53.25</v>
      </c>
      <c r="S597" s="10" t="s">
        <v>8319</v>
      </c>
      <c r="T597" t="s">
        <v>8320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s="9">
        <f t="shared" si="40"/>
        <v>42646.896898148145</v>
      </c>
      <c r="L598">
        <f t="shared" si="41"/>
        <v>2016</v>
      </c>
      <c r="M598" t="b">
        <v>0</v>
      </c>
      <c r="N598">
        <v>2</v>
      </c>
      <c r="O598" t="b">
        <v>0</v>
      </c>
      <c r="P598" t="s">
        <v>8270</v>
      </c>
      <c r="Q598">
        <f t="shared" si="42"/>
        <v>0</v>
      </c>
      <c r="R598">
        <f t="shared" si="43"/>
        <v>3</v>
      </c>
      <c r="S598" s="10" t="s">
        <v>8319</v>
      </c>
      <c r="T598" t="s">
        <v>8320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s="9">
        <f t="shared" si="40"/>
        <v>42545.705266203702</v>
      </c>
      <c r="L599">
        <f t="shared" si="41"/>
        <v>2016</v>
      </c>
      <c r="M599" t="b">
        <v>0</v>
      </c>
      <c r="N599">
        <v>2</v>
      </c>
      <c r="O599" t="b">
        <v>0</v>
      </c>
      <c r="P599" t="s">
        <v>8270</v>
      </c>
      <c r="Q599">
        <f t="shared" si="42"/>
        <v>0</v>
      </c>
      <c r="R599">
        <f t="shared" si="43"/>
        <v>10</v>
      </c>
      <c r="S599" s="10" t="s">
        <v>8319</v>
      </c>
      <c r="T599" t="s">
        <v>8320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s="9">
        <f t="shared" si="40"/>
        <v>41948.00209490741</v>
      </c>
      <c r="L600">
        <f t="shared" si="41"/>
        <v>2014</v>
      </c>
      <c r="M600" t="b">
        <v>0</v>
      </c>
      <c r="N600">
        <v>7</v>
      </c>
      <c r="O600" t="b">
        <v>0</v>
      </c>
      <c r="P600" t="s">
        <v>8270</v>
      </c>
      <c r="Q600">
        <f t="shared" si="42"/>
        <v>34</v>
      </c>
      <c r="R600">
        <f t="shared" si="43"/>
        <v>121.43</v>
      </c>
      <c r="S600" s="10" t="s">
        <v>8319</v>
      </c>
      <c r="T600" t="s">
        <v>8320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s="9">
        <f t="shared" si="40"/>
        <v>42047.812523148154</v>
      </c>
      <c r="L601">
        <f t="shared" si="41"/>
        <v>2015</v>
      </c>
      <c r="M601" t="b">
        <v>0</v>
      </c>
      <c r="N601">
        <v>2</v>
      </c>
      <c r="O601" t="b">
        <v>0</v>
      </c>
      <c r="P601" t="s">
        <v>8270</v>
      </c>
      <c r="Q601">
        <f t="shared" si="42"/>
        <v>0</v>
      </c>
      <c r="R601">
        <f t="shared" si="43"/>
        <v>15.5</v>
      </c>
      <c r="S601" s="10" t="s">
        <v>8319</v>
      </c>
      <c r="T601" t="s">
        <v>8320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s="9">
        <f t="shared" si="40"/>
        <v>42073.798171296294</v>
      </c>
      <c r="L602">
        <f t="shared" si="41"/>
        <v>2015</v>
      </c>
      <c r="M602" t="b">
        <v>0</v>
      </c>
      <c r="N602">
        <v>1</v>
      </c>
      <c r="O602" t="b">
        <v>0</v>
      </c>
      <c r="P602" t="s">
        <v>8270</v>
      </c>
      <c r="Q602">
        <f t="shared" si="42"/>
        <v>2</v>
      </c>
      <c r="R602">
        <f t="shared" si="43"/>
        <v>100</v>
      </c>
      <c r="S602" s="10" t="s">
        <v>8319</v>
      </c>
      <c r="T602" t="s">
        <v>8320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s="9">
        <f t="shared" si="40"/>
        <v>41969.858090277776</v>
      </c>
      <c r="L603">
        <f t="shared" si="41"/>
        <v>2014</v>
      </c>
      <c r="M603" t="b">
        <v>0</v>
      </c>
      <c r="N603">
        <v>6</v>
      </c>
      <c r="O603" t="b">
        <v>0</v>
      </c>
      <c r="P603" t="s">
        <v>8270</v>
      </c>
      <c r="Q603">
        <f t="shared" si="42"/>
        <v>1</v>
      </c>
      <c r="R603">
        <f t="shared" si="43"/>
        <v>23.33</v>
      </c>
      <c r="S603" s="10" t="s">
        <v>8319</v>
      </c>
      <c r="T603" t="s">
        <v>8320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s="9">
        <f t="shared" si="40"/>
        <v>42143.79415509259</v>
      </c>
      <c r="L604">
        <f t="shared" si="41"/>
        <v>2015</v>
      </c>
      <c r="M604" t="b">
        <v>0</v>
      </c>
      <c r="N604">
        <v>0</v>
      </c>
      <c r="O604" t="b">
        <v>0</v>
      </c>
      <c r="P604" t="s">
        <v>8270</v>
      </c>
      <c r="Q604">
        <f t="shared" si="42"/>
        <v>0</v>
      </c>
      <c r="R604" t="e">
        <f t="shared" si="43"/>
        <v>#DIV/0!</v>
      </c>
      <c r="S604" s="10" t="s">
        <v>8319</v>
      </c>
      <c r="T604" t="s">
        <v>8320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s="9">
        <f t="shared" si="40"/>
        <v>41835.639155092591</v>
      </c>
      <c r="L605">
        <f t="shared" si="41"/>
        <v>2014</v>
      </c>
      <c r="M605" t="b">
        <v>0</v>
      </c>
      <c r="N605">
        <v>13</v>
      </c>
      <c r="O605" t="b">
        <v>0</v>
      </c>
      <c r="P605" t="s">
        <v>8270</v>
      </c>
      <c r="Q605">
        <f t="shared" si="42"/>
        <v>4</v>
      </c>
      <c r="R605">
        <f t="shared" si="43"/>
        <v>45.39</v>
      </c>
      <c r="S605" s="10" t="s">
        <v>8319</v>
      </c>
      <c r="T605" t="s">
        <v>8320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s="9">
        <f t="shared" si="40"/>
        <v>41849.035370370373</v>
      </c>
      <c r="L606">
        <f t="shared" si="41"/>
        <v>2014</v>
      </c>
      <c r="M606" t="b">
        <v>0</v>
      </c>
      <c r="N606">
        <v>0</v>
      </c>
      <c r="O606" t="b">
        <v>0</v>
      </c>
      <c r="P606" t="s">
        <v>8270</v>
      </c>
      <c r="Q606">
        <f t="shared" si="42"/>
        <v>0</v>
      </c>
      <c r="R606" t="e">
        <f t="shared" si="43"/>
        <v>#DIV/0!</v>
      </c>
      <c r="S606" s="10" t="s">
        <v>8319</v>
      </c>
      <c r="T606" t="s">
        <v>8320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s="9">
        <f t="shared" si="40"/>
        <v>42194.357731481476</v>
      </c>
      <c r="L607">
        <f t="shared" si="41"/>
        <v>2015</v>
      </c>
      <c r="M607" t="b">
        <v>0</v>
      </c>
      <c r="N607">
        <v>8</v>
      </c>
      <c r="O607" t="b">
        <v>0</v>
      </c>
      <c r="P607" t="s">
        <v>8270</v>
      </c>
      <c r="Q607">
        <f t="shared" si="42"/>
        <v>3</v>
      </c>
      <c r="R607">
        <f t="shared" si="43"/>
        <v>16.38</v>
      </c>
      <c r="S607" s="10" t="s">
        <v>8319</v>
      </c>
      <c r="T607" t="s">
        <v>8320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s="9">
        <f t="shared" si="40"/>
        <v>42102.650567129633</v>
      </c>
      <c r="L608">
        <f t="shared" si="41"/>
        <v>2015</v>
      </c>
      <c r="M608" t="b">
        <v>0</v>
      </c>
      <c r="N608">
        <v>1</v>
      </c>
      <c r="O608" t="b">
        <v>0</v>
      </c>
      <c r="P608" t="s">
        <v>8270</v>
      </c>
      <c r="Q608">
        <f t="shared" si="42"/>
        <v>0</v>
      </c>
      <c r="R608">
        <f t="shared" si="43"/>
        <v>10</v>
      </c>
      <c r="S608" s="10" t="s">
        <v>8319</v>
      </c>
      <c r="T608" t="s">
        <v>8320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s="9">
        <f t="shared" si="40"/>
        <v>42300.825648148151</v>
      </c>
      <c r="L609">
        <f t="shared" si="41"/>
        <v>2015</v>
      </c>
      <c r="M609" t="b">
        <v>0</v>
      </c>
      <c r="N609">
        <v>0</v>
      </c>
      <c r="O609" t="b">
        <v>0</v>
      </c>
      <c r="P609" t="s">
        <v>8270</v>
      </c>
      <c r="Q609">
        <f t="shared" si="42"/>
        <v>0</v>
      </c>
      <c r="R609" t="e">
        <f t="shared" si="43"/>
        <v>#DIV/0!</v>
      </c>
      <c r="S609" s="10" t="s">
        <v>8319</v>
      </c>
      <c r="T609" t="s">
        <v>8320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s="9">
        <f t="shared" si="40"/>
        <v>42140.921064814815</v>
      </c>
      <c r="L610">
        <f t="shared" si="41"/>
        <v>2015</v>
      </c>
      <c r="M610" t="b">
        <v>0</v>
      </c>
      <c r="N610">
        <v>5</v>
      </c>
      <c r="O610" t="b">
        <v>0</v>
      </c>
      <c r="P610" t="s">
        <v>8270</v>
      </c>
      <c r="Q610">
        <f t="shared" si="42"/>
        <v>1</v>
      </c>
      <c r="R610">
        <f t="shared" si="43"/>
        <v>292.2</v>
      </c>
      <c r="S610" s="10" t="s">
        <v>8319</v>
      </c>
      <c r="T610" t="s">
        <v>8320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s="9">
        <f t="shared" si="40"/>
        <v>42307.034074074079</v>
      </c>
      <c r="L611">
        <f t="shared" si="41"/>
        <v>2015</v>
      </c>
      <c r="M611" t="b">
        <v>0</v>
      </c>
      <c r="N611">
        <v>1</v>
      </c>
      <c r="O611" t="b">
        <v>0</v>
      </c>
      <c r="P611" t="s">
        <v>8270</v>
      </c>
      <c r="Q611">
        <f t="shared" si="42"/>
        <v>1</v>
      </c>
      <c r="R611">
        <f t="shared" si="43"/>
        <v>5</v>
      </c>
      <c r="S611" s="10" t="s">
        <v>8319</v>
      </c>
      <c r="T611" t="s">
        <v>8320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s="9">
        <f t="shared" si="40"/>
        <v>42086.83085648148</v>
      </c>
      <c r="L612">
        <f t="shared" si="41"/>
        <v>2015</v>
      </c>
      <c r="M612" t="b">
        <v>0</v>
      </c>
      <c r="N612">
        <v>0</v>
      </c>
      <c r="O612" t="b">
        <v>0</v>
      </c>
      <c r="P612" t="s">
        <v>8270</v>
      </c>
      <c r="Q612">
        <f t="shared" si="42"/>
        <v>0</v>
      </c>
      <c r="R612" t="e">
        <f t="shared" si="43"/>
        <v>#DIV/0!</v>
      </c>
      <c r="S612" s="10" t="s">
        <v>8319</v>
      </c>
      <c r="T612" t="s">
        <v>8320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s="9">
        <f t="shared" si="40"/>
        <v>42328.560613425929</v>
      </c>
      <c r="L613">
        <f t="shared" si="41"/>
        <v>2015</v>
      </c>
      <c r="M613" t="b">
        <v>0</v>
      </c>
      <c r="N613">
        <v>0</v>
      </c>
      <c r="O613" t="b">
        <v>0</v>
      </c>
      <c r="P613" t="s">
        <v>8270</v>
      </c>
      <c r="Q613">
        <f t="shared" si="42"/>
        <v>0</v>
      </c>
      <c r="R613" t="e">
        <f t="shared" si="43"/>
        <v>#DIV/0!</v>
      </c>
      <c r="S613" s="10" t="s">
        <v>8319</v>
      </c>
      <c r="T613" t="s">
        <v>8320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s="9">
        <f t="shared" si="40"/>
        <v>42585.031782407401</v>
      </c>
      <c r="L614">
        <f t="shared" si="41"/>
        <v>2016</v>
      </c>
      <c r="M614" t="b">
        <v>0</v>
      </c>
      <c r="N614">
        <v>0</v>
      </c>
      <c r="O614" t="b">
        <v>0</v>
      </c>
      <c r="P614" t="s">
        <v>8270</v>
      </c>
      <c r="Q614">
        <f t="shared" si="42"/>
        <v>0</v>
      </c>
      <c r="R614" t="e">
        <f t="shared" si="43"/>
        <v>#DIV/0!</v>
      </c>
      <c r="S614" s="10" t="s">
        <v>8319</v>
      </c>
      <c r="T614" t="s">
        <v>8320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s="9">
        <f t="shared" si="40"/>
        <v>42247.496759259258</v>
      </c>
      <c r="L615">
        <f t="shared" si="41"/>
        <v>2015</v>
      </c>
      <c r="M615" t="b">
        <v>0</v>
      </c>
      <c r="N615">
        <v>121</v>
      </c>
      <c r="O615" t="b">
        <v>0</v>
      </c>
      <c r="P615" t="s">
        <v>8270</v>
      </c>
      <c r="Q615">
        <f t="shared" si="42"/>
        <v>21</v>
      </c>
      <c r="R615">
        <f t="shared" si="43"/>
        <v>105.93</v>
      </c>
      <c r="S615" s="10" t="s">
        <v>8319</v>
      </c>
      <c r="T615" t="s">
        <v>8320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s="9">
        <f t="shared" si="40"/>
        <v>42515.061805555553</v>
      </c>
      <c r="L616">
        <f t="shared" si="41"/>
        <v>2016</v>
      </c>
      <c r="M616" t="b">
        <v>0</v>
      </c>
      <c r="N616">
        <v>0</v>
      </c>
      <c r="O616" t="b">
        <v>0</v>
      </c>
      <c r="P616" t="s">
        <v>8270</v>
      </c>
      <c r="Q616">
        <f t="shared" si="42"/>
        <v>0</v>
      </c>
      <c r="R616" t="e">
        <f t="shared" si="43"/>
        <v>#DIV/0!</v>
      </c>
      <c r="S616" s="10" t="s">
        <v>8319</v>
      </c>
      <c r="T616" t="s">
        <v>8320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s="9">
        <f t="shared" si="40"/>
        <v>42242.122210648144</v>
      </c>
      <c r="L617">
        <f t="shared" si="41"/>
        <v>2015</v>
      </c>
      <c r="M617" t="b">
        <v>0</v>
      </c>
      <c r="N617">
        <v>0</v>
      </c>
      <c r="O617" t="b">
        <v>0</v>
      </c>
      <c r="P617" t="s">
        <v>8270</v>
      </c>
      <c r="Q617">
        <f t="shared" si="42"/>
        <v>0</v>
      </c>
      <c r="R617" t="e">
        <f t="shared" si="43"/>
        <v>#DIV/0!</v>
      </c>
      <c r="S617" s="10" t="s">
        <v>8319</v>
      </c>
      <c r="T617" t="s">
        <v>8320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s="9">
        <f t="shared" si="40"/>
        <v>42761.376238425932</v>
      </c>
      <c r="L618">
        <f t="shared" si="41"/>
        <v>2017</v>
      </c>
      <c r="M618" t="b">
        <v>0</v>
      </c>
      <c r="N618">
        <v>0</v>
      </c>
      <c r="O618" t="b">
        <v>0</v>
      </c>
      <c r="P618" t="s">
        <v>8270</v>
      </c>
      <c r="Q618">
        <f t="shared" si="42"/>
        <v>0</v>
      </c>
      <c r="R618" t="e">
        <f t="shared" si="43"/>
        <v>#DIV/0!</v>
      </c>
      <c r="S618" s="10" t="s">
        <v>8319</v>
      </c>
      <c r="T618" t="s">
        <v>8320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s="9">
        <f t="shared" si="40"/>
        <v>42087.343090277776</v>
      </c>
      <c r="L619">
        <f t="shared" si="41"/>
        <v>2015</v>
      </c>
      <c r="M619" t="b">
        <v>0</v>
      </c>
      <c r="N619">
        <v>3</v>
      </c>
      <c r="O619" t="b">
        <v>0</v>
      </c>
      <c r="P619" t="s">
        <v>8270</v>
      </c>
      <c r="Q619">
        <f t="shared" si="42"/>
        <v>3</v>
      </c>
      <c r="R619">
        <f t="shared" si="43"/>
        <v>20</v>
      </c>
      <c r="S619" s="10" t="s">
        <v>8319</v>
      </c>
      <c r="T619" t="s">
        <v>8320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s="9">
        <f t="shared" si="40"/>
        <v>42317.810219907406</v>
      </c>
      <c r="L620">
        <f t="shared" si="41"/>
        <v>2015</v>
      </c>
      <c r="M620" t="b">
        <v>0</v>
      </c>
      <c r="N620">
        <v>0</v>
      </c>
      <c r="O620" t="b">
        <v>0</v>
      </c>
      <c r="P620" t="s">
        <v>8270</v>
      </c>
      <c r="Q620">
        <f t="shared" si="42"/>
        <v>0</v>
      </c>
      <c r="R620" t="e">
        <f t="shared" si="43"/>
        <v>#DIV/0!</v>
      </c>
      <c r="S620" s="10" t="s">
        <v>8319</v>
      </c>
      <c r="T620" t="s">
        <v>8320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s="9">
        <f t="shared" si="40"/>
        <v>41908.650347222225</v>
      </c>
      <c r="L621">
        <f t="shared" si="41"/>
        <v>2014</v>
      </c>
      <c r="M621" t="b">
        <v>0</v>
      </c>
      <c r="N621">
        <v>1</v>
      </c>
      <c r="O621" t="b">
        <v>0</v>
      </c>
      <c r="P621" t="s">
        <v>8270</v>
      </c>
      <c r="Q621">
        <f t="shared" si="42"/>
        <v>0</v>
      </c>
      <c r="R621">
        <f t="shared" si="43"/>
        <v>1</v>
      </c>
      <c r="S621" s="10" t="s">
        <v>8319</v>
      </c>
      <c r="T621" t="s">
        <v>8320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s="9">
        <f t="shared" si="40"/>
        <v>41831.716874999998</v>
      </c>
      <c r="L622">
        <f t="shared" si="41"/>
        <v>2014</v>
      </c>
      <c r="M622" t="b">
        <v>0</v>
      </c>
      <c r="N622">
        <v>1</v>
      </c>
      <c r="O622" t="b">
        <v>0</v>
      </c>
      <c r="P622" t="s">
        <v>8270</v>
      </c>
      <c r="Q622">
        <f t="shared" si="42"/>
        <v>1</v>
      </c>
      <c r="R622">
        <f t="shared" si="43"/>
        <v>300</v>
      </c>
      <c r="S622" s="10" t="s">
        <v>8319</v>
      </c>
      <c r="T622" t="s">
        <v>8320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s="9">
        <f t="shared" si="40"/>
        <v>42528.987696759257</v>
      </c>
      <c r="L623">
        <f t="shared" si="41"/>
        <v>2016</v>
      </c>
      <c r="M623" t="b">
        <v>0</v>
      </c>
      <c r="N623">
        <v>3</v>
      </c>
      <c r="O623" t="b">
        <v>0</v>
      </c>
      <c r="P623" t="s">
        <v>8270</v>
      </c>
      <c r="Q623">
        <f t="shared" si="42"/>
        <v>1</v>
      </c>
      <c r="R623">
        <f t="shared" si="43"/>
        <v>87</v>
      </c>
      <c r="S623" s="10" t="s">
        <v>8319</v>
      </c>
      <c r="T623" t="s">
        <v>8320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s="9">
        <f t="shared" si="40"/>
        <v>42532.774745370371</v>
      </c>
      <c r="L624">
        <f t="shared" si="41"/>
        <v>2016</v>
      </c>
      <c r="M624" t="b">
        <v>0</v>
      </c>
      <c r="N624">
        <v>9</v>
      </c>
      <c r="O624" t="b">
        <v>0</v>
      </c>
      <c r="P624" t="s">
        <v>8270</v>
      </c>
      <c r="Q624">
        <f t="shared" si="42"/>
        <v>6</v>
      </c>
      <c r="R624">
        <f t="shared" si="43"/>
        <v>37.89</v>
      </c>
      <c r="S624" s="10" t="s">
        <v>8319</v>
      </c>
      <c r="T624" t="s">
        <v>8320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s="9">
        <f t="shared" si="40"/>
        <v>42122.009224537032</v>
      </c>
      <c r="L625">
        <f t="shared" si="41"/>
        <v>2015</v>
      </c>
      <c r="M625" t="b">
        <v>0</v>
      </c>
      <c r="N625">
        <v>0</v>
      </c>
      <c r="O625" t="b">
        <v>0</v>
      </c>
      <c r="P625" t="s">
        <v>8270</v>
      </c>
      <c r="Q625">
        <f t="shared" si="42"/>
        <v>0</v>
      </c>
      <c r="R625" t="e">
        <f t="shared" si="43"/>
        <v>#DIV/0!</v>
      </c>
      <c r="S625" s="10" t="s">
        <v>8319</v>
      </c>
      <c r="T625" t="s">
        <v>8320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s="9">
        <f t="shared" si="40"/>
        <v>42108.988900462966</v>
      </c>
      <c r="L626">
        <f t="shared" si="41"/>
        <v>2015</v>
      </c>
      <c r="M626" t="b">
        <v>0</v>
      </c>
      <c r="N626">
        <v>0</v>
      </c>
      <c r="O626" t="b">
        <v>0</v>
      </c>
      <c r="P626" t="s">
        <v>8270</v>
      </c>
      <c r="Q626">
        <f t="shared" si="42"/>
        <v>0</v>
      </c>
      <c r="R626" t="e">
        <f t="shared" si="43"/>
        <v>#DIV/0!</v>
      </c>
      <c r="S626" s="10" t="s">
        <v>8319</v>
      </c>
      <c r="T626" t="s">
        <v>8320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s="9">
        <f t="shared" si="40"/>
        <v>42790.895567129628</v>
      </c>
      <c r="L627">
        <f t="shared" si="41"/>
        <v>2017</v>
      </c>
      <c r="M627" t="b">
        <v>0</v>
      </c>
      <c r="N627">
        <v>0</v>
      </c>
      <c r="O627" t="b">
        <v>0</v>
      </c>
      <c r="P627" t="s">
        <v>8270</v>
      </c>
      <c r="Q627">
        <f t="shared" si="42"/>
        <v>0</v>
      </c>
      <c r="R627" t="e">
        <f t="shared" si="43"/>
        <v>#DIV/0!</v>
      </c>
      <c r="S627" s="10" t="s">
        <v>8319</v>
      </c>
      <c r="T627" t="s">
        <v>8320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s="9">
        <f t="shared" si="40"/>
        <v>42198.559479166666</v>
      </c>
      <c r="L628">
        <f t="shared" si="41"/>
        <v>2015</v>
      </c>
      <c r="M628" t="b">
        <v>0</v>
      </c>
      <c r="N628">
        <v>39</v>
      </c>
      <c r="O628" t="b">
        <v>0</v>
      </c>
      <c r="P628" t="s">
        <v>8270</v>
      </c>
      <c r="Q628">
        <f t="shared" si="42"/>
        <v>17</v>
      </c>
      <c r="R628">
        <f t="shared" si="43"/>
        <v>111.41</v>
      </c>
      <c r="S628" s="10" t="s">
        <v>8319</v>
      </c>
      <c r="T628" t="s">
        <v>8320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s="9">
        <f t="shared" si="40"/>
        <v>42384.306840277779</v>
      </c>
      <c r="L629">
        <f t="shared" si="41"/>
        <v>2016</v>
      </c>
      <c r="M629" t="b">
        <v>0</v>
      </c>
      <c r="N629">
        <v>1</v>
      </c>
      <c r="O629" t="b">
        <v>0</v>
      </c>
      <c r="P629" t="s">
        <v>8270</v>
      </c>
      <c r="Q629">
        <f t="shared" si="42"/>
        <v>0</v>
      </c>
      <c r="R629">
        <f t="shared" si="43"/>
        <v>90</v>
      </c>
      <c r="S629" s="10" t="s">
        <v>8319</v>
      </c>
      <c r="T629" t="s">
        <v>8320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s="9">
        <f t="shared" si="40"/>
        <v>41803.692789351851</v>
      </c>
      <c r="L630">
        <f t="shared" si="41"/>
        <v>2014</v>
      </c>
      <c r="M630" t="b">
        <v>0</v>
      </c>
      <c r="N630">
        <v>0</v>
      </c>
      <c r="O630" t="b">
        <v>0</v>
      </c>
      <c r="P630" t="s">
        <v>8270</v>
      </c>
      <c r="Q630">
        <f t="shared" si="42"/>
        <v>0</v>
      </c>
      <c r="R630" t="e">
        <f t="shared" si="43"/>
        <v>#DIV/0!</v>
      </c>
      <c r="S630" s="10" t="s">
        <v>8319</v>
      </c>
      <c r="T630" t="s">
        <v>8320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s="9">
        <f t="shared" si="40"/>
        <v>42474.637824074074</v>
      </c>
      <c r="L631">
        <f t="shared" si="41"/>
        <v>2016</v>
      </c>
      <c r="M631" t="b">
        <v>0</v>
      </c>
      <c r="N631">
        <v>3</v>
      </c>
      <c r="O631" t="b">
        <v>0</v>
      </c>
      <c r="P631" t="s">
        <v>8270</v>
      </c>
      <c r="Q631">
        <f t="shared" si="42"/>
        <v>0</v>
      </c>
      <c r="R631">
        <f t="shared" si="43"/>
        <v>116.67</v>
      </c>
      <c r="S631" s="10" t="s">
        <v>8319</v>
      </c>
      <c r="T631" t="s">
        <v>8320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s="9">
        <f t="shared" si="40"/>
        <v>42223.619456018518</v>
      </c>
      <c r="L632">
        <f t="shared" si="41"/>
        <v>2015</v>
      </c>
      <c r="M632" t="b">
        <v>0</v>
      </c>
      <c r="N632">
        <v>1</v>
      </c>
      <c r="O632" t="b">
        <v>0</v>
      </c>
      <c r="P632" t="s">
        <v>8270</v>
      </c>
      <c r="Q632">
        <f t="shared" si="42"/>
        <v>0</v>
      </c>
      <c r="R632">
        <f t="shared" si="43"/>
        <v>10</v>
      </c>
      <c r="S632" s="10" t="s">
        <v>8319</v>
      </c>
      <c r="T632" t="s">
        <v>8320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s="9">
        <f t="shared" si="40"/>
        <v>42489.772326388891</v>
      </c>
      <c r="L633">
        <f t="shared" si="41"/>
        <v>2016</v>
      </c>
      <c r="M633" t="b">
        <v>0</v>
      </c>
      <c r="N633">
        <v>9</v>
      </c>
      <c r="O633" t="b">
        <v>0</v>
      </c>
      <c r="P633" t="s">
        <v>8270</v>
      </c>
      <c r="Q633">
        <f t="shared" si="42"/>
        <v>1</v>
      </c>
      <c r="R633">
        <f t="shared" si="43"/>
        <v>76.67</v>
      </c>
      <c r="S633" s="10" t="s">
        <v>8319</v>
      </c>
      <c r="T633" t="s">
        <v>8320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s="9">
        <f t="shared" si="40"/>
        <v>42303.659317129626</v>
      </c>
      <c r="L634">
        <f t="shared" si="41"/>
        <v>2015</v>
      </c>
      <c r="M634" t="b">
        <v>0</v>
      </c>
      <c r="N634">
        <v>0</v>
      </c>
      <c r="O634" t="b">
        <v>0</v>
      </c>
      <c r="P634" t="s">
        <v>8270</v>
      </c>
      <c r="Q634">
        <f t="shared" si="42"/>
        <v>0</v>
      </c>
      <c r="R634" t="e">
        <f t="shared" si="43"/>
        <v>#DIV/0!</v>
      </c>
      <c r="S634" s="10" t="s">
        <v>8319</v>
      </c>
      <c r="T634" t="s">
        <v>8320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s="9">
        <f t="shared" si="40"/>
        <v>42507.29932870371</v>
      </c>
      <c r="L635">
        <f t="shared" si="41"/>
        <v>2016</v>
      </c>
      <c r="M635" t="b">
        <v>0</v>
      </c>
      <c r="N635">
        <v>25</v>
      </c>
      <c r="O635" t="b">
        <v>0</v>
      </c>
      <c r="P635" t="s">
        <v>8270</v>
      </c>
      <c r="Q635">
        <f t="shared" si="42"/>
        <v>12</v>
      </c>
      <c r="R635">
        <f t="shared" si="43"/>
        <v>49.8</v>
      </c>
      <c r="S635" s="10" t="s">
        <v>8319</v>
      </c>
      <c r="T635" t="s">
        <v>8320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s="9">
        <f t="shared" si="40"/>
        <v>42031.928576388891</v>
      </c>
      <c r="L636">
        <f t="shared" si="41"/>
        <v>2015</v>
      </c>
      <c r="M636" t="b">
        <v>0</v>
      </c>
      <c r="N636">
        <v>1</v>
      </c>
      <c r="O636" t="b">
        <v>0</v>
      </c>
      <c r="P636" t="s">
        <v>8270</v>
      </c>
      <c r="Q636">
        <f t="shared" si="42"/>
        <v>0</v>
      </c>
      <c r="R636">
        <f t="shared" si="43"/>
        <v>1</v>
      </c>
      <c r="S636" s="10" t="s">
        <v>8319</v>
      </c>
      <c r="T636" t="s">
        <v>8320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s="9">
        <f t="shared" si="40"/>
        <v>42076.092152777783</v>
      </c>
      <c r="L637">
        <f t="shared" si="41"/>
        <v>2015</v>
      </c>
      <c r="M637" t="b">
        <v>0</v>
      </c>
      <c r="N637">
        <v>1</v>
      </c>
      <c r="O637" t="b">
        <v>0</v>
      </c>
      <c r="P637" t="s">
        <v>8270</v>
      </c>
      <c r="Q637">
        <f t="shared" si="42"/>
        <v>0</v>
      </c>
      <c r="R637">
        <f t="shared" si="43"/>
        <v>2</v>
      </c>
      <c r="S637" s="10" t="s">
        <v>8319</v>
      </c>
      <c r="T637" t="s">
        <v>8320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s="9">
        <f t="shared" si="40"/>
        <v>42131.455439814818</v>
      </c>
      <c r="L638">
        <f t="shared" si="41"/>
        <v>2015</v>
      </c>
      <c r="M638" t="b">
        <v>0</v>
      </c>
      <c r="N638">
        <v>1</v>
      </c>
      <c r="O638" t="b">
        <v>0</v>
      </c>
      <c r="P638" t="s">
        <v>8270</v>
      </c>
      <c r="Q638">
        <f t="shared" si="42"/>
        <v>0</v>
      </c>
      <c r="R638">
        <f t="shared" si="43"/>
        <v>4</v>
      </c>
      <c r="S638" s="10" t="s">
        <v>8319</v>
      </c>
      <c r="T638" t="s">
        <v>8320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s="9">
        <f t="shared" si="40"/>
        <v>42762.962013888886</v>
      </c>
      <c r="L639">
        <f t="shared" si="41"/>
        <v>2017</v>
      </c>
      <c r="M639" t="b">
        <v>0</v>
      </c>
      <c r="N639">
        <v>0</v>
      </c>
      <c r="O639" t="b">
        <v>0</v>
      </c>
      <c r="P639" t="s">
        <v>8270</v>
      </c>
      <c r="Q639">
        <f t="shared" si="42"/>
        <v>0</v>
      </c>
      <c r="R639" t="e">
        <f t="shared" si="43"/>
        <v>#DIV/0!</v>
      </c>
      <c r="S639" s="10" t="s">
        <v>8319</v>
      </c>
      <c r="T639" t="s">
        <v>8320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s="9">
        <f t="shared" si="40"/>
        <v>42759.593310185184</v>
      </c>
      <c r="L640">
        <f t="shared" si="41"/>
        <v>2017</v>
      </c>
      <c r="M640" t="b">
        <v>0</v>
      </c>
      <c r="N640">
        <v>6</v>
      </c>
      <c r="O640" t="b">
        <v>0</v>
      </c>
      <c r="P640" t="s">
        <v>8270</v>
      </c>
      <c r="Q640">
        <f t="shared" si="42"/>
        <v>0</v>
      </c>
      <c r="R640">
        <f t="shared" si="43"/>
        <v>3</v>
      </c>
      <c r="S640" s="10" t="s">
        <v>8319</v>
      </c>
      <c r="T640" t="s">
        <v>8320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s="9">
        <f t="shared" si="40"/>
        <v>41865.583275462966</v>
      </c>
      <c r="L641">
        <f t="shared" si="41"/>
        <v>2014</v>
      </c>
      <c r="M641" t="b">
        <v>0</v>
      </c>
      <c r="N641">
        <v>1</v>
      </c>
      <c r="O641" t="b">
        <v>0</v>
      </c>
      <c r="P641" t="s">
        <v>8270</v>
      </c>
      <c r="Q641">
        <f t="shared" si="42"/>
        <v>0</v>
      </c>
      <c r="R641">
        <f t="shared" si="43"/>
        <v>1</v>
      </c>
      <c r="S641" s="10" t="s">
        <v>8319</v>
      </c>
      <c r="T641" t="s">
        <v>8320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s="9">
        <f t="shared" si="40"/>
        <v>42683.420312500006</v>
      </c>
      <c r="L642">
        <f t="shared" si="41"/>
        <v>2016</v>
      </c>
      <c r="M642" t="b">
        <v>0</v>
      </c>
      <c r="N642">
        <v>2</v>
      </c>
      <c r="O642" t="b">
        <v>1</v>
      </c>
      <c r="P642" t="s">
        <v>8271</v>
      </c>
      <c r="Q642">
        <f t="shared" si="42"/>
        <v>144</v>
      </c>
      <c r="R642">
        <f t="shared" si="43"/>
        <v>50.5</v>
      </c>
      <c r="S642" s="10" t="s">
        <v>8319</v>
      </c>
      <c r="T642" t="s">
        <v>8321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s="9">
        <f t="shared" si="40"/>
        <v>42199.57</v>
      </c>
      <c r="L643">
        <f t="shared" si="41"/>
        <v>2015</v>
      </c>
      <c r="M643" t="b">
        <v>0</v>
      </c>
      <c r="N643">
        <v>315</v>
      </c>
      <c r="O643" t="b">
        <v>1</v>
      </c>
      <c r="P643" t="s">
        <v>8271</v>
      </c>
      <c r="Q643">
        <f t="shared" si="42"/>
        <v>119</v>
      </c>
      <c r="R643">
        <f t="shared" si="43"/>
        <v>151.32</v>
      </c>
      <c r="S643" s="10" t="s">
        <v>8319</v>
      </c>
      <c r="T643" t="s">
        <v>8321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s="9">
        <f t="shared" si="40"/>
        <v>42199.651319444441</v>
      </c>
      <c r="L644">
        <f t="shared" si="41"/>
        <v>2015</v>
      </c>
      <c r="M644" t="b">
        <v>0</v>
      </c>
      <c r="N644">
        <v>2174</v>
      </c>
      <c r="O644" t="b">
        <v>1</v>
      </c>
      <c r="P644" t="s">
        <v>8271</v>
      </c>
      <c r="Q644">
        <f t="shared" si="42"/>
        <v>1460</v>
      </c>
      <c r="R644">
        <f t="shared" si="43"/>
        <v>134.36000000000001</v>
      </c>
      <c r="S644" s="10" t="s">
        <v>8319</v>
      </c>
      <c r="T644" t="s">
        <v>8321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s="9">
        <f t="shared" si="40"/>
        <v>42100.642071759255</v>
      </c>
      <c r="L645">
        <f t="shared" si="41"/>
        <v>2015</v>
      </c>
      <c r="M645" t="b">
        <v>0</v>
      </c>
      <c r="N645">
        <v>152</v>
      </c>
      <c r="O645" t="b">
        <v>1</v>
      </c>
      <c r="P645" t="s">
        <v>8271</v>
      </c>
      <c r="Q645">
        <f t="shared" si="42"/>
        <v>106</v>
      </c>
      <c r="R645">
        <f t="shared" si="43"/>
        <v>174.03</v>
      </c>
      <c r="S645" s="10" t="s">
        <v>8319</v>
      </c>
      <c r="T645" t="s">
        <v>8321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s="9">
        <f t="shared" si="40"/>
        <v>41898.665960648148</v>
      </c>
      <c r="L646">
        <f t="shared" si="41"/>
        <v>2014</v>
      </c>
      <c r="M646" t="b">
        <v>0</v>
      </c>
      <c r="N646">
        <v>1021</v>
      </c>
      <c r="O646" t="b">
        <v>1</v>
      </c>
      <c r="P646" t="s">
        <v>8271</v>
      </c>
      <c r="Q646">
        <f t="shared" si="42"/>
        <v>300</v>
      </c>
      <c r="R646">
        <f t="shared" si="43"/>
        <v>73.489999999999995</v>
      </c>
      <c r="S646" s="10" t="s">
        <v>8319</v>
      </c>
      <c r="T646" t="s">
        <v>8321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s="9">
        <f t="shared" si="40"/>
        <v>42564.026319444441</v>
      </c>
      <c r="L647">
        <f t="shared" si="41"/>
        <v>2016</v>
      </c>
      <c r="M647" t="b">
        <v>0</v>
      </c>
      <c r="N647">
        <v>237</v>
      </c>
      <c r="O647" t="b">
        <v>1</v>
      </c>
      <c r="P647" t="s">
        <v>8271</v>
      </c>
      <c r="Q647">
        <f t="shared" si="42"/>
        <v>279</v>
      </c>
      <c r="R647">
        <f t="shared" si="43"/>
        <v>23.52</v>
      </c>
      <c r="S647" s="10" t="s">
        <v>8319</v>
      </c>
      <c r="T647" t="s">
        <v>8321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s="9">
        <f t="shared" si="40"/>
        <v>41832.852627314816</v>
      </c>
      <c r="L648">
        <f t="shared" si="41"/>
        <v>2014</v>
      </c>
      <c r="M648" t="b">
        <v>0</v>
      </c>
      <c r="N648">
        <v>27</v>
      </c>
      <c r="O648" t="b">
        <v>1</v>
      </c>
      <c r="P648" t="s">
        <v>8271</v>
      </c>
      <c r="Q648">
        <f t="shared" si="42"/>
        <v>132</v>
      </c>
      <c r="R648">
        <f t="shared" si="43"/>
        <v>39.07</v>
      </c>
      <c r="S648" s="10" t="s">
        <v>8319</v>
      </c>
      <c r="T648" t="s">
        <v>8321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s="9">
        <f t="shared" si="40"/>
        <v>42416.767928240741</v>
      </c>
      <c r="L649">
        <f t="shared" si="41"/>
        <v>2016</v>
      </c>
      <c r="M649" t="b">
        <v>0</v>
      </c>
      <c r="N649">
        <v>17</v>
      </c>
      <c r="O649" t="b">
        <v>1</v>
      </c>
      <c r="P649" t="s">
        <v>8271</v>
      </c>
      <c r="Q649">
        <f t="shared" si="42"/>
        <v>107</v>
      </c>
      <c r="R649">
        <f t="shared" si="43"/>
        <v>125.94</v>
      </c>
      <c r="S649" s="10" t="s">
        <v>8319</v>
      </c>
      <c r="T649" t="s">
        <v>8321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s="9">
        <f t="shared" ref="K650:K713" si="44">(((J650/60)/60/24)+DATE(1970,1,1))</f>
        <v>41891.693379629629</v>
      </c>
      <c r="L650">
        <f t="shared" ref="L650:L713" si="45">YEAR(K650)</f>
        <v>2014</v>
      </c>
      <c r="M650" t="b">
        <v>0</v>
      </c>
      <c r="N650">
        <v>27</v>
      </c>
      <c r="O650" t="b">
        <v>1</v>
      </c>
      <c r="P650" t="s">
        <v>8271</v>
      </c>
      <c r="Q650">
        <f t="shared" ref="Q650:Q713" si="46">ROUND(E650/D650*100,0)</f>
        <v>127</v>
      </c>
      <c r="R650">
        <f t="shared" ref="R650:R713" si="47">ROUND(E650/N650,2)</f>
        <v>1644</v>
      </c>
      <c r="S650" s="10" t="s">
        <v>8319</v>
      </c>
      <c r="T650" t="s">
        <v>8321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s="9">
        <f t="shared" si="44"/>
        <v>41877.912187499998</v>
      </c>
      <c r="L651">
        <f t="shared" si="45"/>
        <v>2014</v>
      </c>
      <c r="M651" t="b">
        <v>0</v>
      </c>
      <c r="N651">
        <v>82</v>
      </c>
      <c r="O651" t="b">
        <v>1</v>
      </c>
      <c r="P651" t="s">
        <v>8271</v>
      </c>
      <c r="Q651">
        <f t="shared" si="46"/>
        <v>140</v>
      </c>
      <c r="R651">
        <f t="shared" si="47"/>
        <v>42.67</v>
      </c>
      <c r="S651" s="10" t="s">
        <v>8319</v>
      </c>
      <c r="T651" t="s">
        <v>8321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s="9">
        <f t="shared" si="44"/>
        <v>41932.036851851852</v>
      </c>
      <c r="L652">
        <f t="shared" si="45"/>
        <v>2014</v>
      </c>
      <c r="M652" t="b">
        <v>0</v>
      </c>
      <c r="N652">
        <v>48</v>
      </c>
      <c r="O652" t="b">
        <v>1</v>
      </c>
      <c r="P652" t="s">
        <v>8271</v>
      </c>
      <c r="Q652">
        <f t="shared" si="46"/>
        <v>112</v>
      </c>
      <c r="R652">
        <f t="shared" si="47"/>
        <v>35.130000000000003</v>
      </c>
      <c r="S652" s="10" t="s">
        <v>8319</v>
      </c>
      <c r="T652" t="s">
        <v>8321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s="9">
        <f t="shared" si="44"/>
        <v>41956.017488425925</v>
      </c>
      <c r="L653">
        <f t="shared" si="45"/>
        <v>2014</v>
      </c>
      <c r="M653" t="b">
        <v>0</v>
      </c>
      <c r="N653">
        <v>105</v>
      </c>
      <c r="O653" t="b">
        <v>1</v>
      </c>
      <c r="P653" t="s">
        <v>8271</v>
      </c>
      <c r="Q653">
        <f t="shared" si="46"/>
        <v>101</v>
      </c>
      <c r="R653">
        <f t="shared" si="47"/>
        <v>239.35</v>
      </c>
      <c r="S653" s="10" t="s">
        <v>8319</v>
      </c>
      <c r="T653" t="s">
        <v>8321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s="9">
        <f t="shared" si="44"/>
        <v>42675.690393518518</v>
      </c>
      <c r="L654">
        <f t="shared" si="45"/>
        <v>2016</v>
      </c>
      <c r="M654" t="b">
        <v>0</v>
      </c>
      <c r="N654">
        <v>28</v>
      </c>
      <c r="O654" t="b">
        <v>1</v>
      </c>
      <c r="P654" t="s">
        <v>8271</v>
      </c>
      <c r="Q654">
        <f t="shared" si="46"/>
        <v>100</v>
      </c>
      <c r="R654">
        <f t="shared" si="47"/>
        <v>107.64</v>
      </c>
      <c r="S654" s="10" t="s">
        <v>8319</v>
      </c>
      <c r="T654" t="s">
        <v>8321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s="9">
        <f t="shared" si="44"/>
        <v>42199.618518518517</v>
      </c>
      <c r="L655">
        <f t="shared" si="45"/>
        <v>2015</v>
      </c>
      <c r="M655" t="b">
        <v>0</v>
      </c>
      <c r="N655">
        <v>1107</v>
      </c>
      <c r="O655" t="b">
        <v>1</v>
      </c>
      <c r="P655" t="s">
        <v>8271</v>
      </c>
      <c r="Q655">
        <f t="shared" si="46"/>
        <v>141</v>
      </c>
      <c r="R655">
        <f t="shared" si="47"/>
        <v>95.83</v>
      </c>
      <c r="S655" s="10" t="s">
        <v>8319</v>
      </c>
      <c r="T655" t="s">
        <v>8321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s="9">
        <f t="shared" si="44"/>
        <v>42163.957326388889</v>
      </c>
      <c r="L656">
        <f t="shared" si="45"/>
        <v>2015</v>
      </c>
      <c r="M656" t="b">
        <v>0</v>
      </c>
      <c r="N656">
        <v>1013</v>
      </c>
      <c r="O656" t="b">
        <v>1</v>
      </c>
      <c r="P656" t="s">
        <v>8271</v>
      </c>
      <c r="Q656">
        <f t="shared" si="46"/>
        <v>267</v>
      </c>
      <c r="R656">
        <f t="shared" si="47"/>
        <v>31.66</v>
      </c>
      <c r="S656" s="10" t="s">
        <v>8319</v>
      </c>
      <c r="T656" t="s">
        <v>8321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s="9">
        <f t="shared" si="44"/>
        <v>42045.957314814819</v>
      </c>
      <c r="L657">
        <f t="shared" si="45"/>
        <v>2015</v>
      </c>
      <c r="M657" t="b">
        <v>0</v>
      </c>
      <c r="N657">
        <v>274</v>
      </c>
      <c r="O657" t="b">
        <v>1</v>
      </c>
      <c r="P657" t="s">
        <v>8271</v>
      </c>
      <c r="Q657">
        <f t="shared" si="46"/>
        <v>147</v>
      </c>
      <c r="R657">
        <f t="shared" si="47"/>
        <v>42.89</v>
      </c>
      <c r="S657" s="10" t="s">
        <v>8319</v>
      </c>
      <c r="T657" t="s">
        <v>8321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s="9">
        <f t="shared" si="44"/>
        <v>42417.804618055554</v>
      </c>
      <c r="L658">
        <f t="shared" si="45"/>
        <v>2016</v>
      </c>
      <c r="M658" t="b">
        <v>0</v>
      </c>
      <c r="N658">
        <v>87</v>
      </c>
      <c r="O658" t="b">
        <v>1</v>
      </c>
      <c r="P658" t="s">
        <v>8271</v>
      </c>
      <c r="Q658">
        <f t="shared" si="46"/>
        <v>214</v>
      </c>
      <c r="R658">
        <f t="shared" si="47"/>
        <v>122.74</v>
      </c>
      <c r="S658" s="10" t="s">
        <v>8319</v>
      </c>
      <c r="T658" t="s">
        <v>8321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s="9">
        <f t="shared" si="44"/>
        <v>42331.84574074074</v>
      </c>
      <c r="L659">
        <f t="shared" si="45"/>
        <v>2015</v>
      </c>
      <c r="M659" t="b">
        <v>0</v>
      </c>
      <c r="N659">
        <v>99</v>
      </c>
      <c r="O659" t="b">
        <v>1</v>
      </c>
      <c r="P659" t="s">
        <v>8271</v>
      </c>
      <c r="Q659">
        <f t="shared" si="46"/>
        <v>126</v>
      </c>
      <c r="R659">
        <f t="shared" si="47"/>
        <v>190.45</v>
      </c>
      <c r="S659" s="10" t="s">
        <v>8319</v>
      </c>
      <c r="T659" t="s">
        <v>8321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s="9">
        <f t="shared" si="44"/>
        <v>42179.160752314812</v>
      </c>
      <c r="L660">
        <f t="shared" si="45"/>
        <v>2015</v>
      </c>
      <c r="M660" t="b">
        <v>0</v>
      </c>
      <c r="N660">
        <v>276</v>
      </c>
      <c r="O660" t="b">
        <v>1</v>
      </c>
      <c r="P660" t="s">
        <v>8271</v>
      </c>
      <c r="Q660">
        <f t="shared" si="46"/>
        <v>104</v>
      </c>
      <c r="R660">
        <f t="shared" si="47"/>
        <v>109.34</v>
      </c>
      <c r="S660" s="10" t="s">
        <v>8319</v>
      </c>
      <c r="T660" t="s">
        <v>8321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s="9">
        <f t="shared" si="44"/>
        <v>42209.593692129631</v>
      </c>
      <c r="L661">
        <f t="shared" si="45"/>
        <v>2015</v>
      </c>
      <c r="M661" t="b">
        <v>0</v>
      </c>
      <c r="N661">
        <v>21</v>
      </c>
      <c r="O661" t="b">
        <v>1</v>
      </c>
      <c r="P661" t="s">
        <v>8271</v>
      </c>
      <c r="Q661">
        <f t="shared" si="46"/>
        <v>101</v>
      </c>
      <c r="R661">
        <f t="shared" si="47"/>
        <v>143.66999999999999</v>
      </c>
      <c r="S661" s="10" t="s">
        <v>8319</v>
      </c>
      <c r="T661" t="s">
        <v>8321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s="9">
        <f t="shared" si="44"/>
        <v>41922.741655092592</v>
      </c>
      <c r="L662">
        <f t="shared" si="45"/>
        <v>2014</v>
      </c>
      <c r="M662" t="b">
        <v>0</v>
      </c>
      <c r="N662">
        <v>18</v>
      </c>
      <c r="O662" t="b">
        <v>0</v>
      </c>
      <c r="P662" t="s">
        <v>8271</v>
      </c>
      <c r="Q662">
        <f t="shared" si="46"/>
        <v>3</v>
      </c>
      <c r="R662">
        <f t="shared" si="47"/>
        <v>84.94</v>
      </c>
      <c r="S662" s="10" t="s">
        <v>8319</v>
      </c>
      <c r="T662" t="s">
        <v>8321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s="9">
        <f t="shared" si="44"/>
        <v>42636.645358796297</v>
      </c>
      <c r="L663">
        <f t="shared" si="45"/>
        <v>2016</v>
      </c>
      <c r="M663" t="b">
        <v>0</v>
      </c>
      <c r="N663">
        <v>9</v>
      </c>
      <c r="O663" t="b">
        <v>0</v>
      </c>
      <c r="P663" t="s">
        <v>8271</v>
      </c>
      <c r="Q663">
        <f t="shared" si="46"/>
        <v>1</v>
      </c>
      <c r="R663">
        <f t="shared" si="47"/>
        <v>10.56</v>
      </c>
      <c r="S663" s="10" t="s">
        <v>8319</v>
      </c>
      <c r="T663" t="s">
        <v>8321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s="9">
        <f t="shared" si="44"/>
        <v>41990.438043981485</v>
      </c>
      <c r="L664">
        <f t="shared" si="45"/>
        <v>2014</v>
      </c>
      <c r="M664" t="b">
        <v>0</v>
      </c>
      <c r="N664">
        <v>4</v>
      </c>
      <c r="O664" t="b">
        <v>0</v>
      </c>
      <c r="P664" t="s">
        <v>8271</v>
      </c>
      <c r="Q664">
        <f t="shared" si="46"/>
        <v>0</v>
      </c>
      <c r="R664">
        <f t="shared" si="47"/>
        <v>39</v>
      </c>
      <c r="S664" s="10" t="s">
        <v>8319</v>
      </c>
      <c r="T664" t="s">
        <v>8321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s="9">
        <f t="shared" si="44"/>
        <v>42173.843240740738</v>
      </c>
      <c r="L665">
        <f t="shared" si="45"/>
        <v>2015</v>
      </c>
      <c r="M665" t="b">
        <v>0</v>
      </c>
      <c r="N665">
        <v>7</v>
      </c>
      <c r="O665" t="b">
        <v>0</v>
      </c>
      <c r="P665" t="s">
        <v>8271</v>
      </c>
      <c r="Q665">
        <f t="shared" si="46"/>
        <v>0</v>
      </c>
      <c r="R665">
        <f t="shared" si="47"/>
        <v>100</v>
      </c>
      <c r="S665" s="10" t="s">
        <v>8319</v>
      </c>
      <c r="T665" t="s">
        <v>8321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s="9">
        <f t="shared" si="44"/>
        <v>42077.666377314818</v>
      </c>
      <c r="L666">
        <f t="shared" si="45"/>
        <v>2015</v>
      </c>
      <c r="M666" t="b">
        <v>0</v>
      </c>
      <c r="N666">
        <v>29</v>
      </c>
      <c r="O666" t="b">
        <v>0</v>
      </c>
      <c r="P666" t="s">
        <v>8271</v>
      </c>
      <c r="Q666">
        <f t="shared" si="46"/>
        <v>8</v>
      </c>
      <c r="R666">
        <f t="shared" si="47"/>
        <v>31.17</v>
      </c>
      <c r="S666" s="10" t="s">
        <v>8319</v>
      </c>
      <c r="T666" t="s">
        <v>8321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s="9">
        <f t="shared" si="44"/>
        <v>42688.711354166662</v>
      </c>
      <c r="L667">
        <f t="shared" si="45"/>
        <v>2016</v>
      </c>
      <c r="M667" t="b">
        <v>0</v>
      </c>
      <c r="N667">
        <v>12</v>
      </c>
      <c r="O667" t="b">
        <v>0</v>
      </c>
      <c r="P667" t="s">
        <v>8271</v>
      </c>
      <c r="Q667">
        <f t="shared" si="46"/>
        <v>19</v>
      </c>
      <c r="R667">
        <f t="shared" si="47"/>
        <v>155.33000000000001</v>
      </c>
      <c r="S667" s="10" t="s">
        <v>8319</v>
      </c>
      <c r="T667" t="s">
        <v>8321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s="9">
        <f t="shared" si="44"/>
        <v>41838.832152777781</v>
      </c>
      <c r="L668">
        <f t="shared" si="45"/>
        <v>2014</v>
      </c>
      <c r="M668" t="b">
        <v>0</v>
      </c>
      <c r="N668">
        <v>4</v>
      </c>
      <c r="O668" t="b">
        <v>0</v>
      </c>
      <c r="P668" t="s">
        <v>8271</v>
      </c>
      <c r="Q668">
        <f t="shared" si="46"/>
        <v>0</v>
      </c>
      <c r="R668">
        <f t="shared" si="47"/>
        <v>2</v>
      </c>
      <c r="S668" s="10" t="s">
        <v>8319</v>
      </c>
      <c r="T668" t="s">
        <v>8321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s="9">
        <f t="shared" si="44"/>
        <v>42632.373414351852</v>
      </c>
      <c r="L669">
        <f t="shared" si="45"/>
        <v>2016</v>
      </c>
      <c r="M669" t="b">
        <v>0</v>
      </c>
      <c r="N669">
        <v>28</v>
      </c>
      <c r="O669" t="b">
        <v>0</v>
      </c>
      <c r="P669" t="s">
        <v>8271</v>
      </c>
      <c r="Q669">
        <f t="shared" si="46"/>
        <v>10</v>
      </c>
      <c r="R669">
        <f t="shared" si="47"/>
        <v>178.93</v>
      </c>
      <c r="S669" s="10" t="s">
        <v>8319</v>
      </c>
      <c r="T669" t="s">
        <v>8321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s="9">
        <f t="shared" si="44"/>
        <v>42090.831273148149</v>
      </c>
      <c r="L670">
        <f t="shared" si="45"/>
        <v>2015</v>
      </c>
      <c r="M670" t="b">
        <v>0</v>
      </c>
      <c r="N670">
        <v>25</v>
      </c>
      <c r="O670" t="b">
        <v>0</v>
      </c>
      <c r="P670" t="s">
        <v>8271</v>
      </c>
      <c r="Q670">
        <f t="shared" si="46"/>
        <v>5</v>
      </c>
      <c r="R670">
        <f t="shared" si="47"/>
        <v>27.36</v>
      </c>
      <c r="S670" s="10" t="s">
        <v>8319</v>
      </c>
      <c r="T670" t="s">
        <v>8321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s="9">
        <f t="shared" si="44"/>
        <v>42527.625671296293</v>
      </c>
      <c r="L671">
        <f t="shared" si="45"/>
        <v>2016</v>
      </c>
      <c r="M671" t="b">
        <v>0</v>
      </c>
      <c r="N671">
        <v>28</v>
      </c>
      <c r="O671" t="b">
        <v>0</v>
      </c>
      <c r="P671" t="s">
        <v>8271</v>
      </c>
      <c r="Q671">
        <f t="shared" si="46"/>
        <v>22</v>
      </c>
      <c r="R671">
        <f t="shared" si="47"/>
        <v>1536.25</v>
      </c>
      <c r="S671" s="10" t="s">
        <v>8319</v>
      </c>
      <c r="T671" t="s">
        <v>8321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s="9">
        <f t="shared" si="44"/>
        <v>42506.709722222222</v>
      </c>
      <c r="L672">
        <f t="shared" si="45"/>
        <v>2016</v>
      </c>
      <c r="M672" t="b">
        <v>0</v>
      </c>
      <c r="N672">
        <v>310</v>
      </c>
      <c r="O672" t="b">
        <v>0</v>
      </c>
      <c r="P672" t="s">
        <v>8271</v>
      </c>
      <c r="Q672">
        <f t="shared" si="46"/>
        <v>29</v>
      </c>
      <c r="R672">
        <f t="shared" si="47"/>
        <v>85</v>
      </c>
      <c r="S672" s="10" t="s">
        <v>8319</v>
      </c>
      <c r="T672" t="s">
        <v>8321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s="9">
        <f t="shared" si="44"/>
        <v>41984.692731481482</v>
      </c>
      <c r="L673">
        <f t="shared" si="45"/>
        <v>2014</v>
      </c>
      <c r="M673" t="b">
        <v>0</v>
      </c>
      <c r="N673">
        <v>15</v>
      </c>
      <c r="O673" t="b">
        <v>0</v>
      </c>
      <c r="P673" t="s">
        <v>8271</v>
      </c>
      <c r="Q673">
        <f t="shared" si="46"/>
        <v>39</v>
      </c>
      <c r="R673">
        <f t="shared" si="47"/>
        <v>788.53</v>
      </c>
      <c r="S673" s="10" t="s">
        <v>8319</v>
      </c>
      <c r="T673" t="s">
        <v>8321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s="9">
        <f t="shared" si="44"/>
        <v>41974.219490740739</v>
      </c>
      <c r="L674">
        <f t="shared" si="45"/>
        <v>2014</v>
      </c>
      <c r="M674" t="b">
        <v>0</v>
      </c>
      <c r="N674">
        <v>215</v>
      </c>
      <c r="O674" t="b">
        <v>0</v>
      </c>
      <c r="P674" t="s">
        <v>8271</v>
      </c>
      <c r="Q674">
        <f t="shared" si="46"/>
        <v>22</v>
      </c>
      <c r="R674">
        <f t="shared" si="47"/>
        <v>50.3</v>
      </c>
      <c r="S674" s="10" t="s">
        <v>8319</v>
      </c>
      <c r="T674" t="s">
        <v>8321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s="9">
        <f t="shared" si="44"/>
        <v>41838.840474537035</v>
      </c>
      <c r="L675">
        <f t="shared" si="45"/>
        <v>2014</v>
      </c>
      <c r="M675" t="b">
        <v>0</v>
      </c>
      <c r="N675">
        <v>3</v>
      </c>
      <c r="O675" t="b">
        <v>0</v>
      </c>
      <c r="P675" t="s">
        <v>8271</v>
      </c>
      <c r="Q675">
        <f t="shared" si="46"/>
        <v>0</v>
      </c>
      <c r="R675">
        <f t="shared" si="47"/>
        <v>68.33</v>
      </c>
      <c r="S675" s="10" t="s">
        <v>8319</v>
      </c>
      <c r="T675" t="s">
        <v>8321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s="9">
        <f t="shared" si="44"/>
        <v>41803.116053240738</v>
      </c>
      <c r="L676">
        <f t="shared" si="45"/>
        <v>2014</v>
      </c>
      <c r="M676" t="b">
        <v>0</v>
      </c>
      <c r="N676">
        <v>2</v>
      </c>
      <c r="O676" t="b">
        <v>0</v>
      </c>
      <c r="P676" t="s">
        <v>8271</v>
      </c>
      <c r="Q676">
        <f t="shared" si="46"/>
        <v>0</v>
      </c>
      <c r="R676">
        <f t="shared" si="47"/>
        <v>7.5</v>
      </c>
      <c r="S676" s="10" t="s">
        <v>8319</v>
      </c>
      <c r="T676" t="s">
        <v>8321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s="9">
        <f t="shared" si="44"/>
        <v>41975.930601851855</v>
      </c>
      <c r="L677">
        <f t="shared" si="45"/>
        <v>2014</v>
      </c>
      <c r="M677" t="b">
        <v>0</v>
      </c>
      <c r="N677">
        <v>26</v>
      </c>
      <c r="O677" t="b">
        <v>0</v>
      </c>
      <c r="P677" t="s">
        <v>8271</v>
      </c>
      <c r="Q677">
        <f t="shared" si="46"/>
        <v>15</v>
      </c>
      <c r="R677">
        <f t="shared" si="47"/>
        <v>34.270000000000003</v>
      </c>
      <c r="S677" s="10" t="s">
        <v>8319</v>
      </c>
      <c r="T677" t="s">
        <v>8321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s="9">
        <f t="shared" si="44"/>
        <v>42012.768298611118</v>
      </c>
      <c r="L678">
        <f t="shared" si="45"/>
        <v>2015</v>
      </c>
      <c r="M678" t="b">
        <v>0</v>
      </c>
      <c r="N678">
        <v>24</v>
      </c>
      <c r="O678" t="b">
        <v>0</v>
      </c>
      <c r="P678" t="s">
        <v>8271</v>
      </c>
      <c r="Q678">
        <f t="shared" si="46"/>
        <v>1</v>
      </c>
      <c r="R678">
        <f t="shared" si="47"/>
        <v>61.29</v>
      </c>
      <c r="S678" s="10" t="s">
        <v>8319</v>
      </c>
      <c r="T678" t="s">
        <v>8321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s="9">
        <f t="shared" si="44"/>
        <v>42504.403877314813</v>
      </c>
      <c r="L679">
        <f t="shared" si="45"/>
        <v>2016</v>
      </c>
      <c r="M679" t="b">
        <v>0</v>
      </c>
      <c r="N679">
        <v>96</v>
      </c>
      <c r="O679" t="b">
        <v>0</v>
      </c>
      <c r="P679" t="s">
        <v>8271</v>
      </c>
      <c r="Q679">
        <f t="shared" si="46"/>
        <v>26</v>
      </c>
      <c r="R679">
        <f t="shared" si="47"/>
        <v>133.25</v>
      </c>
      <c r="S679" s="10" t="s">
        <v>8319</v>
      </c>
      <c r="T679" t="s">
        <v>8321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s="9">
        <f t="shared" si="44"/>
        <v>42481.376597222217</v>
      </c>
      <c r="L680">
        <f t="shared" si="45"/>
        <v>2016</v>
      </c>
      <c r="M680" t="b">
        <v>0</v>
      </c>
      <c r="N680">
        <v>17</v>
      </c>
      <c r="O680" t="b">
        <v>0</v>
      </c>
      <c r="P680" t="s">
        <v>8271</v>
      </c>
      <c r="Q680">
        <f t="shared" si="46"/>
        <v>4</v>
      </c>
      <c r="R680">
        <f t="shared" si="47"/>
        <v>65.180000000000007</v>
      </c>
      <c r="S680" s="10" t="s">
        <v>8319</v>
      </c>
      <c r="T680" t="s">
        <v>8321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s="9">
        <f t="shared" si="44"/>
        <v>42556.695706018523</v>
      </c>
      <c r="L681">
        <f t="shared" si="45"/>
        <v>2016</v>
      </c>
      <c r="M681" t="b">
        <v>0</v>
      </c>
      <c r="N681">
        <v>94</v>
      </c>
      <c r="O681" t="b">
        <v>0</v>
      </c>
      <c r="P681" t="s">
        <v>8271</v>
      </c>
      <c r="Q681">
        <f t="shared" si="46"/>
        <v>15</v>
      </c>
      <c r="R681">
        <f t="shared" si="47"/>
        <v>93.9</v>
      </c>
      <c r="S681" s="10" t="s">
        <v>8319</v>
      </c>
      <c r="T681" t="s">
        <v>8321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s="9">
        <f t="shared" si="44"/>
        <v>41864.501516203702</v>
      </c>
      <c r="L682">
        <f t="shared" si="45"/>
        <v>2014</v>
      </c>
      <c r="M682" t="b">
        <v>0</v>
      </c>
      <c r="N682">
        <v>129</v>
      </c>
      <c r="O682" t="b">
        <v>0</v>
      </c>
      <c r="P682" t="s">
        <v>8271</v>
      </c>
      <c r="Q682">
        <f t="shared" si="46"/>
        <v>26</v>
      </c>
      <c r="R682">
        <f t="shared" si="47"/>
        <v>150.65</v>
      </c>
      <c r="S682" s="10" t="s">
        <v>8319</v>
      </c>
      <c r="T682" t="s">
        <v>8321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s="9">
        <f t="shared" si="44"/>
        <v>42639.805601851855</v>
      </c>
      <c r="L683">
        <f t="shared" si="45"/>
        <v>2016</v>
      </c>
      <c r="M683" t="b">
        <v>0</v>
      </c>
      <c r="N683">
        <v>1</v>
      </c>
      <c r="O683" t="b">
        <v>0</v>
      </c>
      <c r="P683" t="s">
        <v>8271</v>
      </c>
      <c r="Q683">
        <f t="shared" si="46"/>
        <v>0</v>
      </c>
      <c r="R683">
        <f t="shared" si="47"/>
        <v>1</v>
      </c>
      <c r="S683" s="10" t="s">
        <v>8319</v>
      </c>
      <c r="T683" t="s">
        <v>8321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s="9">
        <f t="shared" si="44"/>
        <v>42778.765300925923</v>
      </c>
      <c r="L684">
        <f t="shared" si="45"/>
        <v>2017</v>
      </c>
      <c r="M684" t="b">
        <v>0</v>
      </c>
      <c r="N684">
        <v>4</v>
      </c>
      <c r="O684" t="b">
        <v>0</v>
      </c>
      <c r="P684" t="s">
        <v>8271</v>
      </c>
      <c r="Q684">
        <f t="shared" si="46"/>
        <v>0</v>
      </c>
      <c r="R684">
        <f t="shared" si="47"/>
        <v>13.25</v>
      </c>
      <c r="S684" s="10" t="s">
        <v>8319</v>
      </c>
      <c r="T684" t="s">
        <v>8321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s="9">
        <f t="shared" si="44"/>
        <v>42634.900046296301</v>
      </c>
      <c r="L685">
        <f t="shared" si="45"/>
        <v>2016</v>
      </c>
      <c r="M685" t="b">
        <v>0</v>
      </c>
      <c r="N685">
        <v>3</v>
      </c>
      <c r="O685" t="b">
        <v>0</v>
      </c>
      <c r="P685" t="s">
        <v>8271</v>
      </c>
      <c r="Q685">
        <f t="shared" si="46"/>
        <v>1</v>
      </c>
      <c r="R685">
        <f t="shared" si="47"/>
        <v>99.33</v>
      </c>
      <c r="S685" s="10" t="s">
        <v>8319</v>
      </c>
      <c r="T685" t="s">
        <v>8321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s="9">
        <f t="shared" si="44"/>
        <v>41809.473275462966</v>
      </c>
      <c r="L686">
        <f t="shared" si="45"/>
        <v>2014</v>
      </c>
      <c r="M686" t="b">
        <v>0</v>
      </c>
      <c r="N686">
        <v>135</v>
      </c>
      <c r="O686" t="b">
        <v>0</v>
      </c>
      <c r="P686" t="s">
        <v>8271</v>
      </c>
      <c r="Q686">
        <f t="shared" si="46"/>
        <v>7</v>
      </c>
      <c r="R686">
        <f t="shared" si="47"/>
        <v>177.39</v>
      </c>
      <c r="S686" s="10" t="s">
        <v>8319</v>
      </c>
      <c r="T686" t="s">
        <v>8321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s="9">
        <f t="shared" si="44"/>
        <v>41971.866574074069</v>
      </c>
      <c r="L687">
        <f t="shared" si="45"/>
        <v>2014</v>
      </c>
      <c r="M687" t="b">
        <v>0</v>
      </c>
      <c r="N687">
        <v>10</v>
      </c>
      <c r="O687" t="b">
        <v>0</v>
      </c>
      <c r="P687" t="s">
        <v>8271</v>
      </c>
      <c r="Q687">
        <f t="shared" si="46"/>
        <v>28</v>
      </c>
      <c r="R687">
        <f t="shared" si="47"/>
        <v>55.3</v>
      </c>
      <c r="S687" s="10" t="s">
        <v>8319</v>
      </c>
      <c r="T687" t="s">
        <v>8321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s="9">
        <f t="shared" si="44"/>
        <v>42189.673263888893</v>
      </c>
      <c r="L688">
        <f t="shared" si="45"/>
        <v>2015</v>
      </c>
      <c r="M688" t="b">
        <v>0</v>
      </c>
      <c r="N688">
        <v>0</v>
      </c>
      <c r="O688" t="b">
        <v>0</v>
      </c>
      <c r="P688" t="s">
        <v>8271</v>
      </c>
      <c r="Q688">
        <f t="shared" si="46"/>
        <v>0</v>
      </c>
      <c r="R688" t="e">
        <f t="shared" si="47"/>
        <v>#DIV/0!</v>
      </c>
      <c r="S688" s="10" t="s">
        <v>8319</v>
      </c>
      <c r="T688" t="s">
        <v>8321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s="9">
        <f t="shared" si="44"/>
        <v>42711.750613425931</v>
      </c>
      <c r="L689">
        <f t="shared" si="45"/>
        <v>2016</v>
      </c>
      <c r="M689" t="b">
        <v>0</v>
      </c>
      <c r="N689">
        <v>6</v>
      </c>
      <c r="O689" t="b">
        <v>0</v>
      </c>
      <c r="P689" t="s">
        <v>8271</v>
      </c>
      <c r="Q689">
        <f t="shared" si="46"/>
        <v>4</v>
      </c>
      <c r="R689">
        <f t="shared" si="47"/>
        <v>591.66999999999996</v>
      </c>
      <c r="S689" s="10" t="s">
        <v>8319</v>
      </c>
      <c r="T689" t="s">
        <v>8321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s="9">
        <f t="shared" si="44"/>
        <v>42262.104780092588</v>
      </c>
      <c r="L690">
        <f t="shared" si="45"/>
        <v>2015</v>
      </c>
      <c r="M690" t="b">
        <v>0</v>
      </c>
      <c r="N690">
        <v>36</v>
      </c>
      <c r="O690" t="b">
        <v>0</v>
      </c>
      <c r="P690" t="s">
        <v>8271</v>
      </c>
      <c r="Q690">
        <f t="shared" si="46"/>
        <v>73</v>
      </c>
      <c r="R690">
        <f t="shared" si="47"/>
        <v>405.5</v>
      </c>
      <c r="S690" s="10" t="s">
        <v>8319</v>
      </c>
      <c r="T690" t="s">
        <v>8321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s="9">
        <f t="shared" si="44"/>
        <v>42675.66778935185</v>
      </c>
      <c r="L691">
        <f t="shared" si="45"/>
        <v>2016</v>
      </c>
      <c r="M691" t="b">
        <v>0</v>
      </c>
      <c r="N691">
        <v>336</v>
      </c>
      <c r="O691" t="b">
        <v>0</v>
      </c>
      <c r="P691" t="s">
        <v>8271</v>
      </c>
      <c r="Q691">
        <f t="shared" si="46"/>
        <v>58</v>
      </c>
      <c r="R691">
        <f t="shared" si="47"/>
        <v>343.15</v>
      </c>
      <c r="S691" s="10" t="s">
        <v>8319</v>
      </c>
      <c r="T691" t="s">
        <v>8321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s="9">
        <f t="shared" si="44"/>
        <v>42579.634733796294</v>
      </c>
      <c r="L692">
        <f t="shared" si="45"/>
        <v>2016</v>
      </c>
      <c r="M692" t="b">
        <v>0</v>
      </c>
      <c r="N692">
        <v>34</v>
      </c>
      <c r="O692" t="b">
        <v>0</v>
      </c>
      <c r="P692" t="s">
        <v>8271</v>
      </c>
      <c r="Q692">
        <f t="shared" si="46"/>
        <v>12</v>
      </c>
      <c r="R692">
        <f t="shared" si="47"/>
        <v>72.59</v>
      </c>
      <c r="S692" s="10" t="s">
        <v>8319</v>
      </c>
      <c r="T692" t="s">
        <v>8321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s="9">
        <f t="shared" si="44"/>
        <v>42158.028310185182</v>
      </c>
      <c r="L693">
        <f t="shared" si="45"/>
        <v>2015</v>
      </c>
      <c r="M693" t="b">
        <v>0</v>
      </c>
      <c r="N693">
        <v>10</v>
      </c>
      <c r="O693" t="b">
        <v>0</v>
      </c>
      <c r="P693" t="s">
        <v>8271</v>
      </c>
      <c r="Q693">
        <f t="shared" si="46"/>
        <v>1</v>
      </c>
      <c r="R693">
        <f t="shared" si="47"/>
        <v>26</v>
      </c>
      <c r="S693" s="10" t="s">
        <v>8319</v>
      </c>
      <c r="T693" t="s">
        <v>8321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s="9">
        <f t="shared" si="44"/>
        <v>42696.37572916667</v>
      </c>
      <c r="L694">
        <f t="shared" si="45"/>
        <v>2016</v>
      </c>
      <c r="M694" t="b">
        <v>0</v>
      </c>
      <c r="N694">
        <v>201</v>
      </c>
      <c r="O694" t="b">
        <v>0</v>
      </c>
      <c r="P694" t="s">
        <v>8271</v>
      </c>
      <c r="Q694">
        <f t="shared" si="46"/>
        <v>7</v>
      </c>
      <c r="R694">
        <f t="shared" si="47"/>
        <v>6.5</v>
      </c>
      <c r="S694" s="10" t="s">
        <v>8319</v>
      </c>
      <c r="T694" t="s">
        <v>8321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s="9">
        <f t="shared" si="44"/>
        <v>42094.808182870373</v>
      </c>
      <c r="L695">
        <f t="shared" si="45"/>
        <v>2015</v>
      </c>
      <c r="M695" t="b">
        <v>0</v>
      </c>
      <c r="N695">
        <v>296</v>
      </c>
      <c r="O695" t="b">
        <v>0</v>
      </c>
      <c r="P695" t="s">
        <v>8271</v>
      </c>
      <c r="Q695">
        <f t="shared" si="46"/>
        <v>35</v>
      </c>
      <c r="R695">
        <f t="shared" si="47"/>
        <v>119.39</v>
      </c>
      <c r="S695" s="10" t="s">
        <v>8319</v>
      </c>
      <c r="T695" t="s">
        <v>8321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s="9">
        <f t="shared" si="44"/>
        <v>42737.663877314815</v>
      </c>
      <c r="L696">
        <f t="shared" si="45"/>
        <v>2017</v>
      </c>
      <c r="M696" t="b">
        <v>0</v>
      </c>
      <c r="N696">
        <v>7</v>
      </c>
      <c r="O696" t="b">
        <v>0</v>
      </c>
      <c r="P696" t="s">
        <v>8271</v>
      </c>
      <c r="Q696">
        <f t="shared" si="46"/>
        <v>0</v>
      </c>
      <c r="R696">
        <f t="shared" si="47"/>
        <v>84.29</v>
      </c>
      <c r="S696" s="10" t="s">
        <v>8319</v>
      </c>
      <c r="T696" t="s">
        <v>8321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s="9">
        <f t="shared" si="44"/>
        <v>41913.521064814813</v>
      </c>
      <c r="L697">
        <f t="shared" si="45"/>
        <v>2014</v>
      </c>
      <c r="M697" t="b">
        <v>0</v>
      </c>
      <c r="N697">
        <v>7</v>
      </c>
      <c r="O697" t="b">
        <v>0</v>
      </c>
      <c r="P697" t="s">
        <v>8271</v>
      </c>
      <c r="Q697">
        <f t="shared" si="46"/>
        <v>1</v>
      </c>
      <c r="R697">
        <f t="shared" si="47"/>
        <v>90.86</v>
      </c>
      <c r="S697" s="10" t="s">
        <v>8319</v>
      </c>
      <c r="T697" t="s">
        <v>8321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s="9">
        <f t="shared" si="44"/>
        <v>41815.927106481482</v>
      </c>
      <c r="L698">
        <f t="shared" si="45"/>
        <v>2014</v>
      </c>
      <c r="M698" t="b">
        <v>0</v>
      </c>
      <c r="N698">
        <v>1</v>
      </c>
      <c r="O698" t="b">
        <v>0</v>
      </c>
      <c r="P698" t="s">
        <v>8271</v>
      </c>
      <c r="Q698">
        <f t="shared" si="46"/>
        <v>0</v>
      </c>
      <c r="R698">
        <f t="shared" si="47"/>
        <v>1</v>
      </c>
      <c r="S698" s="10" t="s">
        <v>8319</v>
      </c>
      <c r="T698" t="s">
        <v>8321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s="9">
        <f t="shared" si="44"/>
        <v>42388.523020833338</v>
      </c>
      <c r="L699">
        <f t="shared" si="45"/>
        <v>2016</v>
      </c>
      <c r="M699" t="b">
        <v>0</v>
      </c>
      <c r="N699">
        <v>114</v>
      </c>
      <c r="O699" t="b">
        <v>0</v>
      </c>
      <c r="P699" t="s">
        <v>8271</v>
      </c>
      <c r="Q699">
        <f t="shared" si="46"/>
        <v>46</v>
      </c>
      <c r="R699">
        <f t="shared" si="47"/>
        <v>20.34</v>
      </c>
      <c r="S699" s="10" t="s">
        <v>8319</v>
      </c>
      <c r="T699" t="s">
        <v>8321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s="9">
        <f t="shared" si="44"/>
        <v>41866.931076388886</v>
      </c>
      <c r="L700">
        <f t="shared" si="45"/>
        <v>2014</v>
      </c>
      <c r="M700" t="b">
        <v>0</v>
      </c>
      <c r="N700">
        <v>29</v>
      </c>
      <c r="O700" t="b">
        <v>0</v>
      </c>
      <c r="P700" t="s">
        <v>8271</v>
      </c>
      <c r="Q700">
        <f t="shared" si="46"/>
        <v>15</v>
      </c>
      <c r="R700">
        <f t="shared" si="47"/>
        <v>530.69000000000005</v>
      </c>
      <c r="S700" s="10" t="s">
        <v>8319</v>
      </c>
      <c r="T700" t="s">
        <v>8321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s="9">
        <f t="shared" si="44"/>
        <v>41563.485509259262</v>
      </c>
      <c r="L701">
        <f t="shared" si="45"/>
        <v>2013</v>
      </c>
      <c r="M701" t="b">
        <v>0</v>
      </c>
      <c r="N701">
        <v>890</v>
      </c>
      <c r="O701" t="b">
        <v>0</v>
      </c>
      <c r="P701" t="s">
        <v>8271</v>
      </c>
      <c r="Q701">
        <f t="shared" si="46"/>
        <v>82</v>
      </c>
      <c r="R701">
        <f t="shared" si="47"/>
        <v>120.39</v>
      </c>
      <c r="S701" s="10" t="s">
        <v>8319</v>
      </c>
      <c r="T701" t="s">
        <v>8321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s="9">
        <f t="shared" si="44"/>
        <v>42715.688437500001</v>
      </c>
      <c r="L702">
        <f t="shared" si="45"/>
        <v>2016</v>
      </c>
      <c r="M702" t="b">
        <v>0</v>
      </c>
      <c r="N702">
        <v>31</v>
      </c>
      <c r="O702" t="b">
        <v>0</v>
      </c>
      <c r="P702" t="s">
        <v>8271</v>
      </c>
      <c r="Q702">
        <f t="shared" si="46"/>
        <v>3</v>
      </c>
      <c r="R702">
        <f t="shared" si="47"/>
        <v>13</v>
      </c>
      <c r="S702" s="10" t="s">
        <v>8319</v>
      </c>
      <c r="T702" t="s">
        <v>8321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s="9">
        <f t="shared" si="44"/>
        <v>41813.662962962961</v>
      </c>
      <c r="L703">
        <f t="shared" si="45"/>
        <v>2014</v>
      </c>
      <c r="M703" t="b">
        <v>0</v>
      </c>
      <c r="N703">
        <v>21</v>
      </c>
      <c r="O703" t="b">
        <v>0</v>
      </c>
      <c r="P703" t="s">
        <v>8271</v>
      </c>
      <c r="Q703">
        <f t="shared" si="46"/>
        <v>27</v>
      </c>
      <c r="R703">
        <f t="shared" si="47"/>
        <v>291.33</v>
      </c>
      <c r="S703" s="10" t="s">
        <v>8319</v>
      </c>
      <c r="T703" t="s">
        <v>8321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s="9">
        <f t="shared" si="44"/>
        <v>42668.726701388892</v>
      </c>
      <c r="L704">
        <f t="shared" si="45"/>
        <v>2016</v>
      </c>
      <c r="M704" t="b">
        <v>0</v>
      </c>
      <c r="N704">
        <v>37</v>
      </c>
      <c r="O704" t="b">
        <v>0</v>
      </c>
      <c r="P704" t="s">
        <v>8271</v>
      </c>
      <c r="Q704">
        <f t="shared" si="46"/>
        <v>31</v>
      </c>
      <c r="R704">
        <f t="shared" si="47"/>
        <v>124.92</v>
      </c>
      <c r="S704" s="10" t="s">
        <v>8319</v>
      </c>
      <c r="T704" t="s">
        <v>8321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s="9">
        <f t="shared" si="44"/>
        <v>42711.950798611113</v>
      </c>
      <c r="L705">
        <f t="shared" si="45"/>
        <v>2016</v>
      </c>
      <c r="M705" t="b">
        <v>0</v>
      </c>
      <c r="N705">
        <v>7</v>
      </c>
      <c r="O705" t="b">
        <v>0</v>
      </c>
      <c r="P705" t="s">
        <v>8271</v>
      </c>
      <c r="Q705">
        <f t="shared" si="46"/>
        <v>6</v>
      </c>
      <c r="R705">
        <f t="shared" si="47"/>
        <v>119.57</v>
      </c>
      <c r="S705" s="10" t="s">
        <v>8319</v>
      </c>
      <c r="T705" t="s">
        <v>8321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s="9">
        <f t="shared" si="44"/>
        <v>42726.192916666667</v>
      </c>
      <c r="L706">
        <f t="shared" si="45"/>
        <v>2016</v>
      </c>
      <c r="M706" t="b">
        <v>0</v>
      </c>
      <c r="N706">
        <v>4</v>
      </c>
      <c r="O706" t="b">
        <v>0</v>
      </c>
      <c r="P706" t="s">
        <v>8271</v>
      </c>
      <c r="Q706">
        <f t="shared" si="46"/>
        <v>1</v>
      </c>
      <c r="R706">
        <f t="shared" si="47"/>
        <v>120.25</v>
      </c>
      <c r="S706" s="10" t="s">
        <v>8319</v>
      </c>
      <c r="T706" t="s">
        <v>8321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s="9">
        <f t="shared" si="44"/>
        <v>42726.491643518515</v>
      </c>
      <c r="L707">
        <f t="shared" si="45"/>
        <v>2016</v>
      </c>
      <c r="M707" t="b">
        <v>0</v>
      </c>
      <c r="N707">
        <v>5</v>
      </c>
      <c r="O707" t="b">
        <v>0</v>
      </c>
      <c r="P707" t="s">
        <v>8271</v>
      </c>
      <c r="Q707">
        <f t="shared" si="46"/>
        <v>1</v>
      </c>
      <c r="R707">
        <f t="shared" si="47"/>
        <v>195.4</v>
      </c>
      <c r="S707" s="10" t="s">
        <v>8319</v>
      </c>
      <c r="T707" t="s">
        <v>8321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s="9">
        <f t="shared" si="44"/>
        <v>42676.995173611111</v>
      </c>
      <c r="L708">
        <f t="shared" si="45"/>
        <v>2016</v>
      </c>
      <c r="M708" t="b">
        <v>0</v>
      </c>
      <c r="N708">
        <v>0</v>
      </c>
      <c r="O708" t="b">
        <v>0</v>
      </c>
      <c r="P708" t="s">
        <v>8271</v>
      </c>
      <c r="Q708">
        <f t="shared" si="46"/>
        <v>0</v>
      </c>
      <c r="R708" t="e">
        <f t="shared" si="47"/>
        <v>#DIV/0!</v>
      </c>
      <c r="S708" s="10" t="s">
        <v>8319</v>
      </c>
      <c r="T708" t="s">
        <v>8321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s="9">
        <f t="shared" si="44"/>
        <v>42696.663506944446</v>
      </c>
      <c r="L709">
        <f t="shared" si="45"/>
        <v>2016</v>
      </c>
      <c r="M709" t="b">
        <v>0</v>
      </c>
      <c r="N709">
        <v>456</v>
      </c>
      <c r="O709" t="b">
        <v>0</v>
      </c>
      <c r="P709" t="s">
        <v>8271</v>
      </c>
      <c r="Q709">
        <f t="shared" si="46"/>
        <v>79</v>
      </c>
      <c r="R709">
        <f t="shared" si="47"/>
        <v>117.7</v>
      </c>
      <c r="S709" s="10" t="s">
        <v>8319</v>
      </c>
      <c r="T709" t="s">
        <v>8321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s="9">
        <f t="shared" si="44"/>
        <v>41835.581018518518</v>
      </c>
      <c r="L710">
        <f t="shared" si="45"/>
        <v>2014</v>
      </c>
      <c r="M710" t="b">
        <v>0</v>
      </c>
      <c r="N710">
        <v>369</v>
      </c>
      <c r="O710" t="b">
        <v>0</v>
      </c>
      <c r="P710" t="s">
        <v>8271</v>
      </c>
      <c r="Q710">
        <f t="shared" si="46"/>
        <v>22</v>
      </c>
      <c r="R710">
        <f t="shared" si="47"/>
        <v>23.95</v>
      </c>
      <c r="S710" s="10" t="s">
        <v>8319</v>
      </c>
      <c r="T710" t="s">
        <v>8321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s="9">
        <f t="shared" si="44"/>
        <v>41948.041192129633</v>
      </c>
      <c r="L711">
        <f t="shared" si="45"/>
        <v>2014</v>
      </c>
      <c r="M711" t="b">
        <v>0</v>
      </c>
      <c r="N711">
        <v>2</v>
      </c>
      <c r="O711" t="b">
        <v>0</v>
      </c>
      <c r="P711" t="s">
        <v>8271</v>
      </c>
      <c r="Q711">
        <f t="shared" si="46"/>
        <v>0</v>
      </c>
      <c r="R711">
        <f t="shared" si="47"/>
        <v>30.5</v>
      </c>
      <c r="S711" s="10" t="s">
        <v>8319</v>
      </c>
      <c r="T711" t="s">
        <v>8321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s="9">
        <f t="shared" si="44"/>
        <v>41837.984976851854</v>
      </c>
      <c r="L712">
        <f t="shared" si="45"/>
        <v>2014</v>
      </c>
      <c r="M712" t="b">
        <v>0</v>
      </c>
      <c r="N712">
        <v>0</v>
      </c>
      <c r="O712" t="b">
        <v>0</v>
      </c>
      <c r="P712" t="s">
        <v>8271</v>
      </c>
      <c r="Q712">
        <f t="shared" si="46"/>
        <v>0</v>
      </c>
      <c r="R712" t="e">
        <f t="shared" si="47"/>
        <v>#DIV/0!</v>
      </c>
      <c r="S712" s="10" t="s">
        <v>8319</v>
      </c>
      <c r="T712" t="s">
        <v>8321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s="9">
        <f t="shared" si="44"/>
        <v>42678.459120370375</v>
      </c>
      <c r="L713">
        <f t="shared" si="45"/>
        <v>2016</v>
      </c>
      <c r="M713" t="b">
        <v>0</v>
      </c>
      <c r="N713">
        <v>338</v>
      </c>
      <c r="O713" t="b">
        <v>0</v>
      </c>
      <c r="P713" t="s">
        <v>8271</v>
      </c>
      <c r="Q713">
        <f t="shared" si="46"/>
        <v>34</v>
      </c>
      <c r="R713">
        <f t="shared" si="47"/>
        <v>99.97</v>
      </c>
      <c r="S713" s="10" t="s">
        <v>8319</v>
      </c>
      <c r="T713" t="s">
        <v>8321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s="9">
        <f t="shared" ref="K714:K777" si="48">(((J714/60)/60/24)+DATE(1970,1,1))</f>
        <v>42384.680925925932</v>
      </c>
      <c r="L714">
        <f t="shared" ref="L714:L777" si="49">YEAR(K714)</f>
        <v>2016</v>
      </c>
      <c r="M714" t="b">
        <v>0</v>
      </c>
      <c r="N714">
        <v>4</v>
      </c>
      <c r="O714" t="b">
        <v>0</v>
      </c>
      <c r="P714" t="s">
        <v>8271</v>
      </c>
      <c r="Q714">
        <f t="shared" ref="Q714:Q777" si="50">ROUND(E714/D714*100,0)</f>
        <v>0</v>
      </c>
      <c r="R714">
        <f t="shared" ref="R714:R777" si="51">ROUND(E714/N714,2)</f>
        <v>26.25</v>
      </c>
      <c r="S714" s="10" t="s">
        <v>8319</v>
      </c>
      <c r="T714" t="s">
        <v>8321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s="9">
        <f t="shared" si="48"/>
        <v>42496.529305555552</v>
      </c>
      <c r="L715">
        <f t="shared" si="49"/>
        <v>2016</v>
      </c>
      <c r="M715" t="b">
        <v>0</v>
      </c>
      <c r="N715">
        <v>1</v>
      </c>
      <c r="O715" t="b">
        <v>0</v>
      </c>
      <c r="P715" t="s">
        <v>8271</v>
      </c>
      <c r="Q715">
        <f t="shared" si="50"/>
        <v>1</v>
      </c>
      <c r="R715">
        <f t="shared" si="51"/>
        <v>199</v>
      </c>
      <c r="S715" s="10" t="s">
        <v>8319</v>
      </c>
      <c r="T715" t="s">
        <v>8321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s="9">
        <f t="shared" si="48"/>
        <v>42734.787986111114</v>
      </c>
      <c r="L716">
        <f t="shared" si="49"/>
        <v>2016</v>
      </c>
      <c r="M716" t="b">
        <v>0</v>
      </c>
      <c r="N716">
        <v>28</v>
      </c>
      <c r="O716" t="b">
        <v>0</v>
      </c>
      <c r="P716" t="s">
        <v>8271</v>
      </c>
      <c r="Q716">
        <f t="shared" si="50"/>
        <v>15</v>
      </c>
      <c r="R716">
        <f t="shared" si="51"/>
        <v>80.319999999999993</v>
      </c>
      <c r="S716" s="10" t="s">
        <v>8319</v>
      </c>
      <c r="T716" t="s">
        <v>8321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s="9">
        <f t="shared" si="48"/>
        <v>42273.090740740736</v>
      </c>
      <c r="L717">
        <f t="shared" si="49"/>
        <v>2015</v>
      </c>
      <c r="M717" t="b">
        <v>0</v>
      </c>
      <c r="N717">
        <v>12</v>
      </c>
      <c r="O717" t="b">
        <v>0</v>
      </c>
      <c r="P717" t="s">
        <v>8271</v>
      </c>
      <c r="Q717">
        <f t="shared" si="50"/>
        <v>5</v>
      </c>
      <c r="R717">
        <f t="shared" si="51"/>
        <v>115.75</v>
      </c>
      <c r="S717" s="10" t="s">
        <v>8319</v>
      </c>
      <c r="T717" t="s">
        <v>8321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s="9">
        <f t="shared" si="48"/>
        <v>41940.658645833333</v>
      </c>
      <c r="L718">
        <f t="shared" si="49"/>
        <v>2014</v>
      </c>
      <c r="M718" t="b">
        <v>0</v>
      </c>
      <c r="N718">
        <v>16</v>
      </c>
      <c r="O718" t="b">
        <v>0</v>
      </c>
      <c r="P718" t="s">
        <v>8271</v>
      </c>
      <c r="Q718">
        <f t="shared" si="50"/>
        <v>10</v>
      </c>
      <c r="R718">
        <f t="shared" si="51"/>
        <v>44.69</v>
      </c>
      <c r="S718" s="10" t="s">
        <v>8319</v>
      </c>
      <c r="T718" t="s">
        <v>8321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s="9">
        <f t="shared" si="48"/>
        <v>41857.854189814818</v>
      </c>
      <c r="L719">
        <f t="shared" si="49"/>
        <v>2014</v>
      </c>
      <c r="M719" t="b">
        <v>0</v>
      </c>
      <c r="N719">
        <v>4</v>
      </c>
      <c r="O719" t="b">
        <v>0</v>
      </c>
      <c r="P719" t="s">
        <v>8271</v>
      </c>
      <c r="Q719">
        <f t="shared" si="50"/>
        <v>0</v>
      </c>
      <c r="R719">
        <f t="shared" si="51"/>
        <v>76.25</v>
      </c>
      <c r="S719" s="10" t="s">
        <v>8319</v>
      </c>
      <c r="T719" t="s">
        <v>8321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s="9">
        <f t="shared" si="48"/>
        <v>42752.845451388886</v>
      </c>
      <c r="L720">
        <f t="shared" si="49"/>
        <v>2017</v>
      </c>
      <c r="M720" t="b">
        <v>0</v>
      </c>
      <c r="N720">
        <v>4</v>
      </c>
      <c r="O720" t="b">
        <v>0</v>
      </c>
      <c r="P720" t="s">
        <v>8271</v>
      </c>
      <c r="Q720">
        <f t="shared" si="50"/>
        <v>1</v>
      </c>
      <c r="R720">
        <f t="shared" si="51"/>
        <v>22.5</v>
      </c>
      <c r="S720" s="10" t="s">
        <v>8319</v>
      </c>
      <c r="T720" t="s">
        <v>8321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s="9">
        <f t="shared" si="48"/>
        <v>42409.040231481486</v>
      </c>
      <c r="L721">
        <f t="shared" si="49"/>
        <v>2016</v>
      </c>
      <c r="M721" t="b">
        <v>0</v>
      </c>
      <c r="N721">
        <v>10</v>
      </c>
      <c r="O721" t="b">
        <v>0</v>
      </c>
      <c r="P721" t="s">
        <v>8271</v>
      </c>
      <c r="Q721">
        <f t="shared" si="50"/>
        <v>1</v>
      </c>
      <c r="R721">
        <f t="shared" si="51"/>
        <v>19.399999999999999</v>
      </c>
      <c r="S721" s="10" t="s">
        <v>8319</v>
      </c>
      <c r="T721" t="s">
        <v>8321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s="9">
        <f t="shared" si="48"/>
        <v>40909.649201388893</v>
      </c>
      <c r="L722">
        <f t="shared" si="49"/>
        <v>2012</v>
      </c>
      <c r="M722" t="b">
        <v>0</v>
      </c>
      <c r="N722">
        <v>41</v>
      </c>
      <c r="O722" t="b">
        <v>1</v>
      </c>
      <c r="P722" t="s">
        <v>8272</v>
      </c>
      <c r="Q722">
        <f t="shared" si="50"/>
        <v>144</v>
      </c>
      <c r="R722">
        <f t="shared" si="51"/>
        <v>66.709999999999994</v>
      </c>
      <c r="S722" s="10" t="s">
        <v>8322</v>
      </c>
      <c r="T722" t="s">
        <v>8323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s="9">
        <f t="shared" si="48"/>
        <v>41807.571840277778</v>
      </c>
      <c r="L723">
        <f t="shared" si="49"/>
        <v>2014</v>
      </c>
      <c r="M723" t="b">
        <v>0</v>
      </c>
      <c r="N723">
        <v>119</v>
      </c>
      <c r="O723" t="b">
        <v>1</v>
      </c>
      <c r="P723" t="s">
        <v>8272</v>
      </c>
      <c r="Q723">
        <f t="shared" si="50"/>
        <v>122</v>
      </c>
      <c r="R723">
        <f t="shared" si="51"/>
        <v>84.14</v>
      </c>
      <c r="S723" s="10" t="s">
        <v>8322</v>
      </c>
      <c r="T723" t="s">
        <v>8323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s="9">
        <f t="shared" si="48"/>
        <v>40977.805300925924</v>
      </c>
      <c r="L724">
        <f t="shared" si="49"/>
        <v>2012</v>
      </c>
      <c r="M724" t="b">
        <v>0</v>
      </c>
      <c r="N724">
        <v>153</v>
      </c>
      <c r="O724" t="b">
        <v>1</v>
      </c>
      <c r="P724" t="s">
        <v>8272</v>
      </c>
      <c r="Q724">
        <f t="shared" si="50"/>
        <v>132</v>
      </c>
      <c r="R724">
        <f t="shared" si="51"/>
        <v>215.73</v>
      </c>
      <c r="S724" s="10" t="s">
        <v>8322</v>
      </c>
      <c r="T724" t="s">
        <v>8323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s="9">
        <f t="shared" si="48"/>
        <v>42184.816539351858</v>
      </c>
      <c r="L725">
        <f t="shared" si="49"/>
        <v>2015</v>
      </c>
      <c r="M725" t="b">
        <v>0</v>
      </c>
      <c r="N725">
        <v>100</v>
      </c>
      <c r="O725" t="b">
        <v>1</v>
      </c>
      <c r="P725" t="s">
        <v>8272</v>
      </c>
      <c r="Q725">
        <f t="shared" si="50"/>
        <v>109</v>
      </c>
      <c r="R725">
        <f t="shared" si="51"/>
        <v>54.69</v>
      </c>
      <c r="S725" s="10" t="s">
        <v>8322</v>
      </c>
      <c r="T725" t="s">
        <v>8323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s="9">
        <f t="shared" si="48"/>
        <v>40694.638460648144</v>
      </c>
      <c r="L726">
        <f t="shared" si="49"/>
        <v>2011</v>
      </c>
      <c r="M726" t="b">
        <v>0</v>
      </c>
      <c r="N726">
        <v>143</v>
      </c>
      <c r="O726" t="b">
        <v>1</v>
      </c>
      <c r="P726" t="s">
        <v>8272</v>
      </c>
      <c r="Q726">
        <f t="shared" si="50"/>
        <v>105</v>
      </c>
      <c r="R726">
        <f t="shared" si="51"/>
        <v>51.63</v>
      </c>
      <c r="S726" s="10" t="s">
        <v>8322</v>
      </c>
      <c r="T726" t="s">
        <v>8323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s="9">
        <f t="shared" si="48"/>
        <v>42321.626296296294</v>
      </c>
      <c r="L727">
        <f t="shared" si="49"/>
        <v>2015</v>
      </c>
      <c r="M727" t="b">
        <v>0</v>
      </c>
      <c r="N727">
        <v>140</v>
      </c>
      <c r="O727" t="b">
        <v>1</v>
      </c>
      <c r="P727" t="s">
        <v>8272</v>
      </c>
      <c r="Q727">
        <f t="shared" si="50"/>
        <v>100</v>
      </c>
      <c r="R727">
        <f t="shared" si="51"/>
        <v>143.36000000000001</v>
      </c>
      <c r="S727" s="10" t="s">
        <v>8322</v>
      </c>
      <c r="T727" t="s">
        <v>8323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s="9">
        <f t="shared" si="48"/>
        <v>41346.042673611111</v>
      </c>
      <c r="L728">
        <f t="shared" si="49"/>
        <v>2013</v>
      </c>
      <c r="M728" t="b">
        <v>0</v>
      </c>
      <c r="N728">
        <v>35</v>
      </c>
      <c r="O728" t="b">
        <v>1</v>
      </c>
      <c r="P728" t="s">
        <v>8272</v>
      </c>
      <c r="Q728">
        <f t="shared" si="50"/>
        <v>101</v>
      </c>
      <c r="R728">
        <f t="shared" si="51"/>
        <v>72.430000000000007</v>
      </c>
      <c r="S728" s="10" t="s">
        <v>8322</v>
      </c>
      <c r="T728" t="s">
        <v>8323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s="9">
        <f t="shared" si="48"/>
        <v>41247.020243055551</v>
      </c>
      <c r="L729">
        <f t="shared" si="49"/>
        <v>2012</v>
      </c>
      <c r="M729" t="b">
        <v>0</v>
      </c>
      <c r="N729">
        <v>149</v>
      </c>
      <c r="O729" t="b">
        <v>1</v>
      </c>
      <c r="P729" t="s">
        <v>8272</v>
      </c>
      <c r="Q729">
        <f t="shared" si="50"/>
        <v>156</v>
      </c>
      <c r="R729">
        <f t="shared" si="51"/>
        <v>36.53</v>
      </c>
      <c r="S729" s="10" t="s">
        <v>8322</v>
      </c>
      <c r="T729" t="s">
        <v>8323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s="9">
        <f t="shared" si="48"/>
        <v>40731.837465277778</v>
      </c>
      <c r="L730">
        <f t="shared" si="49"/>
        <v>2011</v>
      </c>
      <c r="M730" t="b">
        <v>0</v>
      </c>
      <c r="N730">
        <v>130</v>
      </c>
      <c r="O730" t="b">
        <v>1</v>
      </c>
      <c r="P730" t="s">
        <v>8272</v>
      </c>
      <c r="Q730">
        <f t="shared" si="50"/>
        <v>106</v>
      </c>
      <c r="R730">
        <f t="shared" si="51"/>
        <v>60.9</v>
      </c>
      <c r="S730" s="10" t="s">
        <v>8322</v>
      </c>
      <c r="T730" t="s">
        <v>8323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s="9">
        <f t="shared" si="48"/>
        <v>41111.185891203706</v>
      </c>
      <c r="L731">
        <f t="shared" si="49"/>
        <v>2012</v>
      </c>
      <c r="M731" t="b">
        <v>0</v>
      </c>
      <c r="N731">
        <v>120</v>
      </c>
      <c r="O731" t="b">
        <v>1</v>
      </c>
      <c r="P731" t="s">
        <v>8272</v>
      </c>
      <c r="Q731">
        <f t="shared" si="50"/>
        <v>131</v>
      </c>
      <c r="R731">
        <f t="shared" si="51"/>
        <v>43.55</v>
      </c>
      <c r="S731" s="10" t="s">
        <v>8322</v>
      </c>
      <c r="T731" t="s">
        <v>8323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s="9">
        <f t="shared" si="48"/>
        <v>40854.745266203703</v>
      </c>
      <c r="L732">
        <f t="shared" si="49"/>
        <v>2011</v>
      </c>
      <c r="M732" t="b">
        <v>0</v>
      </c>
      <c r="N732">
        <v>265</v>
      </c>
      <c r="O732" t="b">
        <v>1</v>
      </c>
      <c r="P732" t="s">
        <v>8272</v>
      </c>
      <c r="Q732">
        <f t="shared" si="50"/>
        <v>132</v>
      </c>
      <c r="R732">
        <f t="shared" si="51"/>
        <v>99.77</v>
      </c>
      <c r="S732" s="10" t="s">
        <v>8322</v>
      </c>
      <c r="T732" t="s">
        <v>8323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s="9">
        <f t="shared" si="48"/>
        <v>40879.795682870368</v>
      </c>
      <c r="L733">
        <f t="shared" si="49"/>
        <v>2011</v>
      </c>
      <c r="M733" t="b">
        <v>0</v>
      </c>
      <c r="N733">
        <v>71</v>
      </c>
      <c r="O733" t="b">
        <v>1</v>
      </c>
      <c r="P733" t="s">
        <v>8272</v>
      </c>
      <c r="Q733">
        <f t="shared" si="50"/>
        <v>126</v>
      </c>
      <c r="R733">
        <f t="shared" si="51"/>
        <v>88.73</v>
      </c>
      <c r="S733" s="10" t="s">
        <v>8322</v>
      </c>
      <c r="T733" t="s">
        <v>8323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s="9">
        <f t="shared" si="48"/>
        <v>41486.424317129626</v>
      </c>
      <c r="L734">
        <f t="shared" si="49"/>
        <v>2013</v>
      </c>
      <c r="M734" t="b">
        <v>0</v>
      </c>
      <c r="N734">
        <v>13</v>
      </c>
      <c r="O734" t="b">
        <v>1</v>
      </c>
      <c r="P734" t="s">
        <v>8272</v>
      </c>
      <c r="Q734">
        <f t="shared" si="50"/>
        <v>160</v>
      </c>
      <c r="R734">
        <f t="shared" si="51"/>
        <v>4.92</v>
      </c>
      <c r="S734" s="10" t="s">
        <v>8322</v>
      </c>
      <c r="T734" t="s">
        <v>8323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s="9">
        <f t="shared" si="48"/>
        <v>41598.420046296298</v>
      </c>
      <c r="L735">
        <f t="shared" si="49"/>
        <v>2013</v>
      </c>
      <c r="M735" t="b">
        <v>0</v>
      </c>
      <c r="N735">
        <v>169</v>
      </c>
      <c r="O735" t="b">
        <v>1</v>
      </c>
      <c r="P735" t="s">
        <v>8272</v>
      </c>
      <c r="Q735">
        <f t="shared" si="50"/>
        <v>120</v>
      </c>
      <c r="R735">
        <f t="shared" si="51"/>
        <v>17.82</v>
      </c>
      <c r="S735" s="10" t="s">
        <v>8322</v>
      </c>
      <c r="T735" t="s">
        <v>8323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s="9">
        <f t="shared" si="48"/>
        <v>42102.164583333331</v>
      </c>
      <c r="L736">
        <f t="shared" si="49"/>
        <v>2015</v>
      </c>
      <c r="M736" t="b">
        <v>0</v>
      </c>
      <c r="N736">
        <v>57</v>
      </c>
      <c r="O736" t="b">
        <v>1</v>
      </c>
      <c r="P736" t="s">
        <v>8272</v>
      </c>
      <c r="Q736">
        <f t="shared" si="50"/>
        <v>126</v>
      </c>
      <c r="R736">
        <f t="shared" si="51"/>
        <v>187.19</v>
      </c>
      <c r="S736" s="10" t="s">
        <v>8322</v>
      </c>
      <c r="T736" t="s">
        <v>8323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s="9">
        <f t="shared" si="48"/>
        <v>41946.029467592591</v>
      </c>
      <c r="L737">
        <f t="shared" si="49"/>
        <v>2014</v>
      </c>
      <c r="M737" t="b">
        <v>0</v>
      </c>
      <c r="N737">
        <v>229</v>
      </c>
      <c r="O737" t="b">
        <v>1</v>
      </c>
      <c r="P737" t="s">
        <v>8272</v>
      </c>
      <c r="Q737">
        <f t="shared" si="50"/>
        <v>114</v>
      </c>
      <c r="R737">
        <f t="shared" si="51"/>
        <v>234.81</v>
      </c>
      <c r="S737" s="10" t="s">
        <v>8322</v>
      </c>
      <c r="T737" t="s">
        <v>8323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s="9">
        <f t="shared" si="48"/>
        <v>41579.734259259261</v>
      </c>
      <c r="L738">
        <f t="shared" si="49"/>
        <v>2013</v>
      </c>
      <c r="M738" t="b">
        <v>0</v>
      </c>
      <c r="N738">
        <v>108</v>
      </c>
      <c r="O738" t="b">
        <v>1</v>
      </c>
      <c r="P738" t="s">
        <v>8272</v>
      </c>
      <c r="Q738">
        <f t="shared" si="50"/>
        <v>315</v>
      </c>
      <c r="R738">
        <f t="shared" si="51"/>
        <v>105.05</v>
      </c>
      <c r="S738" s="10" t="s">
        <v>8322</v>
      </c>
      <c r="T738" t="s">
        <v>8323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s="9">
        <f t="shared" si="48"/>
        <v>41667.275312500002</v>
      </c>
      <c r="L739">
        <f t="shared" si="49"/>
        <v>2014</v>
      </c>
      <c r="M739" t="b">
        <v>0</v>
      </c>
      <c r="N739">
        <v>108</v>
      </c>
      <c r="O739" t="b">
        <v>1</v>
      </c>
      <c r="P739" t="s">
        <v>8272</v>
      </c>
      <c r="Q739">
        <f t="shared" si="50"/>
        <v>122</v>
      </c>
      <c r="R739">
        <f t="shared" si="51"/>
        <v>56.67</v>
      </c>
      <c r="S739" s="10" t="s">
        <v>8322</v>
      </c>
      <c r="T739" t="s">
        <v>8323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s="9">
        <f t="shared" si="48"/>
        <v>41943.604097222218</v>
      </c>
      <c r="L740">
        <f t="shared" si="49"/>
        <v>2014</v>
      </c>
      <c r="M740" t="b">
        <v>0</v>
      </c>
      <c r="N740">
        <v>41</v>
      </c>
      <c r="O740" t="b">
        <v>1</v>
      </c>
      <c r="P740" t="s">
        <v>8272</v>
      </c>
      <c r="Q740">
        <f t="shared" si="50"/>
        <v>107</v>
      </c>
      <c r="R740">
        <f t="shared" si="51"/>
        <v>39.049999999999997</v>
      </c>
      <c r="S740" s="10" t="s">
        <v>8322</v>
      </c>
      <c r="T740" t="s">
        <v>8323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s="9">
        <f t="shared" si="48"/>
        <v>41829.502650462964</v>
      </c>
      <c r="L741">
        <f t="shared" si="49"/>
        <v>2014</v>
      </c>
      <c r="M741" t="b">
        <v>0</v>
      </c>
      <c r="N741">
        <v>139</v>
      </c>
      <c r="O741" t="b">
        <v>1</v>
      </c>
      <c r="P741" t="s">
        <v>8272</v>
      </c>
      <c r="Q741">
        <f t="shared" si="50"/>
        <v>158</v>
      </c>
      <c r="R741">
        <f t="shared" si="51"/>
        <v>68.349999999999994</v>
      </c>
      <c r="S741" s="10" t="s">
        <v>8322</v>
      </c>
      <c r="T741" t="s">
        <v>8323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s="9">
        <f t="shared" si="48"/>
        <v>42162.146782407406</v>
      </c>
      <c r="L742">
        <f t="shared" si="49"/>
        <v>2015</v>
      </c>
      <c r="M742" t="b">
        <v>0</v>
      </c>
      <c r="N742">
        <v>19</v>
      </c>
      <c r="O742" t="b">
        <v>1</v>
      </c>
      <c r="P742" t="s">
        <v>8272</v>
      </c>
      <c r="Q742">
        <f t="shared" si="50"/>
        <v>107</v>
      </c>
      <c r="R742">
        <f t="shared" si="51"/>
        <v>169.58</v>
      </c>
      <c r="S742" s="10" t="s">
        <v>8322</v>
      </c>
      <c r="T742" t="s">
        <v>8323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s="9">
        <f t="shared" si="48"/>
        <v>41401.648217592592</v>
      </c>
      <c r="L743">
        <f t="shared" si="49"/>
        <v>2013</v>
      </c>
      <c r="M743" t="b">
        <v>0</v>
      </c>
      <c r="N743">
        <v>94</v>
      </c>
      <c r="O743" t="b">
        <v>1</v>
      </c>
      <c r="P743" t="s">
        <v>8272</v>
      </c>
      <c r="Q743">
        <f t="shared" si="50"/>
        <v>102</v>
      </c>
      <c r="R743">
        <f t="shared" si="51"/>
        <v>141.41999999999999</v>
      </c>
      <c r="S743" s="10" t="s">
        <v>8322</v>
      </c>
      <c r="T743" t="s">
        <v>8323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s="9">
        <f t="shared" si="48"/>
        <v>41689.917962962965</v>
      </c>
      <c r="L744">
        <f t="shared" si="49"/>
        <v>2014</v>
      </c>
      <c r="M744" t="b">
        <v>0</v>
      </c>
      <c r="N744">
        <v>23</v>
      </c>
      <c r="O744" t="b">
        <v>1</v>
      </c>
      <c r="P744" t="s">
        <v>8272</v>
      </c>
      <c r="Q744">
        <f t="shared" si="50"/>
        <v>111</v>
      </c>
      <c r="R744">
        <f t="shared" si="51"/>
        <v>67.39</v>
      </c>
      <c r="S744" s="10" t="s">
        <v>8322</v>
      </c>
      <c r="T744" t="s">
        <v>8323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s="9">
        <f t="shared" si="48"/>
        <v>40990.709317129629</v>
      </c>
      <c r="L745">
        <f t="shared" si="49"/>
        <v>2012</v>
      </c>
      <c r="M745" t="b">
        <v>0</v>
      </c>
      <c r="N745">
        <v>15</v>
      </c>
      <c r="O745" t="b">
        <v>1</v>
      </c>
      <c r="P745" t="s">
        <v>8272</v>
      </c>
      <c r="Q745">
        <f t="shared" si="50"/>
        <v>148</v>
      </c>
      <c r="R745">
        <f t="shared" si="51"/>
        <v>54.27</v>
      </c>
      <c r="S745" s="10" t="s">
        <v>8322</v>
      </c>
      <c r="T745" t="s">
        <v>8323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s="9">
        <f t="shared" si="48"/>
        <v>41226.95721064815</v>
      </c>
      <c r="L746">
        <f t="shared" si="49"/>
        <v>2012</v>
      </c>
      <c r="M746" t="b">
        <v>0</v>
      </c>
      <c r="N746">
        <v>62</v>
      </c>
      <c r="O746" t="b">
        <v>1</v>
      </c>
      <c r="P746" t="s">
        <v>8272</v>
      </c>
      <c r="Q746">
        <f t="shared" si="50"/>
        <v>102</v>
      </c>
      <c r="R746">
        <f t="shared" si="51"/>
        <v>82.52</v>
      </c>
      <c r="S746" s="10" t="s">
        <v>8322</v>
      </c>
      <c r="T746" t="s">
        <v>8323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s="9">
        <f t="shared" si="48"/>
        <v>41367.572280092594</v>
      </c>
      <c r="L747">
        <f t="shared" si="49"/>
        <v>2013</v>
      </c>
      <c r="M747" t="b">
        <v>0</v>
      </c>
      <c r="N747">
        <v>74</v>
      </c>
      <c r="O747" t="b">
        <v>1</v>
      </c>
      <c r="P747" t="s">
        <v>8272</v>
      </c>
      <c r="Q747">
        <f t="shared" si="50"/>
        <v>179</v>
      </c>
      <c r="R747">
        <f t="shared" si="51"/>
        <v>53.73</v>
      </c>
      <c r="S747" s="10" t="s">
        <v>8322</v>
      </c>
      <c r="T747" t="s">
        <v>8323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s="9">
        <f t="shared" si="48"/>
        <v>41157.042928240742</v>
      </c>
      <c r="L748">
        <f t="shared" si="49"/>
        <v>2012</v>
      </c>
      <c r="M748" t="b">
        <v>0</v>
      </c>
      <c r="N748">
        <v>97</v>
      </c>
      <c r="O748" t="b">
        <v>1</v>
      </c>
      <c r="P748" t="s">
        <v>8272</v>
      </c>
      <c r="Q748">
        <f t="shared" si="50"/>
        <v>111</v>
      </c>
      <c r="R748">
        <f t="shared" si="51"/>
        <v>34.21</v>
      </c>
      <c r="S748" s="10" t="s">
        <v>8322</v>
      </c>
      <c r="T748" t="s">
        <v>8323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s="9">
        <f t="shared" si="48"/>
        <v>41988.548831018517</v>
      </c>
      <c r="L749">
        <f t="shared" si="49"/>
        <v>2014</v>
      </c>
      <c r="M749" t="b">
        <v>0</v>
      </c>
      <c r="N749">
        <v>55</v>
      </c>
      <c r="O749" t="b">
        <v>1</v>
      </c>
      <c r="P749" t="s">
        <v>8272</v>
      </c>
      <c r="Q749">
        <f t="shared" si="50"/>
        <v>100</v>
      </c>
      <c r="R749">
        <f t="shared" si="51"/>
        <v>127.33</v>
      </c>
      <c r="S749" s="10" t="s">
        <v>8322</v>
      </c>
      <c r="T749" t="s">
        <v>8323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s="9">
        <f t="shared" si="48"/>
        <v>41831.846828703703</v>
      </c>
      <c r="L750">
        <f t="shared" si="49"/>
        <v>2014</v>
      </c>
      <c r="M750" t="b">
        <v>0</v>
      </c>
      <c r="N750">
        <v>44</v>
      </c>
      <c r="O750" t="b">
        <v>1</v>
      </c>
      <c r="P750" t="s">
        <v>8272</v>
      </c>
      <c r="Q750">
        <f t="shared" si="50"/>
        <v>100</v>
      </c>
      <c r="R750">
        <f t="shared" si="51"/>
        <v>45.57</v>
      </c>
      <c r="S750" s="10" t="s">
        <v>8322</v>
      </c>
      <c r="T750" t="s">
        <v>8323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s="9">
        <f t="shared" si="48"/>
        <v>42733.94131944445</v>
      </c>
      <c r="L751">
        <f t="shared" si="49"/>
        <v>2016</v>
      </c>
      <c r="M751" t="b">
        <v>0</v>
      </c>
      <c r="N751">
        <v>110</v>
      </c>
      <c r="O751" t="b">
        <v>1</v>
      </c>
      <c r="P751" t="s">
        <v>8272</v>
      </c>
      <c r="Q751">
        <f t="shared" si="50"/>
        <v>106</v>
      </c>
      <c r="R751">
        <f t="shared" si="51"/>
        <v>95.96</v>
      </c>
      <c r="S751" s="10" t="s">
        <v>8322</v>
      </c>
      <c r="T751" t="s">
        <v>8323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s="9">
        <f t="shared" si="48"/>
        <v>41299.878148148149</v>
      </c>
      <c r="L752">
        <f t="shared" si="49"/>
        <v>2013</v>
      </c>
      <c r="M752" t="b">
        <v>0</v>
      </c>
      <c r="N752">
        <v>59</v>
      </c>
      <c r="O752" t="b">
        <v>1</v>
      </c>
      <c r="P752" t="s">
        <v>8272</v>
      </c>
      <c r="Q752">
        <f t="shared" si="50"/>
        <v>103</v>
      </c>
      <c r="R752">
        <f t="shared" si="51"/>
        <v>77.27</v>
      </c>
      <c r="S752" s="10" t="s">
        <v>8322</v>
      </c>
      <c r="T752" t="s">
        <v>8323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s="9">
        <f t="shared" si="48"/>
        <v>40713.630497685182</v>
      </c>
      <c r="L753">
        <f t="shared" si="49"/>
        <v>2011</v>
      </c>
      <c r="M753" t="b">
        <v>0</v>
      </c>
      <c r="N753">
        <v>62</v>
      </c>
      <c r="O753" t="b">
        <v>1</v>
      </c>
      <c r="P753" t="s">
        <v>8272</v>
      </c>
      <c r="Q753">
        <f t="shared" si="50"/>
        <v>119</v>
      </c>
      <c r="R753">
        <f t="shared" si="51"/>
        <v>57.34</v>
      </c>
      <c r="S753" s="10" t="s">
        <v>8322</v>
      </c>
      <c r="T753" t="s">
        <v>8323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s="9">
        <f t="shared" si="48"/>
        <v>42639.421493055561</v>
      </c>
      <c r="L754">
        <f t="shared" si="49"/>
        <v>2016</v>
      </c>
      <c r="M754" t="b">
        <v>0</v>
      </c>
      <c r="N754">
        <v>105</v>
      </c>
      <c r="O754" t="b">
        <v>1</v>
      </c>
      <c r="P754" t="s">
        <v>8272</v>
      </c>
      <c r="Q754">
        <f t="shared" si="50"/>
        <v>112</v>
      </c>
      <c r="R754">
        <f t="shared" si="51"/>
        <v>53.19</v>
      </c>
      <c r="S754" s="10" t="s">
        <v>8322</v>
      </c>
      <c r="T754" t="s">
        <v>8323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s="9">
        <f t="shared" si="48"/>
        <v>42019.590173611112</v>
      </c>
      <c r="L755">
        <f t="shared" si="49"/>
        <v>2015</v>
      </c>
      <c r="M755" t="b">
        <v>0</v>
      </c>
      <c r="N755">
        <v>26</v>
      </c>
      <c r="O755" t="b">
        <v>1</v>
      </c>
      <c r="P755" t="s">
        <v>8272</v>
      </c>
      <c r="Q755">
        <f t="shared" si="50"/>
        <v>128</v>
      </c>
      <c r="R755">
        <f t="shared" si="51"/>
        <v>492.31</v>
      </c>
      <c r="S755" s="10" t="s">
        <v>8322</v>
      </c>
      <c r="T755" t="s">
        <v>8323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s="9">
        <f t="shared" si="48"/>
        <v>41249.749085648145</v>
      </c>
      <c r="L756">
        <f t="shared" si="49"/>
        <v>2012</v>
      </c>
      <c r="M756" t="b">
        <v>0</v>
      </c>
      <c r="N756">
        <v>49</v>
      </c>
      <c r="O756" t="b">
        <v>1</v>
      </c>
      <c r="P756" t="s">
        <v>8272</v>
      </c>
      <c r="Q756">
        <f t="shared" si="50"/>
        <v>104</v>
      </c>
      <c r="R756">
        <f t="shared" si="51"/>
        <v>42.35</v>
      </c>
      <c r="S756" s="10" t="s">
        <v>8322</v>
      </c>
      <c r="T756" t="s">
        <v>8323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s="9">
        <f t="shared" si="48"/>
        <v>41383.605057870373</v>
      </c>
      <c r="L757">
        <f t="shared" si="49"/>
        <v>2013</v>
      </c>
      <c r="M757" t="b">
        <v>0</v>
      </c>
      <c r="N757">
        <v>68</v>
      </c>
      <c r="O757" t="b">
        <v>1</v>
      </c>
      <c r="P757" t="s">
        <v>8272</v>
      </c>
      <c r="Q757">
        <f t="shared" si="50"/>
        <v>102</v>
      </c>
      <c r="R757">
        <f t="shared" si="51"/>
        <v>37.47</v>
      </c>
      <c r="S757" s="10" t="s">
        <v>8322</v>
      </c>
      <c r="T757" t="s">
        <v>8323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s="9">
        <f t="shared" si="48"/>
        <v>40590.766886574071</v>
      </c>
      <c r="L758">
        <f t="shared" si="49"/>
        <v>2011</v>
      </c>
      <c r="M758" t="b">
        <v>0</v>
      </c>
      <c r="N758">
        <v>22</v>
      </c>
      <c r="O758" t="b">
        <v>1</v>
      </c>
      <c r="P758" t="s">
        <v>8272</v>
      </c>
      <c r="Q758">
        <f t="shared" si="50"/>
        <v>118</v>
      </c>
      <c r="R758">
        <f t="shared" si="51"/>
        <v>37.450000000000003</v>
      </c>
      <c r="S758" s="10" t="s">
        <v>8322</v>
      </c>
      <c r="T758" t="s">
        <v>8323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s="9">
        <f t="shared" si="48"/>
        <v>41235.054560185185</v>
      </c>
      <c r="L759">
        <f t="shared" si="49"/>
        <v>2012</v>
      </c>
      <c r="M759" t="b">
        <v>0</v>
      </c>
      <c r="N759">
        <v>18</v>
      </c>
      <c r="O759" t="b">
        <v>1</v>
      </c>
      <c r="P759" t="s">
        <v>8272</v>
      </c>
      <c r="Q759">
        <f t="shared" si="50"/>
        <v>238</v>
      </c>
      <c r="R759">
        <f t="shared" si="51"/>
        <v>33.06</v>
      </c>
      <c r="S759" s="10" t="s">
        <v>8322</v>
      </c>
      <c r="T759" t="s">
        <v>8323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s="9">
        <f t="shared" si="48"/>
        <v>40429.836435185185</v>
      </c>
      <c r="L760">
        <f t="shared" si="49"/>
        <v>2010</v>
      </c>
      <c r="M760" t="b">
        <v>0</v>
      </c>
      <c r="N760">
        <v>19</v>
      </c>
      <c r="O760" t="b">
        <v>1</v>
      </c>
      <c r="P760" t="s">
        <v>8272</v>
      </c>
      <c r="Q760">
        <f t="shared" si="50"/>
        <v>102</v>
      </c>
      <c r="R760">
        <f t="shared" si="51"/>
        <v>134.21</v>
      </c>
      <c r="S760" s="10" t="s">
        <v>8322</v>
      </c>
      <c r="T760" t="s">
        <v>8323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s="9">
        <f t="shared" si="48"/>
        <v>41789.330312500002</v>
      </c>
      <c r="L761">
        <f t="shared" si="49"/>
        <v>2014</v>
      </c>
      <c r="M761" t="b">
        <v>0</v>
      </c>
      <c r="N761">
        <v>99</v>
      </c>
      <c r="O761" t="b">
        <v>1</v>
      </c>
      <c r="P761" t="s">
        <v>8272</v>
      </c>
      <c r="Q761">
        <f t="shared" si="50"/>
        <v>102</v>
      </c>
      <c r="R761">
        <f t="shared" si="51"/>
        <v>51.47</v>
      </c>
      <c r="S761" s="10" t="s">
        <v>8322</v>
      </c>
      <c r="T761" t="s">
        <v>8323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s="9">
        <f t="shared" si="48"/>
        <v>42670.764039351852</v>
      </c>
      <c r="L762">
        <f t="shared" si="49"/>
        <v>2016</v>
      </c>
      <c r="M762" t="b">
        <v>0</v>
      </c>
      <c r="N762">
        <v>0</v>
      </c>
      <c r="O762" t="b">
        <v>0</v>
      </c>
      <c r="P762" t="s">
        <v>8273</v>
      </c>
      <c r="Q762">
        <f t="shared" si="50"/>
        <v>0</v>
      </c>
      <c r="R762" t="e">
        <f t="shared" si="51"/>
        <v>#DIV/0!</v>
      </c>
      <c r="S762" s="10" t="s">
        <v>8322</v>
      </c>
      <c r="T762" t="s">
        <v>8324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s="9">
        <f t="shared" si="48"/>
        <v>41642.751458333332</v>
      </c>
      <c r="L763">
        <f t="shared" si="49"/>
        <v>2014</v>
      </c>
      <c r="M763" t="b">
        <v>0</v>
      </c>
      <c r="N763">
        <v>6</v>
      </c>
      <c r="O763" t="b">
        <v>0</v>
      </c>
      <c r="P763" t="s">
        <v>8273</v>
      </c>
      <c r="Q763">
        <f t="shared" si="50"/>
        <v>5</v>
      </c>
      <c r="R763">
        <f t="shared" si="51"/>
        <v>39.17</v>
      </c>
      <c r="S763" s="10" t="s">
        <v>8322</v>
      </c>
      <c r="T763" t="s">
        <v>8324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s="9">
        <f t="shared" si="48"/>
        <v>42690.858449074076</v>
      </c>
      <c r="L764">
        <f t="shared" si="49"/>
        <v>2016</v>
      </c>
      <c r="M764" t="b">
        <v>0</v>
      </c>
      <c r="N764">
        <v>0</v>
      </c>
      <c r="O764" t="b">
        <v>0</v>
      </c>
      <c r="P764" t="s">
        <v>8273</v>
      </c>
      <c r="Q764">
        <f t="shared" si="50"/>
        <v>0</v>
      </c>
      <c r="R764" t="e">
        <f t="shared" si="51"/>
        <v>#DIV/0!</v>
      </c>
      <c r="S764" s="10" t="s">
        <v>8322</v>
      </c>
      <c r="T764" t="s">
        <v>8324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s="9">
        <f t="shared" si="48"/>
        <v>41471.446851851848</v>
      </c>
      <c r="L765">
        <f t="shared" si="49"/>
        <v>2013</v>
      </c>
      <c r="M765" t="b">
        <v>0</v>
      </c>
      <c r="N765">
        <v>1</v>
      </c>
      <c r="O765" t="b">
        <v>0</v>
      </c>
      <c r="P765" t="s">
        <v>8273</v>
      </c>
      <c r="Q765">
        <f t="shared" si="50"/>
        <v>0</v>
      </c>
      <c r="R765">
        <f t="shared" si="51"/>
        <v>5</v>
      </c>
      <c r="S765" s="10" t="s">
        <v>8322</v>
      </c>
      <c r="T765" t="s">
        <v>8324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s="9">
        <f t="shared" si="48"/>
        <v>42227.173159722224</v>
      </c>
      <c r="L766">
        <f t="shared" si="49"/>
        <v>2015</v>
      </c>
      <c r="M766" t="b">
        <v>0</v>
      </c>
      <c r="N766">
        <v>0</v>
      </c>
      <c r="O766" t="b">
        <v>0</v>
      </c>
      <c r="P766" t="s">
        <v>8273</v>
      </c>
      <c r="Q766">
        <f t="shared" si="50"/>
        <v>0</v>
      </c>
      <c r="R766" t="e">
        <f t="shared" si="51"/>
        <v>#DIV/0!</v>
      </c>
      <c r="S766" s="10" t="s">
        <v>8322</v>
      </c>
      <c r="T766" t="s">
        <v>8324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s="9">
        <f t="shared" si="48"/>
        <v>41901.542638888888</v>
      </c>
      <c r="L767">
        <f t="shared" si="49"/>
        <v>2014</v>
      </c>
      <c r="M767" t="b">
        <v>0</v>
      </c>
      <c r="N767">
        <v>44</v>
      </c>
      <c r="O767" t="b">
        <v>0</v>
      </c>
      <c r="P767" t="s">
        <v>8273</v>
      </c>
      <c r="Q767">
        <f t="shared" si="50"/>
        <v>36</v>
      </c>
      <c r="R767">
        <f t="shared" si="51"/>
        <v>57.3</v>
      </c>
      <c r="S767" s="10" t="s">
        <v>8322</v>
      </c>
      <c r="T767" t="s">
        <v>8324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s="9">
        <f t="shared" si="48"/>
        <v>42021.783368055556</v>
      </c>
      <c r="L768">
        <f t="shared" si="49"/>
        <v>2015</v>
      </c>
      <c r="M768" t="b">
        <v>0</v>
      </c>
      <c r="N768">
        <v>0</v>
      </c>
      <c r="O768" t="b">
        <v>0</v>
      </c>
      <c r="P768" t="s">
        <v>8273</v>
      </c>
      <c r="Q768">
        <f t="shared" si="50"/>
        <v>0</v>
      </c>
      <c r="R768" t="e">
        <f t="shared" si="51"/>
        <v>#DIV/0!</v>
      </c>
      <c r="S768" s="10" t="s">
        <v>8322</v>
      </c>
      <c r="T768" t="s">
        <v>8324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s="9">
        <f t="shared" si="48"/>
        <v>42115.143634259264</v>
      </c>
      <c r="L769">
        <f t="shared" si="49"/>
        <v>2015</v>
      </c>
      <c r="M769" t="b">
        <v>0</v>
      </c>
      <c r="N769">
        <v>3</v>
      </c>
      <c r="O769" t="b">
        <v>0</v>
      </c>
      <c r="P769" t="s">
        <v>8273</v>
      </c>
      <c r="Q769">
        <f t="shared" si="50"/>
        <v>4</v>
      </c>
      <c r="R769">
        <f t="shared" si="51"/>
        <v>59</v>
      </c>
      <c r="S769" s="10" t="s">
        <v>8322</v>
      </c>
      <c r="T769" t="s">
        <v>8324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s="9">
        <f t="shared" si="48"/>
        <v>41594.207060185188</v>
      </c>
      <c r="L770">
        <f t="shared" si="49"/>
        <v>2013</v>
      </c>
      <c r="M770" t="b">
        <v>0</v>
      </c>
      <c r="N770">
        <v>0</v>
      </c>
      <c r="O770" t="b">
        <v>0</v>
      </c>
      <c r="P770" t="s">
        <v>8273</v>
      </c>
      <c r="Q770">
        <f t="shared" si="50"/>
        <v>0</v>
      </c>
      <c r="R770" t="e">
        <f t="shared" si="51"/>
        <v>#DIV/0!</v>
      </c>
      <c r="S770" s="10" t="s">
        <v>8322</v>
      </c>
      <c r="T770" t="s">
        <v>8324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s="9">
        <f t="shared" si="48"/>
        <v>41604.996458333335</v>
      </c>
      <c r="L771">
        <f t="shared" si="49"/>
        <v>2013</v>
      </c>
      <c r="M771" t="b">
        <v>0</v>
      </c>
      <c r="N771">
        <v>52</v>
      </c>
      <c r="O771" t="b">
        <v>0</v>
      </c>
      <c r="P771" t="s">
        <v>8273</v>
      </c>
      <c r="Q771">
        <f t="shared" si="50"/>
        <v>41</v>
      </c>
      <c r="R771">
        <f t="shared" si="51"/>
        <v>31.85</v>
      </c>
      <c r="S771" s="10" t="s">
        <v>8322</v>
      </c>
      <c r="T771" t="s">
        <v>8324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s="9">
        <f t="shared" si="48"/>
        <v>41289.999641203707</v>
      </c>
      <c r="L772">
        <f t="shared" si="49"/>
        <v>2013</v>
      </c>
      <c r="M772" t="b">
        <v>0</v>
      </c>
      <c r="N772">
        <v>0</v>
      </c>
      <c r="O772" t="b">
        <v>0</v>
      </c>
      <c r="P772" t="s">
        <v>8273</v>
      </c>
      <c r="Q772">
        <f t="shared" si="50"/>
        <v>0</v>
      </c>
      <c r="R772" t="e">
        <f t="shared" si="51"/>
        <v>#DIV/0!</v>
      </c>
      <c r="S772" s="10" t="s">
        <v>8322</v>
      </c>
      <c r="T772" t="s">
        <v>8324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s="9">
        <f t="shared" si="48"/>
        <v>42349.824097222227</v>
      </c>
      <c r="L773">
        <f t="shared" si="49"/>
        <v>2015</v>
      </c>
      <c r="M773" t="b">
        <v>0</v>
      </c>
      <c r="N773">
        <v>1</v>
      </c>
      <c r="O773" t="b">
        <v>0</v>
      </c>
      <c r="P773" t="s">
        <v>8273</v>
      </c>
      <c r="Q773">
        <f t="shared" si="50"/>
        <v>0</v>
      </c>
      <c r="R773">
        <f t="shared" si="51"/>
        <v>10</v>
      </c>
      <c r="S773" s="10" t="s">
        <v>8322</v>
      </c>
      <c r="T773" t="s">
        <v>8324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s="9">
        <f t="shared" si="48"/>
        <v>40068.056932870371</v>
      </c>
      <c r="L774">
        <f t="shared" si="49"/>
        <v>2009</v>
      </c>
      <c r="M774" t="b">
        <v>0</v>
      </c>
      <c r="N774">
        <v>1</v>
      </c>
      <c r="O774" t="b">
        <v>0</v>
      </c>
      <c r="P774" t="s">
        <v>8273</v>
      </c>
      <c r="Q774">
        <f t="shared" si="50"/>
        <v>3</v>
      </c>
      <c r="R774">
        <f t="shared" si="51"/>
        <v>50</v>
      </c>
      <c r="S774" s="10" t="s">
        <v>8322</v>
      </c>
      <c r="T774" t="s">
        <v>8324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s="9">
        <f t="shared" si="48"/>
        <v>42100.735937499994</v>
      </c>
      <c r="L775">
        <f t="shared" si="49"/>
        <v>2015</v>
      </c>
      <c r="M775" t="b">
        <v>0</v>
      </c>
      <c r="N775">
        <v>2</v>
      </c>
      <c r="O775" t="b">
        <v>0</v>
      </c>
      <c r="P775" t="s">
        <v>8273</v>
      </c>
      <c r="Q775">
        <f t="shared" si="50"/>
        <v>1</v>
      </c>
      <c r="R775">
        <f t="shared" si="51"/>
        <v>16</v>
      </c>
      <c r="S775" s="10" t="s">
        <v>8322</v>
      </c>
      <c r="T775" t="s">
        <v>8324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s="9">
        <f t="shared" si="48"/>
        <v>41663.780300925922</v>
      </c>
      <c r="L776">
        <f t="shared" si="49"/>
        <v>2014</v>
      </c>
      <c r="M776" t="b">
        <v>0</v>
      </c>
      <c r="N776">
        <v>9</v>
      </c>
      <c r="O776" t="b">
        <v>0</v>
      </c>
      <c r="P776" t="s">
        <v>8273</v>
      </c>
      <c r="Q776">
        <f t="shared" si="50"/>
        <v>70</v>
      </c>
      <c r="R776">
        <f t="shared" si="51"/>
        <v>39</v>
      </c>
      <c r="S776" s="10" t="s">
        <v>8322</v>
      </c>
      <c r="T776" t="s">
        <v>8324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s="9">
        <f t="shared" si="48"/>
        <v>40863.060127314813</v>
      </c>
      <c r="L777">
        <f t="shared" si="49"/>
        <v>2011</v>
      </c>
      <c r="M777" t="b">
        <v>0</v>
      </c>
      <c r="N777">
        <v>5</v>
      </c>
      <c r="O777" t="b">
        <v>0</v>
      </c>
      <c r="P777" t="s">
        <v>8273</v>
      </c>
      <c r="Q777">
        <f t="shared" si="50"/>
        <v>2</v>
      </c>
      <c r="R777">
        <f t="shared" si="51"/>
        <v>34</v>
      </c>
      <c r="S777" s="10" t="s">
        <v>8322</v>
      </c>
      <c r="T777" t="s">
        <v>8324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s="9">
        <f t="shared" ref="K778:K841" si="52">(((J778/60)/60/24)+DATE(1970,1,1))</f>
        <v>42250.685706018514</v>
      </c>
      <c r="L778">
        <f t="shared" ref="L778:L841" si="53">YEAR(K778)</f>
        <v>2015</v>
      </c>
      <c r="M778" t="b">
        <v>0</v>
      </c>
      <c r="N778">
        <v>57</v>
      </c>
      <c r="O778" t="b">
        <v>0</v>
      </c>
      <c r="P778" t="s">
        <v>8273</v>
      </c>
      <c r="Q778">
        <f t="shared" ref="Q778:Q841" si="54">ROUND(E778/D778*100,0)</f>
        <v>51</v>
      </c>
      <c r="R778">
        <f t="shared" ref="R778:R841" si="55">ROUND(E778/N778,2)</f>
        <v>63.12</v>
      </c>
      <c r="S778" s="10" t="s">
        <v>8322</v>
      </c>
      <c r="T778" t="s">
        <v>8324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s="9">
        <f t="shared" si="52"/>
        <v>41456.981215277774</v>
      </c>
      <c r="L779">
        <f t="shared" si="53"/>
        <v>2013</v>
      </c>
      <c r="M779" t="b">
        <v>0</v>
      </c>
      <c r="N779">
        <v>3</v>
      </c>
      <c r="O779" t="b">
        <v>0</v>
      </c>
      <c r="P779" t="s">
        <v>8273</v>
      </c>
      <c r="Q779">
        <f t="shared" si="54"/>
        <v>1</v>
      </c>
      <c r="R779">
        <f t="shared" si="55"/>
        <v>7</v>
      </c>
      <c r="S779" s="10" t="s">
        <v>8322</v>
      </c>
      <c r="T779" t="s">
        <v>8324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s="9">
        <f t="shared" si="52"/>
        <v>41729.702314814815</v>
      </c>
      <c r="L780">
        <f t="shared" si="53"/>
        <v>2014</v>
      </c>
      <c r="M780" t="b">
        <v>0</v>
      </c>
      <c r="N780">
        <v>1</v>
      </c>
      <c r="O780" t="b">
        <v>0</v>
      </c>
      <c r="P780" t="s">
        <v>8273</v>
      </c>
      <c r="Q780">
        <f t="shared" si="54"/>
        <v>0</v>
      </c>
      <c r="R780">
        <f t="shared" si="55"/>
        <v>2</v>
      </c>
      <c r="S780" s="10" t="s">
        <v>8322</v>
      </c>
      <c r="T780" t="s">
        <v>8324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s="9">
        <f t="shared" si="52"/>
        <v>40436.68408564815</v>
      </c>
      <c r="L781">
        <f t="shared" si="53"/>
        <v>2010</v>
      </c>
      <c r="M781" t="b">
        <v>0</v>
      </c>
      <c r="N781">
        <v>6</v>
      </c>
      <c r="O781" t="b">
        <v>0</v>
      </c>
      <c r="P781" t="s">
        <v>8273</v>
      </c>
      <c r="Q781">
        <f t="shared" si="54"/>
        <v>3</v>
      </c>
      <c r="R781">
        <f t="shared" si="55"/>
        <v>66.67</v>
      </c>
      <c r="S781" s="10" t="s">
        <v>8322</v>
      </c>
      <c r="T781" t="s">
        <v>8324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s="9">
        <f t="shared" si="52"/>
        <v>40636.673900462964</v>
      </c>
      <c r="L782">
        <f t="shared" si="53"/>
        <v>2011</v>
      </c>
      <c r="M782" t="b">
        <v>0</v>
      </c>
      <c r="N782">
        <v>27</v>
      </c>
      <c r="O782" t="b">
        <v>1</v>
      </c>
      <c r="P782" t="s">
        <v>8274</v>
      </c>
      <c r="Q782">
        <f t="shared" si="54"/>
        <v>104</v>
      </c>
      <c r="R782">
        <f t="shared" si="55"/>
        <v>38.520000000000003</v>
      </c>
      <c r="S782" s="10" t="s">
        <v>8325</v>
      </c>
      <c r="T782" t="s">
        <v>8326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s="9">
        <f t="shared" si="52"/>
        <v>41403.000856481485</v>
      </c>
      <c r="L783">
        <f t="shared" si="53"/>
        <v>2013</v>
      </c>
      <c r="M783" t="b">
        <v>0</v>
      </c>
      <c r="N783">
        <v>25</v>
      </c>
      <c r="O783" t="b">
        <v>1</v>
      </c>
      <c r="P783" t="s">
        <v>8274</v>
      </c>
      <c r="Q783">
        <f t="shared" si="54"/>
        <v>133</v>
      </c>
      <c r="R783">
        <f t="shared" si="55"/>
        <v>42.61</v>
      </c>
      <c r="S783" s="10" t="s">
        <v>8325</v>
      </c>
      <c r="T783" t="s">
        <v>8326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s="9">
        <f t="shared" si="52"/>
        <v>41116.758125</v>
      </c>
      <c r="L784">
        <f t="shared" si="53"/>
        <v>2012</v>
      </c>
      <c r="M784" t="b">
        <v>0</v>
      </c>
      <c r="N784">
        <v>14</v>
      </c>
      <c r="O784" t="b">
        <v>1</v>
      </c>
      <c r="P784" t="s">
        <v>8274</v>
      </c>
      <c r="Q784">
        <f t="shared" si="54"/>
        <v>100</v>
      </c>
      <c r="R784">
        <f t="shared" si="55"/>
        <v>50</v>
      </c>
      <c r="S784" s="10" t="s">
        <v>8325</v>
      </c>
      <c r="T784" t="s">
        <v>8326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s="9">
        <f t="shared" si="52"/>
        <v>40987.773715277777</v>
      </c>
      <c r="L785">
        <f t="shared" si="53"/>
        <v>2012</v>
      </c>
      <c r="M785" t="b">
        <v>0</v>
      </c>
      <c r="N785">
        <v>35</v>
      </c>
      <c r="O785" t="b">
        <v>1</v>
      </c>
      <c r="P785" t="s">
        <v>8274</v>
      </c>
      <c r="Q785">
        <f t="shared" si="54"/>
        <v>148</v>
      </c>
      <c r="R785">
        <f t="shared" si="55"/>
        <v>63.49</v>
      </c>
      <c r="S785" s="10" t="s">
        <v>8325</v>
      </c>
      <c r="T785" t="s">
        <v>8326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s="9">
        <f t="shared" si="52"/>
        <v>41675.149525462963</v>
      </c>
      <c r="L786">
        <f t="shared" si="53"/>
        <v>2014</v>
      </c>
      <c r="M786" t="b">
        <v>0</v>
      </c>
      <c r="N786">
        <v>10</v>
      </c>
      <c r="O786" t="b">
        <v>1</v>
      </c>
      <c r="P786" t="s">
        <v>8274</v>
      </c>
      <c r="Q786">
        <f t="shared" si="54"/>
        <v>103</v>
      </c>
      <c r="R786">
        <f t="shared" si="55"/>
        <v>102.5</v>
      </c>
      <c r="S786" s="10" t="s">
        <v>8325</v>
      </c>
      <c r="T786" t="s">
        <v>8326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s="9">
        <f t="shared" si="52"/>
        <v>41303.593923611108</v>
      </c>
      <c r="L787">
        <f t="shared" si="53"/>
        <v>2013</v>
      </c>
      <c r="M787" t="b">
        <v>0</v>
      </c>
      <c r="N787">
        <v>29</v>
      </c>
      <c r="O787" t="b">
        <v>1</v>
      </c>
      <c r="P787" t="s">
        <v>8274</v>
      </c>
      <c r="Q787">
        <f t="shared" si="54"/>
        <v>181</v>
      </c>
      <c r="R787">
        <f t="shared" si="55"/>
        <v>31.14</v>
      </c>
      <c r="S787" s="10" t="s">
        <v>8325</v>
      </c>
      <c r="T787" t="s">
        <v>8326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s="9">
        <f t="shared" si="52"/>
        <v>40983.055949074071</v>
      </c>
      <c r="L788">
        <f t="shared" si="53"/>
        <v>2012</v>
      </c>
      <c r="M788" t="b">
        <v>0</v>
      </c>
      <c r="N788">
        <v>44</v>
      </c>
      <c r="O788" t="b">
        <v>1</v>
      </c>
      <c r="P788" t="s">
        <v>8274</v>
      </c>
      <c r="Q788">
        <f t="shared" si="54"/>
        <v>143</v>
      </c>
      <c r="R788">
        <f t="shared" si="55"/>
        <v>162.27000000000001</v>
      </c>
      <c r="S788" s="10" t="s">
        <v>8325</v>
      </c>
      <c r="T788" t="s">
        <v>8326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s="9">
        <f t="shared" si="52"/>
        <v>41549.627615740741</v>
      </c>
      <c r="L789">
        <f t="shared" si="53"/>
        <v>2013</v>
      </c>
      <c r="M789" t="b">
        <v>0</v>
      </c>
      <c r="N789">
        <v>17</v>
      </c>
      <c r="O789" t="b">
        <v>1</v>
      </c>
      <c r="P789" t="s">
        <v>8274</v>
      </c>
      <c r="Q789">
        <f t="shared" si="54"/>
        <v>114</v>
      </c>
      <c r="R789">
        <f t="shared" si="55"/>
        <v>80.59</v>
      </c>
      <c r="S789" s="10" t="s">
        <v>8325</v>
      </c>
      <c r="T789" t="s">
        <v>8326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s="9">
        <f t="shared" si="52"/>
        <v>41059.006805555553</v>
      </c>
      <c r="L790">
        <f t="shared" si="53"/>
        <v>2012</v>
      </c>
      <c r="M790" t="b">
        <v>0</v>
      </c>
      <c r="N790">
        <v>34</v>
      </c>
      <c r="O790" t="b">
        <v>1</v>
      </c>
      <c r="P790" t="s">
        <v>8274</v>
      </c>
      <c r="Q790">
        <f t="shared" si="54"/>
        <v>204</v>
      </c>
      <c r="R790">
        <f t="shared" si="55"/>
        <v>59.85</v>
      </c>
      <c r="S790" s="10" t="s">
        <v>8325</v>
      </c>
      <c r="T790" t="s">
        <v>8326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s="9">
        <f t="shared" si="52"/>
        <v>41277.186111111114</v>
      </c>
      <c r="L791">
        <f t="shared" si="53"/>
        <v>2013</v>
      </c>
      <c r="M791" t="b">
        <v>0</v>
      </c>
      <c r="N791">
        <v>14</v>
      </c>
      <c r="O791" t="b">
        <v>1</v>
      </c>
      <c r="P791" t="s">
        <v>8274</v>
      </c>
      <c r="Q791">
        <f t="shared" si="54"/>
        <v>109</v>
      </c>
      <c r="R791">
        <f t="shared" si="55"/>
        <v>132.86000000000001</v>
      </c>
      <c r="S791" s="10" t="s">
        <v>8325</v>
      </c>
      <c r="T791" t="s">
        <v>8326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s="9">
        <f t="shared" si="52"/>
        <v>41276.047905092593</v>
      </c>
      <c r="L792">
        <f t="shared" si="53"/>
        <v>2013</v>
      </c>
      <c r="M792" t="b">
        <v>0</v>
      </c>
      <c r="N792">
        <v>156</v>
      </c>
      <c r="O792" t="b">
        <v>1</v>
      </c>
      <c r="P792" t="s">
        <v>8274</v>
      </c>
      <c r="Q792">
        <f t="shared" si="54"/>
        <v>144</v>
      </c>
      <c r="R792">
        <f t="shared" si="55"/>
        <v>92.55</v>
      </c>
      <c r="S792" s="10" t="s">
        <v>8325</v>
      </c>
      <c r="T792" t="s">
        <v>8326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s="9">
        <f t="shared" si="52"/>
        <v>41557.780624999999</v>
      </c>
      <c r="L793">
        <f t="shared" si="53"/>
        <v>2013</v>
      </c>
      <c r="M793" t="b">
        <v>0</v>
      </c>
      <c r="N793">
        <v>128</v>
      </c>
      <c r="O793" t="b">
        <v>1</v>
      </c>
      <c r="P793" t="s">
        <v>8274</v>
      </c>
      <c r="Q793">
        <f t="shared" si="54"/>
        <v>104</v>
      </c>
      <c r="R793">
        <f t="shared" si="55"/>
        <v>60.86</v>
      </c>
      <c r="S793" s="10" t="s">
        <v>8325</v>
      </c>
      <c r="T793" t="s">
        <v>8326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s="9">
        <f t="shared" si="52"/>
        <v>41555.873645833337</v>
      </c>
      <c r="L794">
        <f t="shared" si="53"/>
        <v>2013</v>
      </c>
      <c r="M794" t="b">
        <v>0</v>
      </c>
      <c r="N794">
        <v>60</v>
      </c>
      <c r="O794" t="b">
        <v>1</v>
      </c>
      <c r="P794" t="s">
        <v>8274</v>
      </c>
      <c r="Q794">
        <f t="shared" si="54"/>
        <v>100</v>
      </c>
      <c r="R794">
        <f t="shared" si="55"/>
        <v>41.85</v>
      </c>
      <c r="S794" s="10" t="s">
        <v>8325</v>
      </c>
      <c r="T794" t="s">
        <v>8326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s="9">
        <f t="shared" si="52"/>
        <v>41442.741249999999</v>
      </c>
      <c r="L795">
        <f t="shared" si="53"/>
        <v>2013</v>
      </c>
      <c r="M795" t="b">
        <v>0</v>
      </c>
      <c r="N795">
        <v>32</v>
      </c>
      <c r="O795" t="b">
        <v>1</v>
      </c>
      <c r="P795" t="s">
        <v>8274</v>
      </c>
      <c r="Q795">
        <f t="shared" si="54"/>
        <v>103</v>
      </c>
      <c r="R795">
        <f t="shared" si="55"/>
        <v>88.33</v>
      </c>
      <c r="S795" s="10" t="s">
        <v>8325</v>
      </c>
      <c r="T795" t="s">
        <v>8326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s="9">
        <f t="shared" si="52"/>
        <v>40736.115011574075</v>
      </c>
      <c r="L796">
        <f t="shared" si="53"/>
        <v>2011</v>
      </c>
      <c r="M796" t="b">
        <v>0</v>
      </c>
      <c r="N796">
        <v>53</v>
      </c>
      <c r="O796" t="b">
        <v>1</v>
      </c>
      <c r="P796" t="s">
        <v>8274</v>
      </c>
      <c r="Q796">
        <f t="shared" si="54"/>
        <v>105</v>
      </c>
      <c r="R796">
        <f t="shared" si="55"/>
        <v>158.96</v>
      </c>
      <c r="S796" s="10" t="s">
        <v>8325</v>
      </c>
      <c r="T796" t="s">
        <v>8326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s="9">
        <f t="shared" si="52"/>
        <v>40963.613032407404</v>
      </c>
      <c r="L797">
        <f t="shared" si="53"/>
        <v>2012</v>
      </c>
      <c r="M797" t="b">
        <v>0</v>
      </c>
      <c r="N797">
        <v>184</v>
      </c>
      <c r="O797" t="b">
        <v>1</v>
      </c>
      <c r="P797" t="s">
        <v>8274</v>
      </c>
      <c r="Q797">
        <f t="shared" si="54"/>
        <v>112</v>
      </c>
      <c r="R797">
        <f t="shared" si="55"/>
        <v>85.05</v>
      </c>
      <c r="S797" s="10" t="s">
        <v>8325</v>
      </c>
      <c r="T797" t="s">
        <v>8326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s="9">
        <f t="shared" si="52"/>
        <v>41502.882928240739</v>
      </c>
      <c r="L798">
        <f t="shared" si="53"/>
        <v>2013</v>
      </c>
      <c r="M798" t="b">
        <v>0</v>
      </c>
      <c r="N798">
        <v>90</v>
      </c>
      <c r="O798" t="b">
        <v>1</v>
      </c>
      <c r="P798" t="s">
        <v>8274</v>
      </c>
      <c r="Q798">
        <f t="shared" si="54"/>
        <v>101</v>
      </c>
      <c r="R798">
        <f t="shared" si="55"/>
        <v>112.61</v>
      </c>
      <c r="S798" s="10" t="s">
        <v>8325</v>
      </c>
      <c r="T798" t="s">
        <v>8326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s="9">
        <f t="shared" si="52"/>
        <v>40996.994074074071</v>
      </c>
      <c r="L799">
        <f t="shared" si="53"/>
        <v>2012</v>
      </c>
      <c r="M799" t="b">
        <v>0</v>
      </c>
      <c r="N799">
        <v>71</v>
      </c>
      <c r="O799" t="b">
        <v>1</v>
      </c>
      <c r="P799" t="s">
        <v>8274</v>
      </c>
      <c r="Q799">
        <f t="shared" si="54"/>
        <v>108</v>
      </c>
      <c r="R799">
        <f t="shared" si="55"/>
        <v>45.44</v>
      </c>
      <c r="S799" s="10" t="s">
        <v>8325</v>
      </c>
      <c r="T799" t="s">
        <v>8326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s="9">
        <f t="shared" si="52"/>
        <v>41882.590127314819</v>
      </c>
      <c r="L800">
        <f t="shared" si="53"/>
        <v>2014</v>
      </c>
      <c r="M800" t="b">
        <v>0</v>
      </c>
      <c r="N800">
        <v>87</v>
      </c>
      <c r="O800" t="b">
        <v>1</v>
      </c>
      <c r="P800" t="s">
        <v>8274</v>
      </c>
      <c r="Q800">
        <f t="shared" si="54"/>
        <v>115</v>
      </c>
      <c r="R800">
        <f t="shared" si="55"/>
        <v>46.22</v>
      </c>
      <c r="S800" s="10" t="s">
        <v>8325</v>
      </c>
      <c r="T800" t="s">
        <v>8326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s="9">
        <f t="shared" si="52"/>
        <v>40996.667199074072</v>
      </c>
      <c r="L801">
        <f t="shared" si="53"/>
        <v>2012</v>
      </c>
      <c r="M801" t="b">
        <v>0</v>
      </c>
      <c r="N801">
        <v>28</v>
      </c>
      <c r="O801" t="b">
        <v>1</v>
      </c>
      <c r="P801" t="s">
        <v>8274</v>
      </c>
      <c r="Q801">
        <f t="shared" si="54"/>
        <v>100</v>
      </c>
      <c r="R801">
        <f t="shared" si="55"/>
        <v>178.61</v>
      </c>
      <c r="S801" s="10" t="s">
        <v>8325</v>
      </c>
      <c r="T801" t="s">
        <v>8326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s="9">
        <f t="shared" si="52"/>
        <v>41863.433495370373</v>
      </c>
      <c r="L802">
        <f t="shared" si="53"/>
        <v>2014</v>
      </c>
      <c r="M802" t="b">
        <v>0</v>
      </c>
      <c r="N802">
        <v>56</v>
      </c>
      <c r="O802" t="b">
        <v>1</v>
      </c>
      <c r="P802" t="s">
        <v>8274</v>
      </c>
      <c r="Q802">
        <f t="shared" si="54"/>
        <v>152</v>
      </c>
      <c r="R802">
        <f t="shared" si="55"/>
        <v>40.75</v>
      </c>
      <c r="S802" s="10" t="s">
        <v>8325</v>
      </c>
      <c r="T802" t="s">
        <v>8326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s="9">
        <f t="shared" si="52"/>
        <v>40695.795370370368</v>
      </c>
      <c r="L803">
        <f t="shared" si="53"/>
        <v>2011</v>
      </c>
      <c r="M803" t="b">
        <v>0</v>
      </c>
      <c r="N803">
        <v>51</v>
      </c>
      <c r="O803" t="b">
        <v>1</v>
      </c>
      <c r="P803" t="s">
        <v>8274</v>
      </c>
      <c r="Q803">
        <f t="shared" si="54"/>
        <v>112</v>
      </c>
      <c r="R803">
        <f t="shared" si="55"/>
        <v>43.73</v>
      </c>
      <c r="S803" s="10" t="s">
        <v>8325</v>
      </c>
      <c r="T803" t="s">
        <v>8326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s="9">
        <f t="shared" si="52"/>
        <v>41123.022268518522</v>
      </c>
      <c r="L804">
        <f t="shared" si="53"/>
        <v>2012</v>
      </c>
      <c r="M804" t="b">
        <v>0</v>
      </c>
      <c r="N804">
        <v>75</v>
      </c>
      <c r="O804" t="b">
        <v>1</v>
      </c>
      <c r="P804" t="s">
        <v>8274</v>
      </c>
      <c r="Q804">
        <f t="shared" si="54"/>
        <v>101</v>
      </c>
      <c r="R804">
        <f t="shared" si="55"/>
        <v>81.069999999999993</v>
      </c>
      <c r="S804" s="10" t="s">
        <v>8325</v>
      </c>
      <c r="T804" t="s">
        <v>8326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s="9">
        <f t="shared" si="52"/>
        <v>40665.949976851851</v>
      </c>
      <c r="L805">
        <f t="shared" si="53"/>
        <v>2011</v>
      </c>
      <c r="M805" t="b">
        <v>0</v>
      </c>
      <c r="N805">
        <v>38</v>
      </c>
      <c r="O805" t="b">
        <v>1</v>
      </c>
      <c r="P805" t="s">
        <v>8274</v>
      </c>
      <c r="Q805">
        <f t="shared" si="54"/>
        <v>123</v>
      </c>
      <c r="R805">
        <f t="shared" si="55"/>
        <v>74.61</v>
      </c>
      <c r="S805" s="10" t="s">
        <v>8325</v>
      </c>
      <c r="T805" t="s">
        <v>8326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s="9">
        <f t="shared" si="52"/>
        <v>40730.105625000004</v>
      </c>
      <c r="L806">
        <f t="shared" si="53"/>
        <v>2011</v>
      </c>
      <c r="M806" t="b">
        <v>0</v>
      </c>
      <c r="N806">
        <v>18</v>
      </c>
      <c r="O806" t="b">
        <v>1</v>
      </c>
      <c r="P806" t="s">
        <v>8274</v>
      </c>
      <c r="Q806">
        <f t="shared" si="54"/>
        <v>100</v>
      </c>
      <c r="R806">
        <f t="shared" si="55"/>
        <v>305.56</v>
      </c>
      <c r="S806" s="10" t="s">
        <v>8325</v>
      </c>
      <c r="T806" t="s">
        <v>8326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s="9">
        <f t="shared" si="52"/>
        <v>40690.823055555556</v>
      </c>
      <c r="L807">
        <f t="shared" si="53"/>
        <v>2011</v>
      </c>
      <c r="M807" t="b">
        <v>0</v>
      </c>
      <c r="N807">
        <v>54</v>
      </c>
      <c r="O807" t="b">
        <v>1</v>
      </c>
      <c r="P807" t="s">
        <v>8274</v>
      </c>
      <c r="Q807">
        <f t="shared" si="54"/>
        <v>105</v>
      </c>
      <c r="R807">
        <f t="shared" si="55"/>
        <v>58.33</v>
      </c>
      <c r="S807" s="10" t="s">
        <v>8325</v>
      </c>
      <c r="T807" t="s">
        <v>8326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s="9">
        <f t="shared" si="52"/>
        <v>40763.691423611112</v>
      </c>
      <c r="L808">
        <f t="shared" si="53"/>
        <v>2011</v>
      </c>
      <c r="M808" t="b">
        <v>0</v>
      </c>
      <c r="N808">
        <v>71</v>
      </c>
      <c r="O808" t="b">
        <v>1</v>
      </c>
      <c r="P808" t="s">
        <v>8274</v>
      </c>
      <c r="Q808">
        <f t="shared" si="54"/>
        <v>104</v>
      </c>
      <c r="R808">
        <f t="shared" si="55"/>
        <v>117.68</v>
      </c>
      <c r="S808" s="10" t="s">
        <v>8325</v>
      </c>
      <c r="T808" t="s">
        <v>8326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s="9">
        <f t="shared" si="52"/>
        <v>42759.628599537042</v>
      </c>
      <c r="L809">
        <f t="shared" si="53"/>
        <v>2017</v>
      </c>
      <c r="M809" t="b">
        <v>0</v>
      </c>
      <c r="N809">
        <v>57</v>
      </c>
      <c r="O809" t="b">
        <v>1</v>
      </c>
      <c r="P809" t="s">
        <v>8274</v>
      </c>
      <c r="Q809">
        <f t="shared" si="54"/>
        <v>105</v>
      </c>
      <c r="R809">
        <f t="shared" si="55"/>
        <v>73.77</v>
      </c>
      <c r="S809" s="10" t="s">
        <v>8325</v>
      </c>
      <c r="T809" t="s">
        <v>8326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s="9">
        <f t="shared" si="52"/>
        <v>41962.100532407407</v>
      </c>
      <c r="L810">
        <f t="shared" si="53"/>
        <v>2014</v>
      </c>
      <c r="M810" t="b">
        <v>0</v>
      </c>
      <c r="N810">
        <v>43</v>
      </c>
      <c r="O810" t="b">
        <v>1</v>
      </c>
      <c r="P810" t="s">
        <v>8274</v>
      </c>
      <c r="Q810">
        <f t="shared" si="54"/>
        <v>100</v>
      </c>
      <c r="R810">
        <f t="shared" si="55"/>
        <v>104.65</v>
      </c>
      <c r="S810" s="10" t="s">
        <v>8325</v>
      </c>
      <c r="T810" t="s">
        <v>8326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s="9">
        <f t="shared" si="52"/>
        <v>41628.833680555559</v>
      </c>
      <c r="L811">
        <f t="shared" si="53"/>
        <v>2013</v>
      </c>
      <c r="M811" t="b">
        <v>0</v>
      </c>
      <c r="N811">
        <v>52</v>
      </c>
      <c r="O811" t="b">
        <v>1</v>
      </c>
      <c r="P811" t="s">
        <v>8274</v>
      </c>
      <c r="Q811">
        <f t="shared" si="54"/>
        <v>104</v>
      </c>
      <c r="R811">
        <f t="shared" si="55"/>
        <v>79.83</v>
      </c>
      <c r="S811" s="10" t="s">
        <v>8325</v>
      </c>
      <c r="T811" t="s">
        <v>8326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s="9">
        <f t="shared" si="52"/>
        <v>41123.056273148148</v>
      </c>
      <c r="L812">
        <f t="shared" si="53"/>
        <v>2012</v>
      </c>
      <c r="M812" t="b">
        <v>0</v>
      </c>
      <c r="N812">
        <v>27</v>
      </c>
      <c r="O812" t="b">
        <v>1</v>
      </c>
      <c r="P812" t="s">
        <v>8274</v>
      </c>
      <c r="Q812">
        <f t="shared" si="54"/>
        <v>105</v>
      </c>
      <c r="R812">
        <f t="shared" si="55"/>
        <v>58.33</v>
      </c>
      <c r="S812" s="10" t="s">
        <v>8325</v>
      </c>
      <c r="T812" t="s">
        <v>8326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s="9">
        <f t="shared" si="52"/>
        <v>41443.643541666665</v>
      </c>
      <c r="L813">
        <f t="shared" si="53"/>
        <v>2013</v>
      </c>
      <c r="M813" t="b">
        <v>0</v>
      </c>
      <c r="N813">
        <v>12</v>
      </c>
      <c r="O813" t="b">
        <v>1</v>
      </c>
      <c r="P813" t="s">
        <v>8274</v>
      </c>
      <c r="Q813">
        <f t="shared" si="54"/>
        <v>104</v>
      </c>
      <c r="R813">
        <f t="shared" si="55"/>
        <v>86.67</v>
      </c>
      <c r="S813" s="10" t="s">
        <v>8325</v>
      </c>
      <c r="T813" t="s">
        <v>8326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s="9">
        <f t="shared" si="52"/>
        <v>41282.017962962964</v>
      </c>
      <c r="L814">
        <f t="shared" si="53"/>
        <v>2013</v>
      </c>
      <c r="M814" t="b">
        <v>0</v>
      </c>
      <c r="N814">
        <v>33</v>
      </c>
      <c r="O814" t="b">
        <v>1</v>
      </c>
      <c r="P814" t="s">
        <v>8274</v>
      </c>
      <c r="Q814">
        <f t="shared" si="54"/>
        <v>152</v>
      </c>
      <c r="R814">
        <f t="shared" si="55"/>
        <v>27.61</v>
      </c>
      <c r="S814" s="10" t="s">
        <v>8325</v>
      </c>
      <c r="T814" t="s">
        <v>8326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s="9">
        <f t="shared" si="52"/>
        <v>41080.960243055553</v>
      </c>
      <c r="L815">
        <f t="shared" si="53"/>
        <v>2012</v>
      </c>
      <c r="M815" t="b">
        <v>0</v>
      </c>
      <c r="N815">
        <v>96</v>
      </c>
      <c r="O815" t="b">
        <v>1</v>
      </c>
      <c r="P815" t="s">
        <v>8274</v>
      </c>
      <c r="Q815">
        <f t="shared" si="54"/>
        <v>160</v>
      </c>
      <c r="R815">
        <f t="shared" si="55"/>
        <v>25</v>
      </c>
      <c r="S815" s="10" t="s">
        <v>8325</v>
      </c>
      <c r="T815" t="s">
        <v>8326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s="9">
        <f t="shared" si="52"/>
        <v>40679.743067129632</v>
      </c>
      <c r="L816">
        <f t="shared" si="53"/>
        <v>2011</v>
      </c>
      <c r="M816" t="b">
        <v>0</v>
      </c>
      <c r="N816">
        <v>28</v>
      </c>
      <c r="O816" t="b">
        <v>1</v>
      </c>
      <c r="P816" t="s">
        <v>8274</v>
      </c>
      <c r="Q816">
        <f t="shared" si="54"/>
        <v>127</v>
      </c>
      <c r="R816">
        <f t="shared" si="55"/>
        <v>45.46</v>
      </c>
      <c r="S816" s="10" t="s">
        <v>8325</v>
      </c>
      <c r="T816" t="s">
        <v>8326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s="9">
        <f t="shared" si="52"/>
        <v>41914.917858796296</v>
      </c>
      <c r="L817">
        <f t="shared" si="53"/>
        <v>2014</v>
      </c>
      <c r="M817" t="b">
        <v>0</v>
      </c>
      <c r="N817">
        <v>43</v>
      </c>
      <c r="O817" t="b">
        <v>1</v>
      </c>
      <c r="P817" t="s">
        <v>8274</v>
      </c>
      <c r="Q817">
        <f t="shared" si="54"/>
        <v>107</v>
      </c>
      <c r="R817">
        <f t="shared" si="55"/>
        <v>99.53</v>
      </c>
      <c r="S817" s="10" t="s">
        <v>8325</v>
      </c>
      <c r="T817" t="s">
        <v>8326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s="9">
        <f t="shared" si="52"/>
        <v>41341.870868055557</v>
      </c>
      <c r="L818">
        <f t="shared" si="53"/>
        <v>2013</v>
      </c>
      <c r="M818" t="b">
        <v>0</v>
      </c>
      <c r="N818">
        <v>205</v>
      </c>
      <c r="O818" t="b">
        <v>1</v>
      </c>
      <c r="P818" t="s">
        <v>8274</v>
      </c>
      <c r="Q818">
        <f t="shared" si="54"/>
        <v>115</v>
      </c>
      <c r="R818">
        <f t="shared" si="55"/>
        <v>39.31</v>
      </c>
      <c r="S818" s="10" t="s">
        <v>8325</v>
      </c>
      <c r="T818" t="s">
        <v>8326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s="9">
        <f t="shared" si="52"/>
        <v>40925.599664351852</v>
      </c>
      <c r="L819">
        <f t="shared" si="53"/>
        <v>2012</v>
      </c>
      <c r="M819" t="b">
        <v>0</v>
      </c>
      <c r="N819">
        <v>23</v>
      </c>
      <c r="O819" t="b">
        <v>1</v>
      </c>
      <c r="P819" t="s">
        <v>8274</v>
      </c>
      <c r="Q819">
        <f t="shared" si="54"/>
        <v>137</v>
      </c>
      <c r="R819">
        <f t="shared" si="55"/>
        <v>89.42</v>
      </c>
      <c r="S819" s="10" t="s">
        <v>8325</v>
      </c>
      <c r="T819" t="s">
        <v>8326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s="9">
        <f t="shared" si="52"/>
        <v>41120.882881944446</v>
      </c>
      <c r="L820">
        <f t="shared" si="53"/>
        <v>2012</v>
      </c>
      <c r="M820" t="b">
        <v>0</v>
      </c>
      <c r="N820">
        <v>19</v>
      </c>
      <c r="O820" t="b">
        <v>1</v>
      </c>
      <c r="P820" t="s">
        <v>8274</v>
      </c>
      <c r="Q820">
        <f t="shared" si="54"/>
        <v>156</v>
      </c>
      <c r="R820">
        <f t="shared" si="55"/>
        <v>28.68</v>
      </c>
      <c r="S820" s="10" t="s">
        <v>8325</v>
      </c>
      <c r="T820" t="s">
        <v>8326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s="9">
        <f t="shared" si="52"/>
        <v>41619.998310185183</v>
      </c>
      <c r="L821">
        <f t="shared" si="53"/>
        <v>2013</v>
      </c>
      <c r="M821" t="b">
        <v>0</v>
      </c>
      <c r="N821">
        <v>14</v>
      </c>
      <c r="O821" t="b">
        <v>1</v>
      </c>
      <c r="P821" t="s">
        <v>8274</v>
      </c>
      <c r="Q821">
        <f t="shared" si="54"/>
        <v>109</v>
      </c>
      <c r="R821">
        <f t="shared" si="55"/>
        <v>31.07</v>
      </c>
      <c r="S821" s="10" t="s">
        <v>8325</v>
      </c>
      <c r="T821" t="s">
        <v>8326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s="9">
        <f t="shared" si="52"/>
        <v>41768.841921296298</v>
      </c>
      <c r="L822">
        <f t="shared" si="53"/>
        <v>2014</v>
      </c>
      <c r="M822" t="b">
        <v>0</v>
      </c>
      <c r="N822">
        <v>38</v>
      </c>
      <c r="O822" t="b">
        <v>1</v>
      </c>
      <c r="P822" t="s">
        <v>8274</v>
      </c>
      <c r="Q822">
        <f t="shared" si="54"/>
        <v>134</v>
      </c>
      <c r="R822">
        <f t="shared" si="55"/>
        <v>70.55</v>
      </c>
      <c r="S822" s="10" t="s">
        <v>8325</v>
      </c>
      <c r="T822" t="s">
        <v>8326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s="9">
        <f t="shared" si="52"/>
        <v>42093.922048611115</v>
      </c>
      <c r="L823">
        <f t="shared" si="53"/>
        <v>2015</v>
      </c>
      <c r="M823" t="b">
        <v>0</v>
      </c>
      <c r="N823">
        <v>78</v>
      </c>
      <c r="O823" t="b">
        <v>1</v>
      </c>
      <c r="P823" t="s">
        <v>8274</v>
      </c>
      <c r="Q823">
        <f t="shared" si="54"/>
        <v>100</v>
      </c>
      <c r="R823">
        <f t="shared" si="55"/>
        <v>224.13</v>
      </c>
      <c r="S823" s="10" t="s">
        <v>8325</v>
      </c>
      <c r="T823" t="s">
        <v>8326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s="9">
        <f t="shared" si="52"/>
        <v>41157.947337962964</v>
      </c>
      <c r="L824">
        <f t="shared" si="53"/>
        <v>2012</v>
      </c>
      <c r="M824" t="b">
        <v>0</v>
      </c>
      <c r="N824">
        <v>69</v>
      </c>
      <c r="O824" t="b">
        <v>1</v>
      </c>
      <c r="P824" t="s">
        <v>8274</v>
      </c>
      <c r="Q824">
        <f t="shared" si="54"/>
        <v>119</v>
      </c>
      <c r="R824">
        <f t="shared" si="55"/>
        <v>51.81</v>
      </c>
      <c r="S824" s="10" t="s">
        <v>8325</v>
      </c>
      <c r="T824" t="s">
        <v>8326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s="9">
        <f t="shared" si="52"/>
        <v>42055.972824074073</v>
      </c>
      <c r="L825">
        <f t="shared" si="53"/>
        <v>2015</v>
      </c>
      <c r="M825" t="b">
        <v>0</v>
      </c>
      <c r="N825">
        <v>33</v>
      </c>
      <c r="O825" t="b">
        <v>1</v>
      </c>
      <c r="P825" t="s">
        <v>8274</v>
      </c>
      <c r="Q825">
        <f t="shared" si="54"/>
        <v>180</v>
      </c>
      <c r="R825">
        <f t="shared" si="55"/>
        <v>43.52</v>
      </c>
      <c r="S825" s="10" t="s">
        <v>8325</v>
      </c>
      <c r="T825" t="s">
        <v>8326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s="9">
        <f t="shared" si="52"/>
        <v>40250.242106481484</v>
      </c>
      <c r="L826">
        <f t="shared" si="53"/>
        <v>2010</v>
      </c>
      <c r="M826" t="b">
        <v>0</v>
      </c>
      <c r="N826">
        <v>54</v>
      </c>
      <c r="O826" t="b">
        <v>1</v>
      </c>
      <c r="P826" t="s">
        <v>8274</v>
      </c>
      <c r="Q826">
        <f t="shared" si="54"/>
        <v>134</v>
      </c>
      <c r="R826">
        <f t="shared" si="55"/>
        <v>39.82</v>
      </c>
      <c r="S826" s="10" t="s">
        <v>8325</v>
      </c>
      <c r="T826" t="s">
        <v>8326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s="9">
        <f t="shared" si="52"/>
        <v>41186.306527777779</v>
      </c>
      <c r="L827">
        <f t="shared" si="53"/>
        <v>2012</v>
      </c>
      <c r="M827" t="b">
        <v>0</v>
      </c>
      <c r="N827">
        <v>99</v>
      </c>
      <c r="O827" t="b">
        <v>1</v>
      </c>
      <c r="P827" t="s">
        <v>8274</v>
      </c>
      <c r="Q827">
        <f t="shared" si="54"/>
        <v>100</v>
      </c>
      <c r="R827">
        <f t="shared" si="55"/>
        <v>126.81</v>
      </c>
      <c r="S827" s="10" t="s">
        <v>8325</v>
      </c>
      <c r="T827" t="s">
        <v>8326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s="9">
        <f t="shared" si="52"/>
        <v>40973.038541666669</v>
      </c>
      <c r="L828">
        <f t="shared" si="53"/>
        <v>2012</v>
      </c>
      <c r="M828" t="b">
        <v>0</v>
      </c>
      <c r="N828">
        <v>49</v>
      </c>
      <c r="O828" t="b">
        <v>1</v>
      </c>
      <c r="P828" t="s">
        <v>8274</v>
      </c>
      <c r="Q828">
        <f t="shared" si="54"/>
        <v>101</v>
      </c>
      <c r="R828">
        <f t="shared" si="55"/>
        <v>113.88</v>
      </c>
      <c r="S828" s="10" t="s">
        <v>8325</v>
      </c>
      <c r="T828" t="s">
        <v>8326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s="9">
        <f t="shared" si="52"/>
        <v>40927.473460648151</v>
      </c>
      <c r="L829">
        <f t="shared" si="53"/>
        <v>2012</v>
      </c>
      <c r="M829" t="b">
        <v>0</v>
      </c>
      <c r="N829">
        <v>11</v>
      </c>
      <c r="O829" t="b">
        <v>1</v>
      </c>
      <c r="P829" t="s">
        <v>8274</v>
      </c>
      <c r="Q829">
        <f t="shared" si="54"/>
        <v>103</v>
      </c>
      <c r="R829">
        <f t="shared" si="55"/>
        <v>28.18</v>
      </c>
      <c r="S829" s="10" t="s">
        <v>8325</v>
      </c>
      <c r="T829" t="s">
        <v>8326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s="9">
        <f t="shared" si="52"/>
        <v>41073.050717592596</v>
      </c>
      <c r="L830">
        <f t="shared" si="53"/>
        <v>2012</v>
      </c>
      <c r="M830" t="b">
        <v>0</v>
      </c>
      <c r="N830">
        <v>38</v>
      </c>
      <c r="O830" t="b">
        <v>1</v>
      </c>
      <c r="P830" t="s">
        <v>8274</v>
      </c>
      <c r="Q830">
        <f t="shared" si="54"/>
        <v>107</v>
      </c>
      <c r="R830">
        <f t="shared" si="55"/>
        <v>36.61</v>
      </c>
      <c r="S830" s="10" t="s">
        <v>8325</v>
      </c>
      <c r="T830" t="s">
        <v>8326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s="9">
        <f t="shared" si="52"/>
        <v>42504.801388888889</v>
      </c>
      <c r="L831">
        <f t="shared" si="53"/>
        <v>2016</v>
      </c>
      <c r="M831" t="b">
        <v>0</v>
      </c>
      <c r="N831">
        <v>16</v>
      </c>
      <c r="O831" t="b">
        <v>1</v>
      </c>
      <c r="P831" t="s">
        <v>8274</v>
      </c>
      <c r="Q831">
        <f t="shared" si="54"/>
        <v>104</v>
      </c>
      <c r="R831">
        <f t="shared" si="55"/>
        <v>32.5</v>
      </c>
      <c r="S831" s="10" t="s">
        <v>8325</v>
      </c>
      <c r="T831" t="s">
        <v>8326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s="9">
        <f t="shared" si="52"/>
        <v>41325.525752314818</v>
      </c>
      <c r="L832">
        <f t="shared" si="53"/>
        <v>2013</v>
      </c>
      <c r="M832" t="b">
        <v>0</v>
      </c>
      <c r="N832">
        <v>32</v>
      </c>
      <c r="O832" t="b">
        <v>1</v>
      </c>
      <c r="P832" t="s">
        <v>8274</v>
      </c>
      <c r="Q832">
        <f t="shared" si="54"/>
        <v>108</v>
      </c>
      <c r="R832">
        <f t="shared" si="55"/>
        <v>60.66</v>
      </c>
      <c r="S832" s="10" t="s">
        <v>8325</v>
      </c>
      <c r="T832" t="s">
        <v>8326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s="9">
        <f t="shared" si="52"/>
        <v>40996.646921296298</v>
      </c>
      <c r="L833">
        <f t="shared" si="53"/>
        <v>2012</v>
      </c>
      <c r="M833" t="b">
        <v>0</v>
      </c>
      <c r="N833">
        <v>20</v>
      </c>
      <c r="O833" t="b">
        <v>1</v>
      </c>
      <c r="P833" t="s">
        <v>8274</v>
      </c>
      <c r="Q833">
        <f t="shared" si="54"/>
        <v>233</v>
      </c>
      <c r="R833">
        <f t="shared" si="55"/>
        <v>175</v>
      </c>
      <c r="S833" s="10" t="s">
        <v>8325</v>
      </c>
      <c r="T833" t="s">
        <v>8326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s="9">
        <f t="shared" si="52"/>
        <v>40869.675173611111</v>
      </c>
      <c r="L834">
        <f t="shared" si="53"/>
        <v>2011</v>
      </c>
      <c r="M834" t="b">
        <v>0</v>
      </c>
      <c r="N834">
        <v>154</v>
      </c>
      <c r="O834" t="b">
        <v>1</v>
      </c>
      <c r="P834" t="s">
        <v>8274</v>
      </c>
      <c r="Q834">
        <f t="shared" si="54"/>
        <v>101</v>
      </c>
      <c r="R834">
        <f t="shared" si="55"/>
        <v>97.99</v>
      </c>
      <c r="S834" s="10" t="s">
        <v>8325</v>
      </c>
      <c r="T834" t="s">
        <v>8326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s="9">
        <f t="shared" si="52"/>
        <v>41718.878182870372</v>
      </c>
      <c r="L835">
        <f t="shared" si="53"/>
        <v>2014</v>
      </c>
      <c r="M835" t="b">
        <v>0</v>
      </c>
      <c r="N835">
        <v>41</v>
      </c>
      <c r="O835" t="b">
        <v>1</v>
      </c>
      <c r="P835" t="s">
        <v>8274</v>
      </c>
      <c r="Q835">
        <f t="shared" si="54"/>
        <v>102</v>
      </c>
      <c r="R835">
        <f t="shared" si="55"/>
        <v>148.78</v>
      </c>
      <c r="S835" s="10" t="s">
        <v>8325</v>
      </c>
      <c r="T835" t="s">
        <v>8326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s="9">
        <f t="shared" si="52"/>
        <v>41422.822824074072</v>
      </c>
      <c r="L836">
        <f t="shared" si="53"/>
        <v>2013</v>
      </c>
      <c r="M836" t="b">
        <v>0</v>
      </c>
      <c r="N836">
        <v>75</v>
      </c>
      <c r="O836" t="b">
        <v>1</v>
      </c>
      <c r="P836" t="s">
        <v>8274</v>
      </c>
      <c r="Q836">
        <f t="shared" si="54"/>
        <v>131</v>
      </c>
      <c r="R836">
        <f t="shared" si="55"/>
        <v>96.08</v>
      </c>
      <c r="S836" s="10" t="s">
        <v>8325</v>
      </c>
      <c r="T836" t="s">
        <v>8326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s="9">
        <f t="shared" si="52"/>
        <v>41005.45784722222</v>
      </c>
      <c r="L837">
        <f t="shared" si="53"/>
        <v>2012</v>
      </c>
      <c r="M837" t="b">
        <v>0</v>
      </c>
      <c r="N837">
        <v>40</v>
      </c>
      <c r="O837" t="b">
        <v>1</v>
      </c>
      <c r="P837" t="s">
        <v>8274</v>
      </c>
      <c r="Q837">
        <f t="shared" si="54"/>
        <v>117</v>
      </c>
      <c r="R837">
        <f t="shared" si="55"/>
        <v>58.63</v>
      </c>
      <c r="S837" s="10" t="s">
        <v>8325</v>
      </c>
      <c r="T837" t="s">
        <v>8326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s="9">
        <f t="shared" si="52"/>
        <v>41524.056921296295</v>
      </c>
      <c r="L838">
        <f t="shared" si="53"/>
        <v>2013</v>
      </c>
      <c r="M838" t="b">
        <v>0</v>
      </c>
      <c r="N838">
        <v>46</v>
      </c>
      <c r="O838" t="b">
        <v>1</v>
      </c>
      <c r="P838" t="s">
        <v>8274</v>
      </c>
      <c r="Q838">
        <f t="shared" si="54"/>
        <v>101</v>
      </c>
      <c r="R838">
        <f t="shared" si="55"/>
        <v>109.71</v>
      </c>
      <c r="S838" s="10" t="s">
        <v>8325</v>
      </c>
      <c r="T838" t="s">
        <v>8326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s="9">
        <f t="shared" si="52"/>
        <v>41730.998402777775</v>
      </c>
      <c r="L839">
        <f t="shared" si="53"/>
        <v>2014</v>
      </c>
      <c r="M839" t="b">
        <v>0</v>
      </c>
      <c r="N839">
        <v>62</v>
      </c>
      <c r="O839" t="b">
        <v>1</v>
      </c>
      <c r="P839" t="s">
        <v>8274</v>
      </c>
      <c r="Q839">
        <f t="shared" si="54"/>
        <v>122</v>
      </c>
      <c r="R839">
        <f t="shared" si="55"/>
        <v>49.11</v>
      </c>
      <c r="S839" s="10" t="s">
        <v>8325</v>
      </c>
      <c r="T839" t="s">
        <v>8326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s="9">
        <f t="shared" si="52"/>
        <v>40895.897974537038</v>
      </c>
      <c r="L840">
        <f t="shared" si="53"/>
        <v>2011</v>
      </c>
      <c r="M840" t="b">
        <v>0</v>
      </c>
      <c r="N840">
        <v>61</v>
      </c>
      <c r="O840" t="b">
        <v>1</v>
      </c>
      <c r="P840" t="s">
        <v>8274</v>
      </c>
      <c r="Q840">
        <f t="shared" si="54"/>
        <v>145</v>
      </c>
      <c r="R840">
        <f t="shared" si="55"/>
        <v>47.67</v>
      </c>
      <c r="S840" s="10" t="s">
        <v>8325</v>
      </c>
      <c r="T840" t="s">
        <v>8326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s="9">
        <f t="shared" si="52"/>
        <v>41144.763379629629</v>
      </c>
      <c r="L841">
        <f t="shared" si="53"/>
        <v>2012</v>
      </c>
      <c r="M841" t="b">
        <v>0</v>
      </c>
      <c r="N841">
        <v>96</v>
      </c>
      <c r="O841" t="b">
        <v>1</v>
      </c>
      <c r="P841" t="s">
        <v>8274</v>
      </c>
      <c r="Q841">
        <f t="shared" si="54"/>
        <v>117</v>
      </c>
      <c r="R841">
        <f t="shared" si="55"/>
        <v>60.74</v>
      </c>
      <c r="S841" s="10" t="s">
        <v>8325</v>
      </c>
      <c r="T841" t="s">
        <v>8326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s="9">
        <f t="shared" ref="K842:K905" si="56">(((J842/60)/60/24)+DATE(1970,1,1))</f>
        <v>42607.226701388892</v>
      </c>
      <c r="L842">
        <f t="shared" ref="L842:L905" si="57">YEAR(K842)</f>
        <v>2016</v>
      </c>
      <c r="M842" t="b">
        <v>0</v>
      </c>
      <c r="N842">
        <v>190</v>
      </c>
      <c r="O842" t="b">
        <v>1</v>
      </c>
      <c r="P842" t="s">
        <v>8275</v>
      </c>
      <c r="Q842">
        <f t="shared" ref="Q842:Q905" si="58">ROUND(E842/D842*100,0)</f>
        <v>120</v>
      </c>
      <c r="R842">
        <f t="shared" ref="R842:R905" si="59">ROUND(E842/N842,2)</f>
        <v>63.38</v>
      </c>
      <c r="S842" s="10" t="s">
        <v>8325</v>
      </c>
      <c r="T842" t="s">
        <v>8327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s="9">
        <f t="shared" si="56"/>
        <v>41923.838692129626</v>
      </c>
      <c r="L843">
        <f t="shared" si="57"/>
        <v>2014</v>
      </c>
      <c r="M843" t="b">
        <v>1</v>
      </c>
      <c r="N843">
        <v>94</v>
      </c>
      <c r="O843" t="b">
        <v>1</v>
      </c>
      <c r="P843" t="s">
        <v>8275</v>
      </c>
      <c r="Q843">
        <f t="shared" si="58"/>
        <v>101</v>
      </c>
      <c r="R843">
        <f t="shared" si="59"/>
        <v>53.89</v>
      </c>
      <c r="S843" s="10" t="s">
        <v>8325</v>
      </c>
      <c r="T843" t="s">
        <v>8327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s="9">
        <f t="shared" si="56"/>
        <v>41526.592395833337</v>
      </c>
      <c r="L844">
        <f t="shared" si="57"/>
        <v>2013</v>
      </c>
      <c r="M844" t="b">
        <v>1</v>
      </c>
      <c r="N844">
        <v>39</v>
      </c>
      <c r="O844" t="b">
        <v>1</v>
      </c>
      <c r="P844" t="s">
        <v>8275</v>
      </c>
      <c r="Q844">
        <f t="shared" si="58"/>
        <v>104</v>
      </c>
      <c r="R844">
        <f t="shared" si="59"/>
        <v>66.87</v>
      </c>
      <c r="S844" s="10" t="s">
        <v>8325</v>
      </c>
      <c r="T844" t="s">
        <v>8327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s="9">
        <f t="shared" si="56"/>
        <v>42695.257870370369</v>
      </c>
      <c r="L845">
        <f t="shared" si="57"/>
        <v>2016</v>
      </c>
      <c r="M845" t="b">
        <v>0</v>
      </c>
      <c r="N845">
        <v>127</v>
      </c>
      <c r="O845" t="b">
        <v>1</v>
      </c>
      <c r="P845" t="s">
        <v>8275</v>
      </c>
      <c r="Q845">
        <f t="shared" si="58"/>
        <v>267</v>
      </c>
      <c r="R845">
        <f t="shared" si="59"/>
        <v>63.1</v>
      </c>
      <c r="S845" s="10" t="s">
        <v>8325</v>
      </c>
      <c r="T845" t="s">
        <v>8327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s="9">
        <f t="shared" si="56"/>
        <v>41905.684629629628</v>
      </c>
      <c r="L846">
        <f t="shared" si="57"/>
        <v>2014</v>
      </c>
      <c r="M846" t="b">
        <v>1</v>
      </c>
      <c r="N846">
        <v>159</v>
      </c>
      <c r="O846" t="b">
        <v>1</v>
      </c>
      <c r="P846" t="s">
        <v>8275</v>
      </c>
      <c r="Q846">
        <f t="shared" si="58"/>
        <v>194</v>
      </c>
      <c r="R846">
        <f t="shared" si="59"/>
        <v>36.630000000000003</v>
      </c>
      <c r="S846" s="10" t="s">
        <v>8325</v>
      </c>
      <c r="T846" t="s">
        <v>8327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s="9">
        <f t="shared" si="56"/>
        <v>42578.205972222218</v>
      </c>
      <c r="L847">
        <f t="shared" si="57"/>
        <v>2016</v>
      </c>
      <c r="M847" t="b">
        <v>0</v>
      </c>
      <c r="N847">
        <v>177</v>
      </c>
      <c r="O847" t="b">
        <v>1</v>
      </c>
      <c r="P847" t="s">
        <v>8275</v>
      </c>
      <c r="Q847">
        <f t="shared" si="58"/>
        <v>120</v>
      </c>
      <c r="R847">
        <f t="shared" si="59"/>
        <v>34.01</v>
      </c>
      <c r="S847" s="10" t="s">
        <v>8325</v>
      </c>
      <c r="T847" t="s">
        <v>8327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s="9">
        <f t="shared" si="56"/>
        <v>41694.391840277778</v>
      </c>
      <c r="L848">
        <f t="shared" si="57"/>
        <v>2014</v>
      </c>
      <c r="M848" t="b">
        <v>0</v>
      </c>
      <c r="N848">
        <v>47</v>
      </c>
      <c r="O848" t="b">
        <v>1</v>
      </c>
      <c r="P848" t="s">
        <v>8275</v>
      </c>
      <c r="Q848">
        <f t="shared" si="58"/>
        <v>122</v>
      </c>
      <c r="R848">
        <f t="shared" si="59"/>
        <v>28.55</v>
      </c>
      <c r="S848" s="10" t="s">
        <v>8325</v>
      </c>
      <c r="T848" t="s">
        <v>8327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s="9">
        <f t="shared" si="56"/>
        <v>42165.79833333334</v>
      </c>
      <c r="L849">
        <f t="shared" si="57"/>
        <v>2015</v>
      </c>
      <c r="M849" t="b">
        <v>0</v>
      </c>
      <c r="N849">
        <v>1</v>
      </c>
      <c r="O849" t="b">
        <v>1</v>
      </c>
      <c r="P849" t="s">
        <v>8275</v>
      </c>
      <c r="Q849">
        <f t="shared" si="58"/>
        <v>100</v>
      </c>
      <c r="R849">
        <f t="shared" si="59"/>
        <v>10</v>
      </c>
      <c r="S849" s="10" t="s">
        <v>8325</v>
      </c>
      <c r="T849" t="s">
        <v>8327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s="9">
        <f t="shared" si="56"/>
        <v>42078.792048611111</v>
      </c>
      <c r="L850">
        <f t="shared" si="57"/>
        <v>2015</v>
      </c>
      <c r="M850" t="b">
        <v>0</v>
      </c>
      <c r="N850">
        <v>16</v>
      </c>
      <c r="O850" t="b">
        <v>1</v>
      </c>
      <c r="P850" t="s">
        <v>8275</v>
      </c>
      <c r="Q850">
        <f t="shared" si="58"/>
        <v>100</v>
      </c>
      <c r="R850">
        <f t="shared" si="59"/>
        <v>18.75</v>
      </c>
      <c r="S850" s="10" t="s">
        <v>8325</v>
      </c>
      <c r="T850" t="s">
        <v>8327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s="9">
        <f t="shared" si="56"/>
        <v>42051.148888888885</v>
      </c>
      <c r="L851">
        <f t="shared" si="57"/>
        <v>2015</v>
      </c>
      <c r="M851" t="b">
        <v>0</v>
      </c>
      <c r="N851">
        <v>115</v>
      </c>
      <c r="O851" t="b">
        <v>1</v>
      </c>
      <c r="P851" t="s">
        <v>8275</v>
      </c>
      <c r="Q851">
        <f t="shared" si="58"/>
        <v>120</v>
      </c>
      <c r="R851">
        <f t="shared" si="59"/>
        <v>41.7</v>
      </c>
      <c r="S851" s="10" t="s">
        <v>8325</v>
      </c>
      <c r="T851" t="s">
        <v>8327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s="9">
        <f t="shared" si="56"/>
        <v>42452.827743055561</v>
      </c>
      <c r="L852">
        <f t="shared" si="57"/>
        <v>2016</v>
      </c>
      <c r="M852" t="b">
        <v>0</v>
      </c>
      <c r="N852">
        <v>133</v>
      </c>
      <c r="O852" t="b">
        <v>1</v>
      </c>
      <c r="P852" t="s">
        <v>8275</v>
      </c>
      <c r="Q852">
        <f t="shared" si="58"/>
        <v>155</v>
      </c>
      <c r="R852">
        <f t="shared" si="59"/>
        <v>46.67</v>
      </c>
      <c r="S852" s="10" t="s">
        <v>8325</v>
      </c>
      <c r="T852" t="s">
        <v>8327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s="9">
        <f t="shared" si="56"/>
        <v>42522.880243055552</v>
      </c>
      <c r="L853">
        <f t="shared" si="57"/>
        <v>2016</v>
      </c>
      <c r="M853" t="b">
        <v>0</v>
      </c>
      <c r="N853">
        <v>70</v>
      </c>
      <c r="O853" t="b">
        <v>1</v>
      </c>
      <c r="P853" t="s">
        <v>8275</v>
      </c>
      <c r="Q853">
        <f t="shared" si="58"/>
        <v>130</v>
      </c>
      <c r="R853">
        <f t="shared" si="59"/>
        <v>37.270000000000003</v>
      </c>
      <c r="S853" s="10" t="s">
        <v>8325</v>
      </c>
      <c r="T853" t="s">
        <v>8327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s="9">
        <f t="shared" si="56"/>
        <v>42656.805497685185</v>
      </c>
      <c r="L854">
        <f t="shared" si="57"/>
        <v>2016</v>
      </c>
      <c r="M854" t="b">
        <v>0</v>
      </c>
      <c r="N854">
        <v>62</v>
      </c>
      <c r="O854" t="b">
        <v>1</v>
      </c>
      <c r="P854" t="s">
        <v>8275</v>
      </c>
      <c r="Q854">
        <f t="shared" si="58"/>
        <v>105</v>
      </c>
      <c r="R854">
        <f t="shared" si="59"/>
        <v>59.26</v>
      </c>
      <c r="S854" s="10" t="s">
        <v>8325</v>
      </c>
      <c r="T854" t="s">
        <v>8327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s="9">
        <f t="shared" si="56"/>
        <v>42021.832280092596</v>
      </c>
      <c r="L855">
        <f t="shared" si="57"/>
        <v>2015</v>
      </c>
      <c r="M855" t="b">
        <v>0</v>
      </c>
      <c r="N855">
        <v>10</v>
      </c>
      <c r="O855" t="b">
        <v>1</v>
      </c>
      <c r="P855" t="s">
        <v>8275</v>
      </c>
      <c r="Q855">
        <f t="shared" si="58"/>
        <v>100</v>
      </c>
      <c r="R855">
        <f t="shared" si="59"/>
        <v>30</v>
      </c>
      <c r="S855" s="10" t="s">
        <v>8325</v>
      </c>
      <c r="T855" t="s">
        <v>8327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s="9">
        <f t="shared" si="56"/>
        <v>42702.212337962963</v>
      </c>
      <c r="L856">
        <f t="shared" si="57"/>
        <v>2016</v>
      </c>
      <c r="M856" t="b">
        <v>0</v>
      </c>
      <c r="N856">
        <v>499</v>
      </c>
      <c r="O856" t="b">
        <v>1</v>
      </c>
      <c r="P856" t="s">
        <v>8275</v>
      </c>
      <c r="Q856">
        <f t="shared" si="58"/>
        <v>118</v>
      </c>
      <c r="R856">
        <f t="shared" si="59"/>
        <v>65.86</v>
      </c>
      <c r="S856" s="10" t="s">
        <v>8325</v>
      </c>
      <c r="T856" t="s">
        <v>8327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s="9">
        <f t="shared" si="56"/>
        <v>42545.125196759262</v>
      </c>
      <c r="L857">
        <f t="shared" si="57"/>
        <v>2016</v>
      </c>
      <c r="M857" t="b">
        <v>0</v>
      </c>
      <c r="N857">
        <v>47</v>
      </c>
      <c r="O857" t="b">
        <v>1</v>
      </c>
      <c r="P857" t="s">
        <v>8275</v>
      </c>
      <c r="Q857">
        <f t="shared" si="58"/>
        <v>103</v>
      </c>
      <c r="R857">
        <f t="shared" si="59"/>
        <v>31.91</v>
      </c>
      <c r="S857" s="10" t="s">
        <v>8325</v>
      </c>
      <c r="T857" t="s">
        <v>8327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s="9">
        <f t="shared" si="56"/>
        <v>42609.311990740738</v>
      </c>
      <c r="L858">
        <f t="shared" si="57"/>
        <v>2016</v>
      </c>
      <c r="M858" t="b">
        <v>0</v>
      </c>
      <c r="N858">
        <v>28</v>
      </c>
      <c r="O858" t="b">
        <v>1</v>
      </c>
      <c r="P858" t="s">
        <v>8275</v>
      </c>
      <c r="Q858">
        <f t="shared" si="58"/>
        <v>218</v>
      </c>
      <c r="R858">
        <f t="shared" si="59"/>
        <v>19.46</v>
      </c>
      <c r="S858" s="10" t="s">
        <v>8325</v>
      </c>
      <c r="T858" t="s">
        <v>8327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s="9">
        <f t="shared" si="56"/>
        <v>42291.581377314811</v>
      </c>
      <c r="L859">
        <f t="shared" si="57"/>
        <v>2015</v>
      </c>
      <c r="M859" t="b">
        <v>0</v>
      </c>
      <c r="N859">
        <v>24</v>
      </c>
      <c r="O859" t="b">
        <v>1</v>
      </c>
      <c r="P859" t="s">
        <v>8275</v>
      </c>
      <c r="Q859">
        <f t="shared" si="58"/>
        <v>100</v>
      </c>
      <c r="R859">
        <f t="shared" si="59"/>
        <v>50</v>
      </c>
      <c r="S859" s="10" t="s">
        <v>8325</v>
      </c>
      <c r="T859" t="s">
        <v>8327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s="9">
        <f t="shared" si="56"/>
        <v>42079.745578703703</v>
      </c>
      <c r="L860">
        <f t="shared" si="57"/>
        <v>2015</v>
      </c>
      <c r="M860" t="b">
        <v>0</v>
      </c>
      <c r="N860">
        <v>76</v>
      </c>
      <c r="O860" t="b">
        <v>1</v>
      </c>
      <c r="P860" t="s">
        <v>8275</v>
      </c>
      <c r="Q860">
        <f t="shared" si="58"/>
        <v>144</v>
      </c>
      <c r="R860">
        <f t="shared" si="59"/>
        <v>22.74</v>
      </c>
      <c r="S860" s="10" t="s">
        <v>8325</v>
      </c>
      <c r="T860" t="s">
        <v>8327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s="9">
        <f t="shared" si="56"/>
        <v>42128.820231481484</v>
      </c>
      <c r="L861">
        <f t="shared" si="57"/>
        <v>2015</v>
      </c>
      <c r="M861" t="b">
        <v>0</v>
      </c>
      <c r="N861">
        <v>98</v>
      </c>
      <c r="O861" t="b">
        <v>1</v>
      </c>
      <c r="P861" t="s">
        <v>8275</v>
      </c>
      <c r="Q861">
        <f t="shared" si="58"/>
        <v>105</v>
      </c>
      <c r="R861">
        <f t="shared" si="59"/>
        <v>42.72</v>
      </c>
      <c r="S861" s="10" t="s">
        <v>8325</v>
      </c>
      <c r="T861" t="s">
        <v>8327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s="9">
        <f t="shared" si="56"/>
        <v>41570.482789351852</v>
      </c>
      <c r="L862">
        <f t="shared" si="57"/>
        <v>2013</v>
      </c>
      <c r="M862" t="b">
        <v>0</v>
      </c>
      <c r="N862">
        <v>48</v>
      </c>
      <c r="O862" t="b">
        <v>0</v>
      </c>
      <c r="P862" t="s">
        <v>8276</v>
      </c>
      <c r="Q862">
        <f t="shared" si="58"/>
        <v>18</v>
      </c>
      <c r="R862">
        <f t="shared" si="59"/>
        <v>52.92</v>
      </c>
      <c r="S862" s="10" t="s">
        <v>8325</v>
      </c>
      <c r="T862" t="s">
        <v>8328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s="9">
        <f t="shared" si="56"/>
        <v>42599.965324074074</v>
      </c>
      <c r="L863">
        <f t="shared" si="57"/>
        <v>2016</v>
      </c>
      <c r="M863" t="b">
        <v>0</v>
      </c>
      <c r="N863">
        <v>2</v>
      </c>
      <c r="O863" t="b">
        <v>0</v>
      </c>
      <c r="P863" t="s">
        <v>8276</v>
      </c>
      <c r="Q863">
        <f t="shared" si="58"/>
        <v>2</v>
      </c>
      <c r="R863">
        <f t="shared" si="59"/>
        <v>50.5</v>
      </c>
      <c r="S863" s="10" t="s">
        <v>8325</v>
      </c>
      <c r="T863" t="s">
        <v>8328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s="9">
        <f t="shared" si="56"/>
        <v>41559.5549537037</v>
      </c>
      <c r="L864">
        <f t="shared" si="57"/>
        <v>2013</v>
      </c>
      <c r="M864" t="b">
        <v>0</v>
      </c>
      <c r="N864">
        <v>4</v>
      </c>
      <c r="O864" t="b">
        <v>0</v>
      </c>
      <c r="P864" t="s">
        <v>8276</v>
      </c>
      <c r="Q864">
        <f t="shared" si="58"/>
        <v>0</v>
      </c>
      <c r="R864">
        <f t="shared" si="59"/>
        <v>42.5</v>
      </c>
      <c r="S864" s="10" t="s">
        <v>8325</v>
      </c>
      <c r="T864" t="s">
        <v>8328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s="9">
        <f t="shared" si="56"/>
        <v>40921.117662037039</v>
      </c>
      <c r="L865">
        <f t="shared" si="57"/>
        <v>2012</v>
      </c>
      <c r="M865" t="b">
        <v>0</v>
      </c>
      <c r="N865">
        <v>5</v>
      </c>
      <c r="O865" t="b">
        <v>0</v>
      </c>
      <c r="P865" t="s">
        <v>8276</v>
      </c>
      <c r="Q865">
        <f t="shared" si="58"/>
        <v>5</v>
      </c>
      <c r="R865">
        <f t="shared" si="59"/>
        <v>18</v>
      </c>
      <c r="S865" s="10" t="s">
        <v>8325</v>
      </c>
      <c r="T865" t="s">
        <v>8328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s="9">
        <f t="shared" si="56"/>
        <v>41541.106921296298</v>
      </c>
      <c r="L866">
        <f t="shared" si="57"/>
        <v>2013</v>
      </c>
      <c r="M866" t="b">
        <v>0</v>
      </c>
      <c r="N866">
        <v>79</v>
      </c>
      <c r="O866" t="b">
        <v>0</v>
      </c>
      <c r="P866" t="s">
        <v>8276</v>
      </c>
      <c r="Q866">
        <f t="shared" si="58"/>
        <v>42</v>
      </c>
      <c r="R866">
        <f t="shared" si="59"/>
        <v>34.18</v>
      </c>
      <c r="S866" s="10" t="s">
        <v>8325</v>
      </c>
      <c r="T866" t="s">
        <v>8328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s="9">
        <f t="shared" si="56"/>
        <v>41230.77311342593</v>
      </c>
      <c r="L867">
        <f t="shared" si="57"/>
        <v>2012</v>
      </c>
      <c r="M867" t="b">
        <v>0</v>
      </c>
      <c r="N867">
        <v>2</v>
      </c>
      <c r="O867" t="b">
        <v>0</v>
      </c>
      <c r="P867" t="s">
        <v>8276</v>
      </c>
      <c r="Q867">
        <f t="shared" si="58"/>
        <v>2</v>
      </c>
      <c r="R867">
        <f t="shared" si="59"/>
        <v>22.5</v>
      </c>
      <c r="S867" s="10" t="s">
        <v>8325</v>
      </c>
      <c r="T867" t="s">
        <v>8328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s="9">
        <f t="shared" si="56"/>
        <v>42025.637939814813</v>
      </c>
      <c r="L868">
        <f t="shared" si="57"/>
        <v>2015</v>
      </c>
      <c r="M868" t="b">
        <v>0</v>
      </c>
      <c r="N868">
        <v>11</v>
      </c>
      <c r="O868" t="b">
        <v>0</v>
      </c>
      <c r="P868" t="s">
        <v>8276</v>
      </c>
      <c r="Q868">
        <f t="shared" si="58"/>
        <v>18</v>
      </c>
      <c r="R868">
        <f t="shared" si="59"/>
        <v>58.18</v>
      </c>
      <c r="S868" s="10" t="s">
        <v>8325</v>
      </c>
      <c r="T868" t="s">
        <v>8328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s="9">
        <f t="shared" si="56"/>
        <v>40088.105393518519</v>
      </c>
      <c r="L869">
        <f t="shared" si="57"/>
        <v>2009</v>
      </c>
      <c r="M869" t="b">
        <v>0</v>
      </c>
      <c r="N869">
        <v>11</v>
      </c>
      <c r="O869" t="b">
        <v>0</v>
      </c>
      <c r="P869" t="s">
        <v>8276</v>
      </c>
      <c r="Q869">
        <f t="shared" si="58"/>
        <v>24</v>
      </c>
      <c r="R869">
        <f t="shared" si="59"/>
        <v>109.18</v>
      </c>
      <c r="S869" s="10" t="s">
        <v>8325</v>
      </c>
      <c r="T869" t="s">
        <v>8328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s="9">
        <f t="shared" si="56"/>
        <v>41616.027754629627</v>
      </c>
      <c r="L870">
        <f t="shared" si="57"/>
        <v>2013</v>
      </c>
      <c r="M870" t="b">
        <v>0</v>
      </c>
      <c r="N870">
        <v>1</v>
      </c>
      <c r="O870" t="b">
        <v>0</v>
      </c>
      <c r="P870" t="s">
        <v>8276</v>
      </c>
      <c r="Q870">
        <f t="shared" si="58"/>
        <v>0</v>
      </c>
      <c r="R870">
        <f t="shared" si="59"/>
        <v>50</v>
      </c>
      <c r="S870" s="10" t="s">
        <v>8325</v>
      </c>
      <c r="T870" t="s">
        <v>8328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s="9">
        <f t="shared" si="56"/>
        <v>41342.845567129632</v>
      </c>
      <c r="L871">
        <f t="shared" si="57"/>
        <v>2013</v>
      </c>
      <c r="M871" t="b">
        <v>0</v>
      </c>
      <c r="N871">
        <v>3</v>
      </c>
      <c r="O871" t="b">
        <v>0</v>
      </c>
      <c r="P871" t="s">
        <v>8276</v>
      </c>
      <c r="Q871">
        <f t="shared" si="58"/>
        <v>12</v>
      </c>
      <c r="R871">
        <f t="shared" si="59"/>
        <v>346.67</v>
      </c>
      <c r="S871" s="10" t="s">
        <v>8325</v>
      </c>
      <c r="T871" t="s">
        <v>8328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s="9">
        <f t="shared" si="56"/>
        <v>41488.022256944445</v>
      </c>
      <c r="L872">
        <f t="shared" si="57"/>
        <v>2013</v>
      </c>
      <c r="M872" t="b">
        <v>0</v>
      </c>
      <c r="N872">
        <v>5</v>
      </c>
      <c r="O872" t="b">
        <v>0</v>
      </c>
      <c r="P872" t="s">
        <v>8276</v>
      </c>
      <c r="Q872">
        <f t="shared" si="58"/>
        <v>0</v>
      </c>
      <c r="R872">
        <f t="shared" si="59"/>
        <v>12.4</v>
      </c>
      <c r="S872" s="10" t="s">
        <v>8325</v>
      </c>
      <c r="T872" t="s">
        <v>8328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s="9">
        <f t="shared" si="56"/>
        <v>41577.561284722222</v>
      </c>
      <c r="L873">
        <f t="shared" si="57"/>
        <v>2013</v>
      </c>
      <c r="M873" t="b">
        <v>0</v>
      </c>
      <c r="N873">
        <v>12</v>
      </c>
      <c r="O873" t="b">
        <v>0</v>
      </c>
      <c r="P873" t="s">
        <v>8276</v>
      </c>
      <c r="Q873">
        <f t="shared" si="58"/>
        <v>5</v>
      </c>
      <c r="R873">
        <f t="shared" si="59"/>
        <v>27.08</v>
      </c>
      <c r="S873" s="10" t="s">
        <v>8325</v>
      </c>
      <c r="T873" t="s">
        <v>8328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s="9">
        <f t="shared" si="56"/>
        <v>40567.825543981482</v>
      </c>
      <c r="L874">
        <f t="shared" si="57"/>
        <v>2011</v>
      </c>
      <c r="M874" t="b">
        <v>0</v>
      </c>
      <c r="N874">
        <v>2</v>
      </c>
      <c r="O874" t="b">
        <v>0</v>
      </c>
      <c r="P874" t="s">
        <v>8276</v>
      </c>
      <c r="Q874">
        <f t="shared" si="58"/>
        <v>1</v>
      </c>
      <c r="R874">
        <f t="shared" si="59"/>
        <v>32.5</v>
      </c>
      <c r="S874" s="10" t="s">
        <v>8325</v>
      </c>
      <c r="T874" t="s">
        <v>8328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s="9">
        <f t="shared" si="56"/>
        <v>41184.167129629634</v>
      </c>
      <c r="L875">
        <f t="shared" si="57"/>
        <v>2012</v>
      </c>
      <c r="M875" t="b">
        <v>0</v>
      </c>
      <c r="N875">
        <v>5</v>
      </c>
      <c r="O875" t="b">
        <v>0</v>
      </c>
      <c r="P875" t="s">
        <v>8276</v>
      </c>
      <c r="Q875">
        <f t="shared" si="58"/>
        <v>1</v>
      </c>
      <c r="R875">
        <f t="shared" si="59"/>
        <v>9</v>
      </c>
      <c r="S875" s="10" t="s">
        <v>8325</v>
      </c>
      <c r="T875" t="s">
        <v>8328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s="9">
        <f t="shared" si="56"/>
        <v>41368.583726851852</v>
      </c>
      <c r="L876">
        <f t="shared" si="57"/>
        <v>2013</v>
      </c>
      <c r="M876" t="b">
        <v>0</v>
      </c>
      <c r="N876">
        <v>21</v>
      </c>
      <c r="O876" t="b">
        <v>0</v>
      </c>
      <c r="P876" t="s">
        <v>8276</v>
      </c>
      <c r="Q876">
        <f t="shared" si="58"/>
        <v>24</v>
      </c>
      <c r="R876">
        <f t="shared" si="59"/>
        <v>34.76</v>
      </c>
      <c r="S876" s="10" t="s">
        <v>8325</v>
      </c>
      <c r="T876" t="s">
        <v>8328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s="9">
        <f t="shared" si="56"/>
        <v>42248.723738425921</v>
      </c>
      <c r="L877">
        <f t="shared" si="57"/>
        <v>2015</v>
      </c>
      <c r="M877" t="b">
        <v>0</v>
      </c>
      <c r="N877">
        <v>0</v>
      </c>
      <c r="O877" t="b">
        <v>0</v>
      </c>
      <c r="P877" t="s">
        <v>8276</v>
      </c>
      <c r="Q877">
        <f t="shared" si="58"/>
        <v>0</v>
      </c>
      <c r="R877" t="e">
        <f t="shared" si="59"/>
        <v>#DIV/0!</v>
      </c>
      <c r="S877" s="10" t="s">
        <v>8325</v>
      </c>
      <c r="T877" t="s">
        <v>8328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s="9">
        <f t="shared" si="56"/>
        <v>41276.496840277774</v>
      </c>
      <c r="L878">
        <f t="shared" si="57"/>
        <v>2013</v>
      </c>
      <c r="M878" t="b">
        <v>0</v>
      </c>
      <c r="N878">
        <v>45</v>
      </c>
      <c r="O878" t="b">
        <v>0</v>
      </c>
      <c r="P878" t="s">
        <v>8276</v>
      </c>
      <c r="Q878">
        <f t="shared" si="58"/>
        <v>41</v>
      </c>
      <c r="R878">
        <f t="shared" si="59"/>
        <v>28.58</v>
      </c>
      <c r="S878" s="10" t="s">
        <v>8325</v>
      </c>
      <c r="T878" t="s">
        <v>8328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s="9">
        <f t="shared" si="56"/>
        <v>41597.788888888892</v>
      </c>
      <c r="L879">
        <f t="shared" si="57"/>
        <v>2013</v>
      </c>
      <c r="M879" t="b">
        <v>0</v>
      </c>
      <c r="N879">
        <v>29</v>
      </c>
      <c r="O879" t="b">
        <v>0</v>
      </c>
      <c r="P879" t="s">
        <v>8276</v>
      </c>
      <c r="Q879">
        <f t="shared" si="58"/>
        <v>68</v>
      </c>
      <c r="R879">
        <f t="shared" si="59"/>
        <v>46.59</v>
      </c>
      <c r="S879" s="10" t="s">
        <v>8325</v>
      </c>
      <c r="T879" t="s">
        <v>8328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s="9">
        <f t="shared" si="56"/>
        <v>40505.232916666668</v>
      </c>
      <c r="L880">
        <f t="shared" si="57"/>
        <v>2010</v>
      </c>
      <c r="M880" t="b">
        <v>0</v>
      </c>
      <c r="N880">
        <v>2</v>
      </c>
      <c r="O880" t="b">
        <v>0</v>
      </c>
      <c r="P880" t="s">
        <v>8276</v>
      </c>
      <c r="Q880">
        <f t="shared" si="58"/>
        <v>1</v>
      </c>
      <c r="R880">
        <f t="shared" si="59"/>
        <v>32.5</v>
      </c>
      <c r="S880" s="10" t="s">
        <v>8325</v>
      </c>
      <c r="T880" t="s">
        <v>8328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s="9">
        <f t="shared" si="56"/>
        <v>41037.829918981479</v>
      </c>
      <c r="L881">
        <f t="shared" si="57"/>
        <v>2012</v>
      </c>
      <c r="M881" t="b">
        <v>0</v>
      </c>
      <c r="N881">
        <v>30</v>
      </c>
      <c r="O881" t="b">
        <v>0</v>
      </c>
      <c r="P881" t="s">
        <v>8276</v>
      </c>
      <c r="Q881">
        <f t="shared" si="58"/>
        <v>31</v>
      </c>
      <c r="R881">
        <f t="shared" si="59"/>
        <v>21.47</v>
      </c>
      <c r="S881" s="10" t="s">
        <v>8325</v>
      </c>
      <c r="T881" t="s">
        <v>8328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s="9">
        <f t="shared" si="56"/>
        <v>41179.32104166667</v>
      </c>
      <c r="L882">
        <f t="shared" si="57"/>
        <v>2012</v>
      </c>
      <c r="M882" t="b">
        <v>0</v>
      </c>
      <c r="N882">
        <v>8</v>
      </c>
      <c r="O882" t="b">
        <v>0</v>
      </c>
      <c r="P882" t="s">
        <v>8277</v>
      </c>
      <c r="Q882">
        <f t="shared" si="58"/>
        <v>3</v>
      </c>
      <c r="R882">
        <f t="shared" si="59"/>
        <v>14.13</v>
      </c>
      <c r="S882" s="10" t="s">
        <v>8325</v>
      </c>
      <c r="T882" t="s">
        <v>8329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s="9">
        <f t="shared" si="56"/>
        <v>40877.25099537037</v>
      </c>
      <c r="L883">
        <f t="shared" si="57"/>
        <v>2011</v>
      </c>
      <c r="M883" t="b">
        <v>0</v>
      </c>
      <c r="N883">
        <v>1</v>
      </c>
      <c r="O883" t="b">
        <v>0</v>
      </c>
      <c r="P883" t="s">
        <v>8277</v>
      </c>
      <c r="Q883">
        <f t="shared" si="58"/>
        <v>1</v>
      </c>
      <c r="R883">
        <f t="shared" si="59"/>
        <v>30</v>
      </c>
      <c r="S883" s="10" t="s">
        <v>8325</v>
      </c>
      <c r="T883" t="s">
        <v>8329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s="9">
        <f t="shared" si="56"/>
        <v>40759.860532407409</v>
      </c>
      <c r="L884">
        <f t="shared" si="57"/>
        <v>2011</v>
      </c>
      <c r="M884" t="b">
        <v>0</v>
      </c>
      <c r="N884">
        <v>14</v>
      </c>
      <c r="O884" t="b">
        <v>0</v>
      </c>
      <c r="P884" t="s">
        <v>8277</v>
      </c>
      <c r="Q884">
        <f t="shared" si="58"/>
        <v>20</v>
      </c>
      <c r="R884">
        <f t="shared" si="59"/>
        <v>21.57</v>
      </c>
      <c r="S884" s="10" t="s">
        <v>8325</v>
      </c>
      <c r="T884" t="s">
        <v>8329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s="9">
        <f t="shared" si="56"/>
        <v>42371.935590277775</v>
      </c>
      <c r="L885">
        <f t="shared" si="57"/>
        <v>2016</v>
      </c>
      <c r="M885" t="b">
        <v>0</v>
      </c>
      <c r="N885">
        <v>24</v>
      </c>
      <c r="O885" t="b">
        <v>0</v>
      </c>
      <c r="P885" t="s">
        <v>8277</v>
      </c>
      <c r="Q885">
        <f t="shared" si="58"/>
        <v>40</v>
      </c>
      <c r="R885">
        <f t="shared" si="59"/>
        <v>83.38</v>
      </c>
      <c r="S885" s="10" t="s">
        <v>8325</v>
      </c>
      <c r="T885" t="s">
        <v>8329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s="9">
        <f t="shared" si="56"/>
        <v>40981.802615740737</v>
      </c>
      <c r="L886">
        <f t="shared" si="57"/>
        <v>2012</v>
      </c>
      <c r="M886" t="b">
        <v>0</v>
      </c>
      <c r="N886">
        <v>2</v>
      </c>
      <c r="O886" t="b">
        <v>0</v>
      </c>
      <c r="P886" t="s">
        <v>8277</v>
      </c>
      <c r="Q886">
        <f t="shared" si="58"/>
        <v>1</v>
      </c>
      <c r="R886">
        <f t="shared" si="59"/>
        <v>10</v>
      </c>
      <c r="S886" s="10" t="s">
        <v>8325</v>
      </c>
      <c r="T886" t="s">
        <v>8329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s="9">
        <f t="shared" si="56"/>
        <v>42713.941099537042</v>
      </c>
      <c r="L887">
        <f t="shared" si="57"/>
        <v>2016</v>
      </c>
      <c r="M887" t="b">
        <v>0</v>
      </c>
      <c r="N887">
        <v>21</v>
      </c>
      <c r="O887" t="b">
        <v>0</v>
      </c>
      <c r="P887" t="s">
        <v>8277</v>
      </c>
      <c r="Q887">
        <f t="shared" si="58"/>
        <v>75</v>
      </c>
      <c r="R887">
        <f t="shared" si="59"/>
        <v>35.71</v>
      </c>
      <c r="S887" s="10" t="s">
        <v>8325</v>
      </c>
      <c r="T887" t="s">
        <v>8329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s="9">
        <f t="shared" si="56"/>
        <v>42603.870520833334</v>
      </c>
      <c r="L888">
        <f t="shared" si="57"/>
        <v>2016</v>
      </c>
      <c r="M888" t="b">
        <v>0</v>
      </c>
      <c r="N888">
        <v>7</v>
      </c>
      <c r="O888" t="b">
        <v>0</v>
      </c>
      <c r="P888" t="s">
        <v>8277</v>
      </c>
      <c r="Q888">
        <f t="shared" si="58"/>
        <v>41</v>
      </c>
      <c r="R888">
        <f t="shared" si="59"/>
        <v>29.29</v>
      </c>
      <c r="S888" s="10" t="s">
        <v>8325</v>
      </c>
      <c r="T888" t="s">
        <v>8329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s="9">
        <f t="shared" si="56"/>
        <v>41026.958969907406</v>
      </c>
      <c r="L889">
        <f t="shared" si="57"/>
        <v>2012</v>
      </c>
      <c r="M889" t="b">
        <v>0</v>
      </c>
      <c r="N889">
        <v>0</v>
      </c>
      <c r="O889" t="b">
        <v>0</v>
      </c>
      <c r="P889" t="s">
        <v>8277</v>
      </c>
      <c r="Q889">
        <f t="shared" si="58"/>
        <v>0</v>
      </c>
      <c r="R889" t="e">
        <f t="shared" si="59"/>
        <v>#DIV/0!</v>
      </c>
      <c r="S889" s="10" t="s">
        <v>8325</v>
      </c>
      <c r="T889" t="s">
        <v>8329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s="9">
        <f t="shared" si="56"/>
        <v>40751.753298611111</v>
      </c>
      <c r="L890">
        <f t="shared" si="57"/>
        <v>2011</v>
      </c>
      <c r="M890" t="b">
        <v>0</v>
      </c>
      <c r="N890">
        <v>4</v>
      </c>
      <c r="O890" t="b">
        <v>0</v>
      </c>
      <c r="P890" t="s">
        <v>8277</v>
      </c>
      <c r="Q890">
        <f t="shared" si="58"/>
        <v>7</v>
      </c>
      <c r="R890">
        <f t="shared" si="59"/>
        <v>18</v>
      </c>
      <c r="S890" s="10" t="s">
        <v>8325</v>
      </c>
      <c r="T890" t="s">
        <v>8329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s="9">
        <f t="shared" si="56"/>
        <v>41887.784062500003</v>
      </c>
      <c r="L891">
        <f t="shared" si="57"/>
        <v>2014</v>
      </c>
      <c r="M891" t="b">
        <v>0</v>
      </c>
      <c r="N891">
        <v>32</v>
      </c>
      <c r="O891" t="b">
        <v>0</v>
      </c>
      <c r="P891" t="s">
        <v>8277</v>
      </c>
      <c r="Q891">
        <f t="shared" si="58"/>
        <v>9</v>
      </c>
      <c r="R891">
        <f t="shared" si="59"/>
        <v>73.760000000000005</v>
      </c>
      <c r="S891" s="10" t="s">
        <v>8325</v>
      </c>
      <c r="T891" t="s">
        <v>8329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s="9">
        <f t="shared" si="56"/>
        <v>41569.698831018519</v>
      </c>
      <c r="L892">
        <f t="shared" si="57"/>
        <v>2013</v>
      </c>
      <c r="M892" t="b">
        <v>0</v>
      </c>
      <c r="N892">
        <v>4</v>
      </c>
      <c r="O892" t="b">
        <v>0</v>
      </c>
      <c r="P892" t="s">
        <v>8277</v>
      </c>
      <c r="Q892">
        <f t="shared" si="58"/>
        <v>4</v>
      </c>
      <c r="R892">
        <f t="shared" si="59"/>
        <v>31.25</v>
      </c>
      <c r="S892" s="10" t="s">
        <v>8325</v>
      </c>
      <c r="T892" t="s">
        <v>8329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s="9">
        <f t="shared" si="56"/>
        <v>41842.031597222223</v>
      </c>
      <c r="L893">
        <f t="shared" si="57"/>
        <v>2014</v>
      </c>
      <c r="M893" t="b">
        <v>0</v>
      </c>
      <c r="N893">
        <v>9</v>
      </c>
      <c r="O893" t="b">
        <v>0</v>
      </c>
      <c r="P893" t="s">
        <v>8277</v>
      </c>
      <c r="Q893">
        <f t="shared" si="58"/>
        <v>3</v>
      </c>
      <c r="R893">
        <f t="shared" si="59"/>
        <v>28.89</v>
      </c>
      <c r="S893" s="10" t="s">
        <v>8325</v>
      </c>
      <c r="T893" t="s">
        <v>8329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s="9">
        <f t="shared" si="56"/>
        <v>40304.20003472222</v>
      </c>
      <c r="L894">
        <f t="shared" si="57"/>
        <v>2010</v>
      </c>
      <c r="M894" t="b">
        <v>0</v>
      </c>
      <c r="N894">
        <v>17</v>
      </c>
      <c r="O894" t="b">
        <v>0</v>
      </c>
      <c r="P894" t="s">
        <v>8277</v>
      </c>
      <c r="Q894">
        <f t="shared" si="58"/>
        <v>41</v>
      </c>
      <c r="R894">
        <f t="shared" si="59"/>
        <v>143.82</v>
      </c>
      <c r="S894" s="10" t="s">
        <v>8325</v>
      </c>
      <c r="T894" t="s">
        <v>8329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s="9">
        <f t="shared" si="56"/>
        <v>42065.897719907407</v>
      </c>
      <c r="L895">
        <f t="shared" si="57"/>
        <v>2015</v>
      </c>
      <c r="M895" t="b">
        <v>0</v>
      </c>
      <c r="N895">
        <v>5</v>
      </c>
      <c r="O895" t="b">
        <v>0</v>
      </c>
      <c r="P895" t="s">
        <v>8277</v>
      </c>
      <c r="Q895">
        <f t="shared" si="58"/>
        <v>10</v>
      </c>
      <c r="R895">
        <f t="shared" si="59"/>
        <v>40</v>
      </c>
      <c r="S895" s="10" t="s">
        <v>8325</v>
      </c>
      <c r="T895" t="s">
        <v>8329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s="9">
        <f t="shared" si="56"/>
        <v>42496.981597222228</v>
      </c>
      <c r="L896">
        <f t="shared" si="57"/>
        <v>2016</v>
      </c>
      <c r="M896" t="b">
        <v>0</v>
      </c>
      <c r="N896">
        <v>53</v>
      </c>
      <c r="O896" t="b">
        <v>0</v>
      </c>
      <c r="P896" t="s">
        <v>8277</v>
      </c>
      <c r="Q896">
        <f t="shared" si="58"/>
        <v>39</v>
      </c>
      <c r="R896">
        <f t="shared" si="59"/>
        <v>147.81</v>
      </c>
      <c r="S896" s="10" t="s">
        <v>8325</v>
      </c>
      <c r="T896" t="s">
        <v>8329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s="9">
        <f t="shared" si="56"/>
        <v>40431.127650462964</v>
      </c>
      <c r="L897">
        <f t="shared" si="57"/>
        <v>2010</v>
      </c>
      <c r="M897" t="b">
        <v>0</v>
      </c>
      <c r="N897">
        <v>7</v>
      </c>
      <c r="O897" t="b">
        <v>0</v>
      </c>
      <c r="P897" t="s">
        <v>8277</v>
      </c>
      <c r="Q897">
        <f t="shared" si="58"/>
        <v>2</v>
      </c>
      <c r="R897">
        <f t="shared" si="59"/>
        <v>27.86</v>
      </c>
      <c r="S897" s="10" t="s">
        <v>8325</v>
      </c>
      <c r="T897" t="s">
        <v>8329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s="9">
        <f t="shared" si="56"/>
        <v>42218.872986111113</v>
      </c>
      <c r="L898">
        <f t="shared" si="57"/>
        <v>2015</v>
      </c>
      <c r="M898" t="b">
        <v>0</v>
      </c>
      <c r="N898">
        <v>72</v>
      </c>
      <c r="O898" t="b">
        <v>0</v>
      </c>
      <c r="P898" t="s">
        <v>8277</v>
      </c>
      <c r="Q898">
        <f t="shared" si="58"/>
        <v>40</v>
      </c>
      <c r="R898">
        <f t="shared" si="59"/>
        <v>44.44</v>
      </c>
      <c r="S898" s="10" t="s">
        <v>8325</v>
      </c>
      <c r="T898" t="s">
        <v>8329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s="9">
        <f t="shared" si="56"/>
        <v>41211.688750000001</v>
      </c>
      <c r="L899">
        <f t="shared" si="57"/>
        <v>2012</v>
      </c>
      <c r="M899" t="b">
        <v>0</v>
      </c>
      <c r="N899">
        <v>0</v>
      </c>
      <c r="O899" t="b">
        <v>0</v>
      </c>
      <c r="P899" t="s">
        <v>8277</v>
      </c>
      <c r="Q899">
        <f t="shared" si="58"/>
        <v>0</v>
      </c>
      <c r="R899" t="e">
        <f t="shared" si="59"/>
        <v>#DIV/0!</v>
      </c>
      <c r="S899" s="10" t="s">
        <v>8325</v>
      </c>
      <c r="T899" t="s">
        <v>8329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s="9">
        <f t="shared" si="56"/>
        <v>40878.758217592593</v>
      </c>
      <c r="L900">
        <f t="shared" si="57"/>
        <v>2011</v>
      </c>
      <c r="M900" t="b">
        <v>0</v>
      </c>
      <c r="N900">
        <v>2</v>
      </c>
      <c r="O900" t="b">
        <v>0</v>
      </c>
      <c r="P900" t="s">
        <v>8277</v>
      </c>
      <c r="Q900">
        <f t="shared" si="58"/>
        <v>3</v>
      </c>
      <c r="R900">
        <f t="shared" si="59"/>
        <v>35</v>
      </c>
      <c r="S900" s="10" t="s">
        <v>8325</v>
      </c>
      <c r="T900" t="s">
        <v>8329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s="9">
        <f t="shared" si="56"/>
        <v>40646.099097222221</v>
      </c>
      <c r="L901">
        <f t="shared" si="57"/>
        <v>2011</v>
      </c>
      <c r="M901" t="b">
        <v>0</v>
      </c>
      <c r="N901">
        <v>8</v>
      </c>
      <c r="O901" t="b">
        <v>0</v>
      </c>
      <c r="P901" t="s">
        <v>8277</v>
      </c>
      <c r="Q901">
        <f t="shared" si="58"/>
        <v>37</v>
      </c>
      <c r="R901">
        <f t="shared" si="59"/>
        <v>35</v>
      </c>
      <c r="S901" s="10" t="s">
        <v>8325</v>
      </c>
      <c r="T901" t="s">
        <v>8329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s="9">
        <f t="shared" si="56"/>
        <v>42429.84956018519</v>
      </c>
      <c r="L902">
        <f t="shared" si="57"/>
        <v>2016</v>
      </c>
      <c r="M902" t="b">
        <v>0</v>
      </c>
      <c r="N902">
        <v>2</v>
      </c>
      <c r="O902" t="b">
        <v>0</v>
      </c>
      <c r="P902" t="s">
        <v>8276</v>
      </c>
      <c r="Q902">
        <f t="shared" si="58"/>
        <v>0</v>
      </c>
      <c r="R902">
        <f t="shared" si="59"/>
        <v>10.5</v>
      </c>
      <c r="S902" s="10" t="s">
        <v>8325</v>
      </c>
      <c r="T902" t="s">
        <v>8328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s="9">
        <f t="shared" si="56"/>
        <v>40291.81150462963</v>
      </c>
      <c r="L903">
        <f t="shared" si="57"/>
        <v>2010</v>
      </c>
      <c r="M903" t="b">
        <v>0</v>
      </c>
      <c r="N903">
        <v>0</v>
      </c>
      <c r="O903" t="b">
        <v>0</v>
      </c>
      <c r="P903" t="s">
        <v>8276</v>
      </c>
      <c r="Q903">
        <f t="shared" si="58"/>
        <v>0</v>
      </c>
      <c r="R903" t="e">
        <f t="shared" si="59"/>
        <v>#DIV/0!</v>
      </c>
      <c r="S903" s="10" t="s">
        <v>8325</v>
      </c>
      <c r="T903" t="s">
        <v>8328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s="9">
        <f t="shared" si="56"/>
        <v>41829.965532407405</v>
      </c>
      <c r="L904">
        <f t="shared" si="57"/>
        <v>2014</v>
      </c>
      <c r="M904" t="b">
        <v>0</v>
      </c>
      <c r="N904">
        <v>3</v>
      </c>
      <c r="O904" t="b">
        <v>0</v>
      </c>
      <c r="P904" t="s">
        <v>8276</v>
      </c>
      <c r="Q904">
        <f t="shared" si="58"/>
        <v>0</v>
      </c>
      <c r="R904">
        <f t="shared" si="59"/>
        <v>30</v>
      </c>
      <c r="S904" s="10" t="s">
        <v>8325</v>
      </c>
      <c r="T904" t="s">
        <v>8328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s="9">
        <f t="shared" si="56"/>
        <v>41149.796064814815</v>
      </c>
      <c r="L905">
        <f t="shared" si="57"/>
        <v>2012</v>
      </c>
      <c r="M905" t="b">
        <v>0</v>
      </c>
      <c r="N905">
        <v>4</v>
      </c>
      <c r="O905" t="b">
        <v>0</v>
      </c>
      <c r="P905" t="s">
        <v>8276</v>
      </c>
      <c r="Q905">
        <f t="shared" si="58"/>
        <v>3</v>
      </c>
      <c r="R905">
        <f t="shared" si="59"/>
        <v>40</v>
      </c>
      <c r="S905" s="10" t="s">
        <v>8325</v>
      </c>
      <c r="T905" t="s">
        <v>8328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s="9">
        <f t="shared" ref="K906:K969" si="60">(((J906/60)/60/24)+DATE(1970,1,1))</f>
        <v>42342.080289351856</v>
      </c>
      <c r="L906">
        <f t="shared" ref="L906:L969" si="61">YEAR(K906)</f>
        <v>2015</v>
      </c>
      <c r="M906" t="b">
        <v>0</v>
      </c>
      <c r="N906">
        <v>3</v>
      </c>
      <c r="O906" t="b">
        <v>0</v>
      </c>
      <c r="P906" t="s">
        <v>8276</v>
      </c>
      <c r="Q906">
        <f t="shared" ref="Q906:Q969" si="62">ROUND(E906/D906*100,0)</f>
        <v>0</v>
      </c>
      <c r="R906">
        <f t="shared" ref="R906:R969" si="63">ROUND(E906/N906,2)</f>
        <v>50.33</v>
      </c>
      <c r="S906" s="10" t="s">
        <v>8325</v>
      </c>
      <c r="T906" t="s">
        <v>8328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s="9">
        <f t="shared" si="60"/>
        <v>40507.239884259259</v>
      </c>
      <c r="L907">
        <f t="shared" si="61"/>
        <v>2010</v>
      </c>
      <c r="M907" t="b">
        <v>0</v>
      </c>
      <c r="N907">
        <v>6</v>
      </c>
      <c r="O907" t="b">
        <v>0</v>
      </c>
      <c r="P907" t="s">
        <v>8276</v>
      </c>
      <c r="Q907">
        <f t="shared" si="62"/>
        <v>3</v>
      </c>
      <c r="R907">
        <f t="shared" si="63"/>
        <v>32.67</v>
      </c>
      <c r="S907" s="10" t="s">
        <v>8325</v>
      </c>
      <c r="T907" t="s">
        <v>8328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s="9">
        <f t="shared" si="60"/>
        <v>41681.189699074072</v>
      </c>
      <c r="L908">
        <f t="shared" si="61"/>
        <v>2014</v>
      </c>
      <c r="M908" t="b">
        <v>0</v>
      </c>
      <c r="N908">
        <v>0</v>
      </c>
      <c r="O908" t="b">
        <v>0</v>
      </c>
      <c r="P908" t="s">
        <v>8276</v>
      </c>
      <c r="Q908">
        <f t="shared" si="62"/>
        <v>0</v>
      </c>
      <c r="R908" t="e">
        <f t="shared" si="63"/>
        <v>#DIV/0!</v>
      </c>
      <c r="S908" s="10" t="s">
        <v>8325</v>
      </c>
      <c r="T908" t="s">
        <v>8328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s="9">
        <f t="shared" si="60"/>
        <v>40767.192395833335</v>
      </c>
      <c r="L909">
        <f t="shared" si="61"/>
        <v>2011</v>
      </c>
      <c r="M909" t="b">
        <v>0</v>
      </c>
      <c r="N909">
        <v>0</v>
      </c>
      <c r="O909" t="b">
        <v>0</v>
      </c>
      <c r="P909" t="s">
        <v>8276</v>
      </c>
      <c r="Q909">
        <f t="shared" si="62"/>
        <v>0</v>
      </c>
      <c r="R909" t="e">
        <f t="shared" si="63"/>
        <v>#DIV/0!</v>
      </c>
      <c r="S909" s="10" t="s">
        <v>8325</v>
      </c>
      <c r="T909" t="s">
        <v>8328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s="9">
        <f t="shared" si="60"/>
        <v>40340.801562499997</v>
      </c>
      <c r="L910">
        <f t="shared" si="61"/>
        <v>2010</v>
      </c>
      <c r="M910" t="b">
        <v>0</v>
      </c>
      <c r="N910">
        <v>0</v>
      </c>
      <c r="O910" t="b">
        <v>0</v>
      </c>
      <c r="P910" t="s">
        <v>8276</v>
      </c>
      <c r="Q910">
        <f t="shared" si="62"/>
        <v>0</v>
      </c>
      <c r="R910" t="e">
        <f t="shared" si="63"/>
        <v>#DIV/0!</v>
      </c>
      <c r="S910" s="10" t="s">
        <v>8325</v>
      </c>
      <c r="T910" t="s">
        <v>8328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s="9">
        <f t="shared" si="60"/>
        <v>41081.69027777778</v>
      </c>
      <c r="L911">
        <f t="shared" si="61"/>
        <v>2012</v>
      </c>
      <c r="M911" t="b">
        <v>0</v>
      </c>
      <c r="N911">
        <v>8</v>
      </c>
      <c r="O911" t="b">
        <v>0</v>
      </c>
      <c r="P911" t="s">
        <v>8276</v>
      </c>
      <c r="Q911">
        <f t="shared" si="62"/>
        <v>3</v>
      </c>
      <c r="R911">
        <f t="shared" si="63"/>
        <v>65</v>
      </c>
      <c r="S911" s="10" t="s">
        <v>8325</v>
      </c>
      <c r="T911" t="s">
        <v>8328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s="9">
        <f t="shared" si="60"/>
        <v>42737.545358796298</v>
      </c>
      <c r="L912">
        <f t="shared" si="61"/>
        <v>2017</v>
      </c>
      <c r="M912" t="b">
        <v>0</v>
      </c>
      <c r="N912">
        <v>5</v>
      </c>
      <c r="O912" t="b">
        <v>0</v>
      </c>
      <c r="P912" t="s">
        <v>8276</v>
      </c>
      <c r="Q912">
        <f t="shared" si="62"/>
        <v>22</v>
      </c>
      <c r="R912">
        <f t="shared" si="63"/>
        <v>24.6</v>
      </c>
      <c r="S912" s="10" t="s">
        <v>8325</v>
      </c>
      <c r="T912" t="s">
        <v>8328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s="9">
        <f t="shared" si="60"/>
        <v>41642.005150462966</v>
      </c>
      <c r="L913">
        <f t="shared" si="61"/>
        <v>2014</v>
      </c>
      <c r="M913" t="b">
        <v>0</v>
      </c>
      <c r="N913">
        <v>0</v>
      </c>
      <c r="O913" t="b">
        <v>0</v>
      </c>
      <c r="P913" t="s">
        <v>8276</v>
      </c>
      <c r="Q913">
        <f t="shared" si="62"/>
        <v>0</v>
      </c>
      <c r="R913" t="e">
        <f t="shared" si="63"/>
        <v>#DIV/0!</v>
      </c>
      <c r="S913" s="10" t="s">
        <v>8325</v>
      </c>
      <c r="T913" t="s">
        <v>8328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s="9">
        <f t="shared" si="60"/>
        <v>41194.109340277777</v>
      </c>
      <c r="L914">
        <f t="shared" si="61"/>
        <v>2012</v>
      </c>
      <c r="M914" t="b">
        <v>0</v>
      </c>
      <c r="N914">
        <v>2</v>
      </c>
      <c r="O914" t="b">
        <v>0</v>
      </c>
      <c r="P914" t="s">
        <v>8276</v>
      </c>
      <c r="Q914">
        <f t="shared" si="62"/>
        <v>1</v>
      </c>
      <c r="R914">
        <f t="shared" si="63"/>
        <v>15</v>
      </c>
      <c r="S914" s="10" t="s">
        <v>8325</v>
      </c>
      <c r="T914" t="s">
        <v>8328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s="9">
        <f t="shared" si="60"/>
        <v>41004.139108796298</v>
      </c>
      <c r="L915">
        <f t="shared" si="61"/>
        <v>2012</v>
      </c>
      <c r="M915" t="b">
        <v>0</v>
      </c>
      <c r="N915">
        <v>24</v>
      </c>
      <c r="O915" t="b">
        <v>0</v>
      </c>
      <c r="P915" t="s">
        <v>8276</v>
      </c>
      <c r="Q915">
        <f t="shared" si="62"/>
        <v>7</v>
      </c>
      <c r="R915">
        <f t="shared" si="63"/>
        <v>82.58</v>
      </c>
      <c r="S915" s="10" t="s">
        <v>8325</v>
      </c>
      <c r="T915" t="s">
        <v>8328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s="9">
        <f t="shared" si="60"/>
        <v>41116.763275462967</v>
      </c>
      <c r="L916">
        <f t="shared" si="61"/>
        <v>2012</v>
      </c>
      <c r="M916" t="b">
        <v>0</v>
      </c>
      <c r="N916">
        <v>0</v>
      </c>
      <c r="O916" t="b">
        <v>0</v>
      </c>
      <c r="P916" t="s">
        <v>8276</v>
      </c>
      <c r="Q916">
        <f t="shared" si="62"/>
        <v>0</v>
      </c>
      <c r="R916" t="e">
        <f t="shared" si="63"/>
        <v>#DIV/0!</v>
      </c>
      <c r="S916" s="10" t="s">
        <v>8325</v>
      </c>
      <c r="T916" t="s">
        <v>8328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s="9">
        <f t="shared" si="60"/>
        <v>40937.679560185185</v>
      </c>
      <c r="L917">
        <f t="shared" si="61"/>
        <v>2012</v>
      </c>
      <c r="M917" t="b">
        <v>0</v>
      </c>
      <c r="N917">
        <v>9</v>
      </c>
      <c r="O917" t="b">
        <v>0</v>
      </c>
      <c r="P917" t="s">
        <v>8276</v>
      </c>
      <c r="Q917">
        <f t="shared" si="62"/>
        <v>6</v>
      </c>
      <c r="R917">
        <f t="shared" si="63"/>
        <v>41.67</v>
      </c>
      <c r="S917" s="10" t="s">
        <v>8325</v>
      </c>
      <c r="T917" t="s">
        <v>8328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s="9">
        <f t="shared" si="60"/>
        <v>40434.853402777779</v>
      </c>
      <c r="L918">
        <f t="shared" si="61"/>
        <v>2010</v>
      </c>
      <c r="M918" t="b">
        <v>0</v>
      </c>
      <c r="N918">
        <v>0</v>
      </c>
      <c r="O918" t="b">
        <v>0</v>
      </c>
      <c r="P918" t="s">
        <v>8276</v>
      </c>
      <c r="Q918">
        <f t="shared" si="62"/>
        <v>0</v>
      </c>
      <c r="R918" t="e">
        <f t="shared" si="63"/>
        <v>#DIV/0!</v>
      </c>
      <c r="S918" s="10" t="s">
        <v>8325</v>
      </c>
      <c r="T918" t="s">
        <v>8328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s="9">
        <f t="shared" si="60"/>
        <v>41802.94363425926</v>
      </c>
      <c r="L919">
        <f t="shared" si="61"/>
        <v>2014</v>
      </c>
      <c r="M919" t="b">
        <v>0</v>
      </c>
      <c r="N919">
        <v>1</v>
      </c>
      <c r="O919" t="b">
        <v>0</v>
      </c>
      <c r="P919" t="s">
        <v>8276</v>
      </c>
      <c r="Q919">
        <f t="shared" si="62"/>
        <v>1</v>
      </c>
      <c r="R919">
        <f t="shared" si="63"/>
        <v>30</v>
      </c>
      <c r="S919" s="10" t="s">
        <v>8325</v>
      </c>
      <c r="T919" t="s">
        <v>8328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s="9">
        <f t="shared" si="60"/>
        <v>41944.916215277779</v>
      </c>
      <c r="L920">
        <f t="shared" si="61"/>
        <v>2014</v>
      </c>
      <c r="M920" t="b">
        <v>0</v>
      </c>
      <c r="N920">
        <v>10</v>
      </c>
      <c r="O920" t="b">
        <v>0</v>
      </c>
      <c r="P920" t="s">
        <v>8276</v>
      </c>
      <c r="Q920">
        <f t="shared" si="62"/>
        <v>5</v>
      </c>
      <c r="R920">
        <f t="shared" si="63"/>
        <v>19.600000000000001</v>
      </c>
      <c r="S920" s="10" t="s">
        <v>8325</v>
      </c>
      <c r="T920" t="s">
        <v>8328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s="9">
        <f t="shared" si="60"/>
        <v>41227.641724537039</v>
      </c>
      <c r="L921">
        <f t="shared" si="61"/>
        <v>2012</v>
      </c>
      <c r="M921" t="b">
        <v>0</v>
      </c>
      <c r="N921">
        <v>1</v>
      </c>
      <c r="O921" t="b">
        <v>0</v>
      </c>
      <c r="P921" t="s">
        <v>8276</v>
      </c>
      <c r="Q921">
        <f t="shared" si="62"/>
        <v>1</v>
      </c>
      <c r="R921">
        <f t="shared" si="63"/>
        <v>100</v>
      </c>
      <c r="S921" s="10" t="s">
        <v>8325</v>
      </c>
      <c r="T921" t="s">
        <v>8328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s="9">
        <f t="shared" si="60"/>
        <v>41562.67155092593</v>
      </c>
      <c r="L922">
        <f t="shared" si="61"/>
        <v>2013</v>
      </c>
      <c r="M922" t="b">
        <v>0</v>
      </c>
      <c r="N922">
        <v>0</v>
      </c>
      <c r="O922" t="b">
        <v>0</v>
      </c>
      <c r="P922" t="s">
        <v>8276</v>
      </c>
      <c r="Q922">
        <f t="shared" si="62"/>
        <v>0</v>
      </c>
      <c r="R922" t="e">
        <f t="shared" si="63"/>
        <v>#DIV/0!</v>
      </c>
      <c r="S922" s="10" t="s">
        <v>8325</v>
      </c>
      <c r="T922" t="s">
        <v>8328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s="9">
        <f t="shared" si="60"/>
        <v>40847.171018518515</v>
      </c>
      <c r="L923">
        <f t="shared" si="61"/>
        <v>2011</v>
      </c>
      <c r="M923" t="b">
        <v>0</v>
      </c>
      <c r="N923">
        <v>20</v>
      </c>
      <c r="O923" t="b">
        <v>0</v>
      </c>
      <c r="P923" t="s">
        <v>8276</v>
      </c>
      <c r="Q923">
        <f t="shared" si="62"/>
        <v>31</v>
      </c>
      <c r="R923">
        <f t="shared" si="63"/>
        <v>231.75</v>
      </c>
      <c r="S923" s="10" t="s">
        <v>8325</v>
      </c>
      <c r="T923" t="s">
        <v>8328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s="9">
        <f t="shared" si="60"/>
        <v>41878.530011574076</v>
      </c>
      <c r="L924">
        <f t="shared" si="61"/>
        <v>2014</v>
      </c>
      <c r="M924" t="b">
        <v>0</v>
      </c>
      <c r="N924">
        <v>30</v>
      </c>
      <c r="O924" t="b">
        <v>0</v>
      </c>
      <c r="P924" t="s">
        <v>8276</v>
      </c>
      <c r="Q924">
        <f t="shared" si="62"/>
        <v>21</v>
      </c>
      <c r="R924">
        <f t="shared" si="63"/>
        <v>189.33</v>
      </c>
      <c r="S924" s="10" t="s">
        <v>8325</v>
      </c>
      <c r="T924" t="s">
        <v>8328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s="9">
        <f t="shared" si="60"/>
        <v>41934.959756944445</v>
      </c>
      <c r="L925">
        <f t="shared" si="61"/>
        <v>2014</v>
      </c>
      <c r="M925" t="b">
        <v>0</v>
      </c>
      <c r="N925">
        <v>6</v>
      </c>
      <c r="O925" t="b">
        <v>0</v>
      </c>
      <c r="P925" t="s">
        <v>8276</v>
      </c>
      <c r="Q925">
        <f t="shared" si="62"/>
        <v>2</v>
      </c>
      <c r="R925">
        <f t="shared" si="63"/>
        <v>55</v>
      </c>
      <c r="S925" s="10" t="s">
        <v>8325</v>
      </c>
      <c r="T925" t="s">
        <v>8328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s="9">
        <f t="shared" si="60"/>
        <v>41288.942928240744</v>
      </c>
      <c r="L926">
        <f t="shared" si="61"/>
        <v>2013</v>
      </c>
      <c r="M926" t="b">
        <v>0</v>
      </c>
      <c r="N926">
        <v>15</v>
      </c>
      <c r="O926" t="b">
        <v>0</v>
      </c>
      <c r="P926" t="s">
        <v>8276</v>
      </c>
      <c r="Q926">
        <f t="shared" si="62"/>
        <v>11</v>
      </c>
      <c r="R926">
        <f t="shared" si="63"/>
        <v>21.8</v>
      </c>
      <c r="S926" s="10" t="s">
        <v>8325</v>
      </c>
      <c r="T926" t="s">
        <v>8328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s="9">
        <f t="shared" si="60"/>
        <v>41575.880914351852</v>
      </c>
      <c r="L927">
        <f t="shared" si="61"/>
        <v>2013</v>
      </c>
      <c r="M927" t="b">
        <v>0</v>
      </c>
      <c r="N927">
        <v>5</v>
      </c>
      <c r="O927" t="b">
        <v>0</v>
      </c>
      <c r="P927" t="s">
        <v>8276</v>
      </c>
      <c r="Q927">
        <f t="shared" si="62"/>
        <v>3</v>
      </c>
      <c r="R927">
        <f t="shared" si="63"/>
        <v>32</v>
      </c>
      <c r="S927" s="10" t="s">
        <v>8325</v>
      </c>
      <c r="T927" t="s">
        <v>8328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s="9">
        <f t="shared" si="60"/>
        <v>40338.02002314815</v>
      </c>
      <c r="L928">
        <f t="shared" si="61"/>
        <v>2010</v>
      </c>
      <c r="M928" t="b">
        <v>0</v>
      </c>
      <c r="N928">
        <v>0</v>
      </c>
      <c r="O928" t="b">
        <v>0</v>
      </c>
      <c r="P928" t="s">
        <v>8276</v>
      </c>
      <c r="Q928">
        <f t="shared" si="62"/>
        <v>0</v>
      </c>
      <c r="R928" t="e">
        <f t="shared" si="63"/>
        <v>#DIV/0!</v>
      </c>
      <c r="S928" s="10" t="s">
        <v>8325</v>
      </c>
      <c r="T928" t="s">
        <v>8328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s="9">
        <f t="shared" si="60"/>
        <v>41013.822858796295</v>
      </c>
      <c r="L929">
        <f t="shared" si="61"/>
        <v>2012</v>
      </c>
      <c r="M929" t="b">
        <v>0</v>
      </c>
      <c r="N929">
        <v>0</v>
      </c>
      <c r="O929" t="b">
        <v>0</v>
      </c>
      <c r="P929" t="s">
        <v>8276</v>
      </c>
      <c r="Q929">
        <f t="shared" si="62"/>
        <v>0</v>
      </c>
      <c r="R929" t="e">
        <f t="shared" si="63"/>
        <v>#DIV/0!</v>
      </c>
      <c r="S929" s="10" t="s">
        <v>8325</v>
      </c>
      <c r="T929" t="s">
        <v>8328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s="9">
        <f t="shared" si="60"/>
        <v>41180.86241898148</v>
      </c>
      <c r="L930">
        <f t="shared" si="61"/>
        <v>2012</v>
      </c>
      <c r="M930" t="b">
        <v>0</v>
      </c>
      <c r="N930">
        <v>28</v>
      </c>
      <c r="O930" t="b">
        <v>0</v>
      </c>
      <c r="P930" t="s">
        <v>8276</v>
      </c>
      <c r="Q930">
        <f t="shared" si="62"/>
        <v>11</v>
      </c>
      <c r="R930">
        <f t="shared" si="63"/>
        <v>56.25</v>
      </c>
      <c r="S930" s="10" t="s">
        <v>8325</v>
      </c>
      <c r="T930" t="s">
        <v>8328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s="9">
        <f t="shared" si="60"/>
        <v>40978.238067129627</v>
      </c>
      <c r="L931">
        <f t="shared" si="61"/>
        <v>2012</v>
      </c>
      <c r="M931" t="b">
        <v>0</v>
      </c>
      <c r="N931">
        <v>0</v>
      </c>
      <c r="O931" t="b">
        <v>0</v>
      </c>
      <c r="P931" t="s">
        <v>8276</v>
      </c>
      <c r="Q931">
        <f t="shared" si="62"/>
        <v>0</v>
      </c>
      <c r="R931" t="e">
        <f t="shared" si="63"/>
        <v>#DIV/0!</v>
      </c>
      <c r="S931" s="10" t="s">
        <v>8325</v>
      </c>
      <c r="T931" t="s">
        <v>8328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s="9">
        <f t="shared" si="60"/>
        <v>40312.915578703702</v>
      </c>
      <c r="L932">
        <f t="shared" si="61"/>
        <v>2010</v>
      </c>
      <c r="M932" t="b">
        <v>0</v>
      </c>
      <c r="N932">
        <v>5</v>
      </c>
      <c r="O932" t="b">
        <v>0</v>
      </c>
      <c r="P932" t="s">
        <v>8276</v>
      </c>
      <c r="Q932">
        <f t="shared" si="62"/>
        <v>38</v>
      </c>
      <c r="R932">
        <f t="shared" si="63"/>
        <v>69</v>
      </c>
      <c r="S932" s="10" t="s">
        <v>8325</v>
      </c>
      <c r="T932" t="s">
        <v>8328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s="9">
        <f t="shared" si="60"/>
        <v>41680.359976851854</v>
      </c>
      <c r="L933">
        <f t="shared" si="61"/>
        <v>2014</v>
      </c>
      <c r="M933" t="b">
        <v>0</v>
      </c>
      <c r="N933">
        <v>7</v>
      </c>
      <c r="O933" t="b">
        <v>0</v>
      </c>
      <c r="P933" t="s">
        <v>8276</v>
      </c>
      <c r="Q933">
        <f t="shared" si="62"/>
        <v>7</v>
      </c>
      <c r="R933">
        <f t="shared" si="63"/>
        <v>18.71</v>
      </c>
      <c r="S933" s="10" t="s">
        <v>8325</v>
      </c>
      <c r="T933" t="s">
        <v>8328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s="9">
        <f t="shared" si="60"/>
        <v>41310.969270833331</v>
      </c>
      <c r="L934">
        <f t="shared" si="61"/>
        <v>2013</v>
      </c>
      <c r="M934" t="b">
        <v>0</v>
      </c>
      <c r="N934">
        <v>30</v>
      </c>
      <c r="O934" t="b">
        <v>0</v>
      </c>
      <c r="P934" t="s">
        <v>8276</v>
      </c>
      <c r="Q934">
        <f t="shared" si="62"/>
        <v>15</v>
      </c>
      <c r="R934">
        <f t="shared" si="63"/>
        <v>46.03</v>
      </c>
      <c r="S934" s="10" t="s">
        <v>8325</v>
      </c>
      <c r="T934" t="s">
        <v>8328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s="9">
        <f t="shared" si="60"/>
        <v>41711.169085648151</v>
      </c>
      <c r="L935">
        <f t="shared" si="61"/>
        <v>2014</v>
      </c>
      <c r="M935" t="b">
        <v>0</v>
      </c>
      <c r="N935">
        <v>2</v>
      </c>
      <c r="O935" t="b">
        <v>0</v>
      </c>
      <c r="P935" t="s">
        <v>8276</v>
      </c>
      <c r="Q935">
        <f t="shared" si="62"/>
        <v>6</v>
      </c>
      <c r="R935">
        <f t="shared" si="63"/>
        <v>60</v>
      </c>
      <c r="S935" s="10" t="s">
        <v>8325</v>
      </c>
      <c r="T935" t="s">
        <v>8328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s="9">
        <f t="shared" si="60"/>
        <v>41733.737083333333</v>
      </c>
      <c r="L936">
        <f t="shared" si="61"/>
        <v>2014</v>
      </c>
      <c r="M936" t="b">
        <v>0</v>
      </c>
      <c r="N936">
        <v>30</v>
      </c>
      <c r="O936" t="b">
        <v>0</v>
      </c>
      <c r="P936" t="s">
        <v>8276</v>
      </c>
      <c r="Q936">
        <f t="shared" si="62"/>
        <v>30</v>
      </c>
      <c r="R936">
        <f t="shared" si="63"/>
        <v>50.67</v>
      </c>
      <c r="S936" s="10" t="s">
        <v>8325</v>
      </c>
      <c r="T936" t="s">
        <v>8328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s="9">
        <f t="shared" si="60"/>
        <v>42368.333668981482</v>
      </c>
      <c r="L937">
        <f t="shared" si="61"/>
        <v>2015</v>
      </c>
      <c r="M937" t="b">
        <v>0</v>
      </c>
      <c r="N937">
        <v>2</v>
      </c>
      <c r="O937" t="b">
        <v>0</v>
      </c>
      <c r="P937" t="s">
        <v>8276</v>
      </c>
      <c r="Q937">
        <f t="shared" si="62"/>
        <v>1</v>
      </c>
      <c r="R937">
        <f t="shared" si="63"/>
        <v>25</v>
      </c>
      <c r="S937" s="10" t="s">
        <v>8325</v>
      </c>
      <c r="T937" t="s">
        <v>8328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s="9">
        <f t="shared" si="60"/>
        <v>40883.024178240739</v>
      </c>
      <c r="L938">
        <f t="shared" si="61"/>
        <v>2011</v>
      </c>
      <c r="M938" t="b">
        <v>0</v>
      </c>
      <c r="N938">
        <v>0</v>
      </c>
      <c r="O938" t="b">
        <v>0</v>
      </c>
      <c r="P938" t="s">
        <v>8276</v>
      </c>
      <c r="Q938">
        <f t="shared" si="62"/>
        <v>0</v>
      </c>
      <c r="R938" t="e">
        <f t="shared" si="63"/>
        <v>#DIV/0!</v>
      </c>
      <c r="S938" s="10" t="s">
        <v>8325</v>
      </c>
      <c r="T938" t="s">
        <v>8328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s="9">
        <f t="shared" si="60"/>
        <v>41551.798113425924</v>
      </c>
      <c r="L939">
        <f t="shared" si="61"/>
        <v>2013</v>
      </c>
      <c r="M939" t="b">
        <v>0</v>
      </c>
      <c r="N939">
        <v>2</v>
      </c>
      <c r="O939" t="b">
        <v>0</v>
      </c>
      <c r="P939" t="s">
        <v>8276</v>
      </c>
      <c r="Q939">
        <f t="shared" si="62"/>
        <v>1</v>
      </c>
      <c r="R939">
        <f t="shared" si="63"/>
        <v>20</v>
      </c>
      <c r="S939" s="10" t="s">
        <v>8325</v>
      </c>
      <c r="T939" t="s">
        <v>8328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s="9">
        <f t="shared" si="60"/>
        <v>41124.479722222226</v>
      </c>
      <c r="L940">
        <f t="shared" si="61"/>
        <v>2012</v>
      </c>
      <c r="M940" t="b">
        <v>0</v>
      </c>
      <c r="N940">
        <v>1</v>
      </c>
      <c r="O940" t="b">
        <v>0</v>
      </c>
      <c r="P940" t="s">
        <v>8276</v>
      </c>
      <c r="Q940">
        <f t="shared" si="62"/>
        <v>0</v>
      </c>
      <c r="R940">
        <f t="shared" si="63"/>
        <v>25</v>
      </c>
      <c r="S940" s="10" t="s">
        <v>8325</v>
      </c>
      <c r="T940" t="s">
        <v>8328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s="9">
        <f t="shared" si="60"/>
        <v>41416.763171296298</v>
      </c>
      <c r="L941">
        <f t="shared" si="61"/>
        <v>2013</v>
      </c>
      <c r="M941" t="b">
        <v>0</v>
      </c>
      <c r="N941">
        <v>2</v>
      </c>
      <c r="O941" t="b">
        <v>0</v>
      </c>
      <c r="P941" t="s">
        <v>8276</v>
      </c>
      <c r="Q941">
        <f t="shared" si="62"/>
        <v>1</v>
      </c>
      <c r="R941">
        <f t="shared" si="63"/>
        <v>20</v>
      </c>
      <c r="S941" s="10" t="s">
        <v>8325</v>
      </c>
      <c r="T941" t="s">
        <v>8328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s="9">
        <f t="shared" si="60"/>
        <v>42182.008402777778</v>
      </c>
      <c r="L942">
        <f t="shared" si="61"/>
        <v>2015</v>
      </c>
      <c r="M942" t="b">
        <v>0</v>
      </c>
      <c r="N942">
        <v>14</v>
      </c>
      <c r="O942" t="b">
        <v>0</v>
      </c>
      <c r="P942" t="s">
        <v>8271</v>
      </c>
      <c r="Q942">
        <f t="shared" si="62"/>
        <v>17</v>
      </c>
      <c r="R942">
        <f t="shared" si="63"/>
        <v>110.29</v>
      </c>
      <c r="S942" s="10" t="s">
        <v>8319</v>
      </c>
      <c r="T942" t="s">
        <v>8321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s="9">
        <f t="shared" si="60"/>
        <v>42746.096585648149</v>
      </c>
      <c r="L943">
        <f t="shared" si="61"/>
        <v>2017</v>
      </c>
      <c r="M943" t="b">
        <v>0</v>
      </c>
      <c r="N943">
        <v>31</v>
      </c>
      <c r="O943" t="b">
        <v>0</v>
      </c>
      <c r="P943" t="s">
        <v>8271</v>
      </c>
      <c r="Q943">
        <f t="shared" si="62"/>
        <v>2</v>
      </c>
      <c r="R943">
        <f t="shared" si="63"/>
        <v>37.450000000000003</v>
      </c>
      <c r="S943" s="10" t="s">
        <v>8319</v>
      </c>
      <c r="T943" t="s">
        <v>8321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s="9">
        <f t="shared" si="60"/>
        <v>42382.843287037031</v>
      </c>
      <c r="L944">
        <f t="shared" si="61"/>
        <v>2016</v>
      </c>
      <c r="M944" t="b">
        <v>0</v>
      </c>
      <c r="N944">
        <v>16</v>
      </c>
      <c r="O944" t="b">
        <v>0</v>
      </c>
      <c r="P944" t="s">
        <v>8271</v>
      </c>
      <c r="Q944">
        <f t="shared" si="62"/>
        <v>9</v>
      </c>
      <c r="R944">
        <f t="shared" si="63"/>
        <v>41.75</v>
      </c>
      <c r="S944" s="10" t="s">
        <v>8319</v>
      </c>
      <c r="T944" t="s">
        <v>8321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s="9">
        <f t="shared" si="60"/>
        <v>42673.66788194445</v>
      </c>
      <c r="L945">
        <f t="shared" si="61"/>
        <v>2016</v>
      </c>
      <c r="M945" t="b">
        <v>0</v>
      </c>
      <c r="N945">
        <v>12</v>
      </c>
      <c r="O945" t="b">
        <v>0</v>
      </c>
      <c r="P945" t="s">
        <v>8271</v>
      </c>
      <c r="Q945">
        <f t="shared" si="62"/>
        <v>10</v>
      </c>
      <c r="R945">
        <f t="shared" si="63"/>
        <v>24.08</v>
      </c>
      <c r="S945" s="10" t="s">
        <v>8319</v>
      </c>
      <c r="T945" t="s">
        <v>8321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s="9">
        <f t="shared" si="60"/>
        <v>42444.583912037036</v>
      </c>
      <c r="L946">
        <f t="shared" si="61"/>
        <v>2016</v>
      </c>
      <c r="M946" t="b">
        <v>0</v>
      </c>
      <c r="N946">
        <v>96</v>
      </c>
      <c r="O946" t="b">
        <v>0</v>
      </c>
      <c r="P946" t="s">
        <v>8271</v>
      </c>
      <c r="Q946">
        <f t="shared" si="62"/>
        <v>13</v>
      </c>
      <c r="R946">
        <f t="shared" si="63"/>
        <v>69.41</v>
      </c>
      <c r="S946" s="10" t="s">
        <v>8319</v>
      </c>
      <c r="T946" t="s">
        <v>8321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s="9">
        <f t="shared" si="60"/>
        <v>42732.872986111113</v>
      </c>
      <c r="L947">
        <f t="shared" si="61"/>
        <v>2016</v>
      </c>
      <c r="M947" t="b">
        <v>0</v>
      </c>
      <c r="N947">
        <v>16</v>
      </c>
      <c r="O947" t="b">
        <v>0</v>
      </c>
      <c r="P947" t="s">
        <v>8271</v>
      </c>
      <c r="Q947">
        <f t="shared" si="62"/>
        <v>2</v>
      </c>
      <c r="R947">
        <f t="shared" si="63"/>
        <v>155.25</v>
      </c>
      <c r="S947" s="10" t="s">
        <v>8319</v>
      </c>
      <c r="T947" t="s">
        <v>8321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s="9">
        <f t="shared" si="60"/>
        <v>42592.750555555554</v>
      </c>
      <c r="L948">
        <f t="shared" si="61"/>
        <v>2016</v>
      </c>
      <c r="M948" t="b">
        <v>0</v>
      </c>
      <c r="N948">
        <v>5</v>
      </c>
      <c r="O948" t="b">
        <v>0</v>
      </c>
      <c r="P948" t="s">
        <v>8271</v>
      </c>
      <c r="Q948">
        <f t="shared" si="62"/>
        <v>2</v>
      </c>
      <c r="R948">
        <f t="shared" si="63"/>
        <v>57.2</v>
      </c>
      <c r="S948" s="10" t="s">
        <v>8319</v>
      </c>
      <c r="T948" t="s">
        <v>8321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s="9">
        <f t="shared" si="60"/>
        <v>42491.781319444446</v>
      </c>
      <c r="L949">
        <f t="shared" si="61"/>
        <v>2016</v>
      </c>
      <c r="M949" t="b">
        <v>0</v>
      </c>
      <c r="N949">
        <v>0</v>
      </c>
      <c r="O949" t="b">
        <v>0</v>
      </c>
      <c r="P949" t="s">
        <v>8271</v>
      </c>
      <c r="Q949">
        <f t="shared" si="62"/>
        <v>0</v>
      </c>
      <c r="R949" t="e">
        <f t="shared" si="63"/>
        <v>#DIV/0!</v>
      </c>
      <c r="S949" s="10" t="s">
        <v>8319</v>
      </c>
      <c r="T949" t="s">
        <v>8321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s="9">
        <f t="shared" si="60"/>
        <v>42411.828287037039</v>
      </c>
      <c r="L950">
        <f t="shared" si="61"/>
        <v>2016</v>
      </c>
      <c r="M950" t="b">
        <v>0</v>
      </c>
      <c r="N950">
        <v>8</v>
      </c>
      <c r="O950" t="b">
        <v>0</v>
      </c>
      <c r="P950" t="s">
        <v>8271</v>
      </c>
      <c r="Q950">
        <f t="shared" si="62"/>
        <v>12</v>
      </c>
      <c r="R950">
        <f t="shared" si="63"/>
        <v>60</v>
      </c>
      <c r="S950" s="10" t="s">
        <v>8319</v>
      </c>
      <c r="T950" t="s">
        <v>8321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s="9">
        <f t="shared" si="60"/>
        <v>42361.043703703705</v>
      </c>
      <c r="L951">
        <f t="shared" si="61"/>
        <v>2015</v>
      </c>
      <c r="M951" t="b">
        <v>0</v>
      </c>
      <c r="N951">
        <v>7</v>
      </c>
      <c r="O951" t="b">
        <v>0</v>
      </c>
      <c r="P951" t="s">
        <v>8271</v>
      </c>
      <c r="Q951">
        <f t="shared" si="62"/>
        <v>1</v>
      </c>
      <c r="R951">
        <f t="shared" si="63"/>
        <v>39</v>
      </c>
      <c r="S951" s="10" t="s">
        <v>8319</v>
      </c>
      <c r="T951" t="s">
        <v>8321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s="9">
        <f t="shared" si="60"/>
        <v>42356.750706018516</v>
      </c>
      <c r="L952">
        <f t="shared" si="61"/>
        <v>2015</v>
      </c>
      <c r="M952" t="b">
        <v>0</v>
      </c>
      <c r="N952">
        <v>24</v>
      </c>
      <c r="O952" t="b">
        <v>0</v>
      </c>
      <c r="P952" t="s">
        <v>8271</v>
      </c>
      <c r="Q952">
        <f t="shared" si="62"/>
        <v>28</v>
      </c>
      <c r="R952">
        <f t="shared" si="63"/>
        <v>58.42</v>
      </c>
      <c r="S952" s="10" t="s">
        <v>8319</v>
      </c>
      <c r="T952" t="s">
        <v>8321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s="9">
        <f t="shared" si="60"/>
        <v>42480.653611111105</v>
      </c>
      <c r="L953">
        <f t="shared" si="61"/>
        <v>2016</v>
      </c>
      <c r="M953" t="b">
        <v>0</v>
      </c>
      <c r="N953">
        <v>121</v>
      </c>
      <c r="O953" t="b">
        <v>0</v>
      </c>
      <c r="P953" t="s">
        <v>8271</v>
      </c>
      <c r="Q953">
        <f t="shared" si="62"/>
        <v>38</v>
      </c>
      <c r="R953">
        <f t="shared" si="63"/>
        <v>158.63999999999999</v>
      </c>
      <c r="S953" s="10" t="s">
        <v>8319</v>
      </c>
      <c r="T953" t="s">
        <v>8321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s="9">
        <f t="shared" si="60"/>
        <v>42662.613564814819</v>
      </c>
      <c r="L954">
        <f t="shared" si="61"/>
        <v>2016</v>
      </c>
      <c r="M954" t="b">
        <v>0</v>
      </c>
      <c r="N954">
        <v>196</v>
      </c>
      <c r="O954" t="b">
        <v>0</v>
      </c>
      <c r="P954" t="s">
        <v>8271</v>
      </c>
      <c r="Q954">
        <f t="shared" si="62"/>
        <v>40</v>
      </c>
      <c r="R954">
        <f t="shared" si="63"/>
        <v>99.86</v>
      </c>
      <c r="S954" s="10" t="s">
        <v>8319</v>
      </c>
      <c r="T954" t="s">
        <v>8321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s="9">
        <f t="shared" si="60"/>
        <v>41999.164340277777</v>
      </c>
      <c r="L955">
        <f t="shared" si="61"/>
        <v>2014</v>
      </c>
      <c r="M955" t="b">
        <v>0</v>
      </c>
      <c r="N955">
        <v>5</v>
      </c>
      <c r="O955" t="b">
        <v>0</v>
      </c>
      <c r="P955" t="s">
        <v>8271</v>
      </c>
      <c r="Q955">
        <f t="shared" si="62"/>
        <v>1</v>
      </c>
      <c r="R955">
        <f t="shared" si="63"/>
        <v>25.2</v>
      </c>
      <c r="S955" s="10" t="s">
        <v>8319</v>
      </c>
      <c r="T955" t="s">
        <v>8321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s="9">
        <f t="shared" si="60"/>
        <v>42194.833784722221</v>
      </c>
      <c r="L956">
        <f t="shared" si="61"/>
        <v>2015</v>
      </c>
      <c r="M956" t="b">
        <v>0</v>
      </c>
      <c r="N956">
        <v>73</v>
      </c>
      <c r="O956" t="b">
        <v>0</v>
      </c>
      <c r="P956" t="s">
        <v>8271</v>
      </c>
      <c r="Q956">
        <f t="shared" si="62"/>
        <v>43</v>
      </c>
      <c r="R956">
        <f t="shared" si="63"/>
        <v>89.19</v>
      </c>
      <c r="S956" s="10" t="s">
        <v>8319</v>
      </c>
      <c r="T956" t="s">
        <v>8321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s="9">
        <f t="shared" si="60"/>
        <v>42586.295138888891</v>
      </c>
      <c r="L957">
        <f t="shared" si="61"/>
        <v>2016</v>
      </c>
      <c r="M957" t="b">
        <v>0</v>
      </c>
      <c r="N957">
        <v>93</v>
      </c>
      <c r="O957" t="b">
        <v>0</v>
      </c>
      <c r="P957" t="s">
        <v>8271</v>
      </c>
      <c r="Q957">
        <f t="shared" si="62"/>
        <v>6</v>
      </c>
      <c r="R957">
        <f t="shared" si="63"/>
        <v>182.62</v>
      </c>
      <c r="S957" s="10" t="s">
        <v>8319</v>
      </c>
      <c r="T957" t="s">
        <v>8321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s="9">
        <f t="shared" si="60"/>
        <v>42060.913877314815</v>
      </c>
      <c r="L958">
        <f t="shared" si="61"/>
        <v>2015</v>
      </c>
      <c r="M958" t="b">
        <v>0</v>
      </c>
      <c r="N958">
        <v>17</v>
      </c>
      <c r="O958" t="b">
        <v>0</v>
      </c>
      <c r="P958" t="s">
        <v>8271</v>
      </c>
      <c r="Q958">
        <f t="shared" si="62"/>
        <v>2</v>
      </c>
      <c r="R958">
        <f t="shared" si="63"/>
        <v>50.65</v>
      </c>
      <c r="S958" s="10" t="s">
        <v>8319</v>
      </c>
      <c r="T958" t="s">
        <v>8321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s="9">
        <f t="shared" si="60"/>
        <v>42660.552465277782</v>
      </c>
      <c r="L959">
        <f t="shared" si="61"/>
        <v>2016</v>
      </c>
      <c r="M959" t="b">
        <v>0</v>
      </c>
      <c r="N959">
        <v>7</v>
      </c>
      <c r="O959" t="b">
        <v>0</v>
      </c>
      <c r="P959" t="s">
        <v>8271</v>
      </c>
      <c r="Q959">
        <f t="shared" si="62"/>
        <v>2</v>
      </c>
      <c r="R959">
        <f t="shared" si="63"/>
        <v>33.29</v>
      </c>
      <c r="S959" s="10" t="s">
        <v>8319</v>
      </c>
      <c r="T959" t="s">
        <v>8321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s="9">
        <f t="shared" si="60"/>
        <v>42082.802812499998</v>
      </c>
      <c r="L960">
        <f t="shared" si="61"/>
        <v>2015</v>
      </c>
      <c r="M960" t="b">
        <v>0</v>
      </c>
      <c r="N960">
        <v>17</v>
      </c>
      <c r="O960" t="b">
        <v>0</v>
      </c>
      <c r="P960" t="s">
        <v>8271</v>
      </c>
      <c r="Q960">
        <f t="shared" si="62"/>
        <v>11</v>
      </c>
      <c r="R960">
        <f t="shared" si="63"/>
        <v>51.82</v>
      </c>
      <c r="S960" s="10" t="s">
        <v>8319</v>
      </c>
      <c r="T960" t="s">
        <v>8321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s="9">
        <f t="shared" si="60"/>
        <v>41993.174363425926</v>
      </c>
      <c r="L961">
        <f t="shared" si="61"/>
        <v>2014</v>
      </c>
      <c r="M961" t="b">
        <v>0</v>
      </c>
      <c r="N961">
        <v>171</v>
      </c>
      <c r="O961" t="b">
        <v>0</v>
      </c>
      <c r="P961" t="s">
        <v>8271</v>
      </c>
      <c r="Q961">
        <f t="shared" si="62"/>
        <v>39</v>
      </c>
      <c r="R961">
        <f t="shared" si="63"/>
        <v>113.63</v>
      </c>
      <c r="S961" s="10" t="s">
        <v>8319</v>
      </c>
      <c r="T961" t="s">
        <v>8321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s="9">
        <f t="shared" si="60"/>
        <v>42766.626793981486</v>
      </c>
      <c r="L962">
        <f t="shared" si="61"/>
        <v>2017</v>
      </c>
      <c r="M962" t="b">
        <v>0</v>
      </c>
      <c r="N962">
        <v>188</v>
      </c>
      <c r="O962" t="b">
        <v>0</v>
      </c>
      <c r="P962" t="s">
        <v>8271</v>
      </c>
      <c r="Q962">
        <f t="shared" si="62"/>
        <v>46</v>
      </c>
      <c r="R962">
        <f t="shared" si="63"/>
        <v>136.46</v>
      </c>
      <c r="S962" s="10" t="s">
        <v>8319</v>
      </c>
      <c r="T962" t="s">
        <v>8321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s="9">
        <f t="shared" si="60"/>
        <v>42740.693692129629</v>
      </c>
      <c r="L963">
        <f t="shared" si="61"/>
        <v>2017</v>
      </c>
      <c r="M963" t="b">
        <v>0</v>
      </c>
      <c r="N963">
        <v>110</v>
      </c>
      <c r="O963" t="b">
        <v>0</v>
      </c>
      <c r="P963" t="s">
        <v>8271</v>
      </c>
      <c r="Q963">
        <f t="shared" si="62"/>
        <v>42</v>
      </c>
      <c r="R963">
        <f t="shared" si="63"/>
        <v>364.35</v>
      </c>
      <c r="S963" s="10" t="s">
        <v>8319</v>
      </c>
      <c r="T963" t="s">
        <v>8321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s="9">
        <f t="shared" si="60"/>
        <v>42373.712418981479</v>
      </c>
      <c r="L964">
        <f t="shared" si="61"/>
        <v>2016</v>
      </c>
      <c r="M964" t="b">
        <v>0</v>
      </c>
      <c r="N964">
        <v>37</v>
      </c>
      <c r="O964" t="b">
        <v>0</v>
      </c>
      <c r="P964" t="s">
        <v>8271</v>
      </c>
      <c r="Q964">
        <f t="shared" si="62"/>
        <v>28</v>
      </c>
      <c r="R964">
        <f t="shared" si="63"/>
        <v>19.239999999999998</v>
      </c>
      <c r="S964" s="10" t="s">
        <v>8319</v>
      </c>
      <c r="T964" t="s">
        <v>8321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s="9">
        <f t="shared" si="60"/>
        <v>42625.635636574079</v>
      </c>
      <c r="L965">
        <f t="shared" si="61"/>
        <v>2016</v>
      </c>
      <c r="M965" t="b">
        <v>0</v>
      </c>
      <c r="N965">
        <v>9</v>
      </c>
      <c r="O965" t="b">
        <v>0</v>
      </c>
      <c r="P965" t="s">
        <v>8271</v>
      </c>
      <c r="Q965">
        <f t="shared" si="62"/>
        <v>1</v>
      </c>
      <c r="R965">
        <f t="shared" si="63"/>
        <v>41.89</v>
      </c>
      <c r="S965" s="10" t="s">
        <v>8319</v>
      </c>
      <c r="T965" t="s">
        <v>8321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s="9">
        <f t="shared" si="60"/>
        <v>42208.628692129627</v>
      </c>
      <c r="L966">
        <f t="shared" si="61"/>
        <v>2015</v>
      </c>
      <c r="M966" t="b">
        <v>0</v>
      </c>
      <c r="N966">
        <v>29</v>
      </c>
      <c r="O966" t="b">
        <v>0</v>
      </c>
      <c r="P966" t="s">
        <v>8271</v>
      </c>
      <c r="Q966">
        <f t="shared" si="62"/>
        <v>1</v>
      </c>
      <c r="R966">
        <f t="shared" si="63"/>
        <v>30.31</v>
      </c>
      <c r="S966" s="10" t="s">
        <v>8319</v>
      </c>
      <c r="T966" t="s">
        <v>8321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s="9">
        <f t="shared" si="60"/>
        <v>42637.016736111109</v>
      </c>
      <c r="L967">
        <f t="shared" si="61"/>
        <v>2016</v>
      </c>
      <c r="M967" t="b">
        <v>0</v>
      </c>
      <c r="N967">
        <v>6</v>
      </c>
      <c r="O967" t="b">
        <v>0</v>
      </c>
      <c r="P967" t="s">
        <v>8271</v>
      </c>
      <c r="Q967">
        <f t="shared" si="62"/>
        <v>1</v>
      </c>
      <c r="R967">
        <f t="shared" si="63"/>
        <v>49.67</v>
      </c>
      <c r="S967" s="10" t="s">
        <v>8319</v>
      </c>
      <c r="T967" t="s">
        <v>8321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s="9">
        <f t="shared" si="60"/>
        <v>42619.635787037041</v>
      </c>
      <c r="L968">
        <f t="shared" si="61"/>
        <v>2016</v>
      </c>
      <c r="M968" t="b">
        <v>0</v>
      </c>
      <c r="N968">
        <v>30</v>
      </c>
      <c r="O968" t="b">
        <v>0</v>
      </c>
      <c r="P968" t="s">
        <v>8271</v>
      </c>
      <c r="Q968">
        <f t="shared" si="62"/>
        <v>15</v>
      </c>
      <c r="R968">
        <f t="shared" si="63"/>
        <v>59.2</v>
      </c>
      <c r="S968" s="10" t="s">
        <v>8319</v>
      </c>
      <c r="T968" t="s">
        <v>8321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s="9">
        <f t="shared" si="60"/>
        <v>42422.254328703704</v>
      </c>
      <c r="L969">
        <f t="shared" si="61"/>
        <v>2016</v>
      </c>
      <c r="M969" t="b">
        <v>0</v>
      </c>
      <c r="N969">
        <v>81</v>
      </c>
      <c r="O969" t="b">
        <v>0</v>
      </c>
      <c r="P969" t="s">
        <v>8271</v>
      </c>
      <c r="Q969">
        <f t="shared" si="62"/>
        <v>18</v>
      </c>
      <c r="R969">
        <f t="shared" si="63"/>
        <v>43.98</v>
      </c>
      <c r="S969" s="10" t="s">
        <v>8319</v>
      </c>
      <c r="T969" t="s">
        <v>8321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s="9">
        <f t="shared" ref="K970:K1033" si="64">(((J970/60)/60/24)+DATE(1970,1,1))</f>
        <v>41836.847615740742</v>
      </c>
      <c r="L970">
        <f t="shared" ref="L970:L1033" si="65">YEAR(K970)</f>
        <v>2014</v>
      </c>
      <c r="M970" t="b">
        <v>0</v>
      </c>
      <c r="N970">
        <v>4</v>
      </c>
      <c r="O970" t="b">
        <v>0</v>
      </c>
      <c r="P970" t="s">
        <v>8271</v>
      </c>
      <c r="Q970">
        <f t="shared" ref="Q970:Q1033" si="66">ROUND(E970/D970*100,0)</f>
        <v>1</v>
      </c>
      <c r="R970">
        <f t="shared" ref="R970:R1033" si="67">ROUND(E970/N970,2)</f>
        <v>26.5</v>
      </c>
      <c r="S970" s="10" t="s">
        <v>8319</v>
      </c>
      <c r="T970" t="s">
        <v>8321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s="9">
        <f t="shared" si="64"/>
        <v>42742.30332175926</v>
      </c>
      <c r="L971">
        <f t="shared" si="65"/>
        <v>2017</v>
      </c>
      <c r="M971" t="b">
        <v>0</v>
      </c>
      <c r="N971">
        <v>11</v>
      </c>
      <c r="O971" t="b">
        <v>0</v>
      </c>
      <c r="P971" t="s">
        <v>8271</v>
      </c>
      <c r="Q971">
        <f t="shared" si="66"/>
        <v>47</v>
      </c>
      <c r="R971">
        <f t="shared" si="67"/>
        <v>1272.73</v>
      </c>
      <c r="S971" s="10" t="s">
        <v>8319</v>
      </c>
      <c r="T971" t="s">
        <v>8321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s="9">
        <f t="shared" si="64"/>
        <v>42721.220520833333</v>
      </c>
      <c r="L972">
        <f t="shared" si="65"/>
        <v>2016</v>
      </c>
      <c r="M972" t="b">
        <v>0</v>
      </c>
      <c r="N972">
        <v>14</v>
      </c>
      <c r="O972" t="b">
        <v>0</v>
      </c>
      <c r="P972" t="s">
        <v>8271</v>
      </c>
      <c r="Q972">
        <f t="shared" si="66"/>
        <v>46</v>
      </c>
      <c r="R972">
        <f t="shared" si="67"/>
        <v>164</v>
      </c>
      <c r="S972" s="10" t="s">
        <v>8319</v>
      </c>
      <c r="T972" t="s">
        <v>8321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s="9">
        <f t="shared" si="64"/>
        <v>42111.709027777775</v>
      </c>
      <c r="L973">
        <f t="shared" si="65"/>
        <v>2015</v>
      </c>
      <c r="M973" t="b">
        <v>0</v>
      </c>
      <c r="N973">
        <v>5</v>
      </c>
      <c r="O973" t="b">
        <v>0</v>
      </c>
      <c r="P973" t="s">
        <v>8271</v>
      </c>
      <c r="Q973">
        <f t="shared" si="66"/>
        <v>0</v>
      </c>
      <c r="R973">
        <f t="shared" si="67"/>
        <v>45.2</v>
      </c>
      <c r="S973" s="10" t="s">
        <v>8319</v>
      </c>
      <c r="T973" t="s">
        <v>8321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s="9">
        <f t="shared" si="64"/>
        <v>41856.865717592591</v>
      </c>
      <c r="L974">
        <f t="shared" si="65"/>
        <v>2014</v>
      </c>
      <c r="M974" t="b">
        <v>0</v>
      </c>
      <c r="N974">
        <v>45</v>
      </c>
      <c r="O974" t="b">
        <v>0</v>
      </c>
      <c r="P974" t="s">
        <v>8271</v>
      </c>
      <c r="Q974">
        <f t="shared" si="66"/>
        <v>35</v>
      </c>
      <c r="R974">
        <f t="shared" si="67"/>
        <v>153.88999999999999</v>
      </c>
      <c r="S974" s="10" t="s">
        <v>8319</v>
      </c>
      <c r="T974" t="s">
        <v>8321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s="9">
        <f t="shared" si="64"/>
        <v>42257.014965277776</v>
      </c>
      <c r="L975">
        <f t="shared" si="65"/>
        <v>2015</v>
      </c>
      <c r="M975" t="b">
        <v>0</v>
      </c>
      <c r="N975">
        <v>8</v>
      </c>
      <c r="O975" t="b">
        <v>0</v>
      </c>
      <c r="P975" t="s">
        <v>8271</v>
      </c>
      <c r="Q975">
        <f t="shared" si="66"/>
        <v>2</v>
      </c>
      <c r="R975">
        <f t="shared" si="67"/>
        <v>51.38</v>
      </c>
      <c r="S975" s="10" t="s">
        <v>8319</v>
      </c>
      <c r="T975" t="s">
        <v>8321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s="9">
        <f t="shared" si="64"/>
        <v>42424.749490740738</v>
      </c>
      <c r="L976">
        <f t="shared" si="65"/>
        <v>2016</v>
      </c>
      <c r="M976" t="b">
        <v>0</v>
      </c>
      <c r="N976">
        <v>3</v>
      </c>
      <c r="O976" t="b">
        <v>0</v>
      </c>
      <c r="P976" t="s">
        <v>8271</v>
      </c>
      <c r="Q976">
        <f t="shared" si="66"/>
        <v>1</v>
      </c>
      <c r="R976">
        <f t="shared" si="67"/>
        <v>93.33</v>
      </c>
      <c r="S976" s="10" t="s">
        <v>8319</v>
      </c>
      <c r="T976" t="s">
        <v>8321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s="9">
        <f t="shared" si="64"/>
        <v>42489.696585648147</v>
      </c>
      <c r="L977">
        <f t="shared" si="65"/>
        <v>2016</v>
      </c>
      <c r="M977" t="b">
        <v>0</v>
      </c>
      <c r="N977">
        <v>24</v>
      </c>
      <c r="O977" t="b">
        <v>0</v>
      </c>
      <c r="P977" t="s">
        <v>8271</v>
      </c>
      <c r="Q977">
        <f t="shared" si="66"/>
        <v>3</v>
      </c>
      <c r="R977">
        <f t="shared" si="67"/>
        <v>108.63</v>
      </c>
      <c r="S977" s="10" t="s">
        <v>8319</v>
      </c>
      <c r="T977" t="s">
        <v>8321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s="9">
        <f t="shared" si="64"/>
        <v>42185.058993055558</v>
      </c>
      <c r="L978">
        <f t="shared" si="65"/>
        <v>2015</v>
      </c>
      <c r="M978" t="b">
        <v>0</v>
      </c>
      <c r="N978">
        <v>18</v>
      </c>
      <c r="O978" t="b">
        <v>0</v>
      </c>
      <c r="P978" t="s">
        <v>8271</v>
      </c>
      <c r="Q978">
        <f t="shared" si="66"/>
        <v>2</v>
      </c>
      <c r="R978">
        <f t="shared" si="67"/>
        <v>160.5</v>
      </c>
      <c r="S978" s="10" t="s">
        <v>8319</v>
      </c>
      <c r="T978" t="s">
        <v>8321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s="9">
        <f t="shared" si="64"/>
        <v>42391.942094907412</v>
      </c>
      <c r="L979">
        <f t="shared" si="65"/>
        <v>2016</v>
      </c>
      <c r="M979" t="b">
        <v>0</v>
      </c>
      <c r="N979">
        <v>12</v>
      </c>
      <c r="O979" t="b">
        <v>0</v>
      </c>
      <c r="P979" t="s">
        <v>8271</v>
      </c>
      <c r="Q979">
        <f t="shared" si="66"/>
        <v>34</v>
      </c>
      <c r="R979">
        <f t="shared" si="67"/>
        <v>75.75</v>
      </c>
      <c r="S979" s="10" t="s">
        <v>8319</v>
      </c>
      <c r="T979" t="s">
        <v>8321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s="9">
        <f t="shared" si="64"/>
        <v>42395.309039351851</v>
      </c>
      <c r="L980">
        <f t="shared" si="65"/>
        <v>2016</v>
      </c>
      <c r="M980" t="b">
        <v>0</v>
      </c>
      <c r="N980">
        <v>123</v>
      </c>
      <c r="O980" t="b">
        <v>0</v>
      </c>
      <c r="P980" t="s">
        <v>8271</v>
      </c>
      <c r="Q980">
        <f t="shared" si="66"/>
        <v>56</v>
      </c>
      <c r="R980">
        <f t="shared" si="67"/>
        <v>790.84</v>
      </c>
      <c r="S980" s="10" t="s">
        <v>8319</v>
      </c>
      <c r="T980" t="s">
        <v>8321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s="9">
        <f t="shared" si="64"/>
        <v>42506.416990740734</v>
      </c>
      <c r="L981">
        <f t="shared" si="65"/>
        <v>2016</v>
      </c>
      <c r="M981" t="b">
        <v>0</v>
      </c>
      <c r="N981">
        <v>96</v>
      </c>
      <c r="O981" t="b">
        <v>0</v>
      </c>
      <c r="P981" t="s">
        <v>8271</v>
      </c>
      <c r="Q981">
        <f t="shared" si="66"/>
        <v>83</v>
      </c>
      <c r="R981">
        <f t="shared" si="67"/>
        <v>301.94</v>
      </c>
      <c r="S981" s="10" t="s">
        <v>8319</v>
      </c>
      <c r="T981" t="s">
        <v>8321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s="9">
        <f t="shared" si="64"/>
        <v>41928.904189814813</v>
      </c>
      <c r="L982">
        <f t="shared" si="65"/>
        <v>2014</v>
      </c>
      <c r="M982" t="b">
        <v>0</v>
      </c>
      <c r="N982">
        <v>31</v>
      </c>
      <c r="O982" t="b">
        <v>0</v>
      </c>
      <c r="P982" t="s">
        <v>8271</v>
      </c>
      <c r="Q982">
        <f t="shared" si="66"/>
        <v>15</v>
      </c>
      <c r="R982">
        <f t="shared" si="67"/>
        <v>47.94</v>
      </c>
      <c r="S982" s="10" t="s">
        <v>8319</v>
      </c>
      <c r="T982" t="s">
        <v>8321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s="9">
        <f t="shared" si="64"/>
        <v>41830.947013888886</v>
      </c>
      <c r="L983">
        <f t="shared" si="65"/>
        <v>2014</v>
      </c>
      <c r="M983" t="b">
        <v>0</v>
      </c>
      <c r="N983">
        <v>4</v>
      </c>
      <c r="O983" t="b">
        <v>0</v>
      </c>
      <c r="P983" t="s">
        <v>8271</v>
      </c>
      <c r="Q983">
        <f t="shared" si="66"/>
        <v>0</v>
      </c>
      <c r="R983">
        <f t="shared" si="67"/>
        <v>2.75</v>
      </c>
      <c r="S983" s="10" t="s">
        <v>8319</v>
      </c>
      <c r="T983" t="s">
        <v>8321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s="9">
        <f t="shared" si="64"/>
        <v>42615.753310185188</v>
      </c>
      <c r="L984">
        <f t="shared" si="65"/>
        <v>2016</v>
      </c>
      <c r="M984" t="b">
        <v>0</v>
      </c>
      <c r="N984">
        <v>3</v>
      </c>
      <c r="O984" t="b">
        <v>0</v>
      </c>
      <c r="P984" t="s">
        <v>8271</v>
      </c>
      <c r="Q984">
        <f t="shared" si="66"/>
        <v>0</v>
      </c>
      <c r="R984">
        <f t="shared" si="67"/>
        <v>1</v>
      </c>
      <c r="S984" s="10" t="s">
        <v>8319</v>
      </c>
      <c r="T984" t="s">
        <v>8321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s="9">
        <f t="shared" si="64"/>
        <v>42574.667650462965</v>
      </c>
      <c r="L985">
        <f t="shared" si="65"/>
        <v>2016</v>
      </c>
      <c r="M985" t="b">
        <v>0</v>
      </c>
      <c r="N985">
        <v>179</v>
      </c>
      <c r="O985" t="b">
        <v>0</v>
      </c>
      <c r="P985" t="s">
        <v>8271</v>
      </c>
      <c r="Q985">
        <f t="shared" si="66"/>
        <v>30</v>
      </c>
      <c r="R985">
        <f t="shared" si="67"/>
        <v>171.79</v>
      </c>
      <c r="S985" s="10" t="s">
        <v>8319</v>
      </c>
      <c r="T985" t="s">
        <v>8321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s="9">
        <f t="shared" si="64"/>
        <v>42061.11583333333</v>
      </c>
      <c r="L986">
        <f t="shared" si="65"/>
        <v>2015</v>
      </c>
      <c r="M986" t="b">
        <v>0</v>
      </c>
      <c r="N986">
        <v>3</v>
      </c>
      <c r="O986" t="b">
        <v>0</v>
      </c>
      <c r="P986" t="s">
        <v>8271</v>
      </c>
      <c r="Q986">
        <f t="shared" si="66"/>
        <v>1</v>
      </c>
      <c r="R986">
        <f t="shared" si="67"/>
        <v>35.33</v>
      </c>
      <c r="S986" s="10" t="s">
        <v>8319</v>
      </c>
      <c r="T986" t="s">
        <v>8321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s="9">
        <f t="shared" si="64"/>
        <v>42339.967708333337</v>
      </c>
      <c r="L987">
        <f t="shared" si="65"/>
        <v>2015</v>
      </c>
      <c r="M987" t="b">
        <v>0</v>
      </c>
      <c r="N987">
        <v>23</v>
      </c>
      <c r="O987" t="b">
        <v>0</v>
      </c>
      <c r="P987" t="s">
        <v>8271</v>
      </c>
      <c r="Q987">
        <f t="shared" si="66"/>
        <v>6</v>
      </c>
      <c r="R987">
        <f t="shared" si="67"/>
        <v>82.09</v>
      </c>
      <c r="S987" s="10" t="s">
        <v>8319</v>
      </c>
      <c r="T987" t="s">
        <v>8321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s="9">
        <f t="shared" si="64"/>
        <v>42324.767361111109</v>
      </c>
      <c r="L988">
        <f t="shared" si="65"/>
        <v>2015</v>
      </c>
      <c r="M988" t="b">
        <v>0</v>
      </c>
      <c r="N988">
        <v>23</v>
      </c>
      <c r="O988" t="b">
        <v>0</v>
      </c>
      <c r="P988" t="s">
        <v>8271</v>
      </c>
      <c r="Q988">
        <f t="shared" si="66"/>
        <v>13</v>
      </c>
      <c r="R988">
        <f t="shared" si="67"/>
        <v>110.87</v>
      </c>
      <c r="S988" s="10" t="s">
        <v>8319</v>
      </c>
      <c r="T988" t="s">
        <v>8321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s="9">
        <f t="shared" si="64"/>
        <v>41773.294560185182</v>
      </c>
      <c r="L989">
        <f t="shared" si="65"/>
        <v>2014</v>
      </c>
      <c r="M989" t="b">
        <v>0</v>
      </c>
      <c r="N989">
        <v>41</v>
      </c>
      <c r="O989" t="b">
        <v>0</v>
      </c>
      <c r="P989" t="s">
        <v>8271</v>
      </c>
      <c r="Q989">
        <f t="shared" si="66"/>
        <v>13</v>
      </c>
      <c r="R989">
        <f t="shared" si="67"/>
        <v>161.22</v>
      </c>
      <c r="S989" s="10" t="s">
        <v>8319</v>
      </c>
      <c r="T989" t="s">
        <v>8321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s="9">
        <f t="shared" si="64"/>
        <v>42614.356770833328</v>
      </c>
      <c r="L990">
        <f t="shared" si="65"/>
        <v>2016</v>
      </c>
      <c r="M990" t="b">
        <v>0</v>
      </c>
      <c r="N990">
        <v>0</v>
      </c>
      <c r="O990" t="b">
        <v>0</v>
      </c>
      <c r="P990" t="s">
        <v>8271</v>
      </c>
      <c r="Q990">
        <f t="shared" si="66"/>
        <v>0</v>
      </c>
      <c r="R990" t="e">
        <f t="shared" si="67"/>
        <v>#DIV/0!</v>
      </c>
      <c r="S990" s="10" t="s">
        <v>8319</v>
      </c>
      <c r="T990" t="s">
        <v>8321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s="9">
        <f t="shared" si="64"/>
        <v>42611.933969907404</v>
      </c>
      <c r="L991">
        <f t="shared" si="65"/>
        <v>2016</v>
      </c>
      <c r="M991" t="b">
        <v>0</v>
      </c>
      <c r="N991">
        <v>32</v>
      </c>
      <c r="O991" t="b">
        <v>0</v>
      </c>
      <c r="P991" t="s">
        <v>8271</v>
      </c>
      <c r="Q991">
        <f t="shared" si="66"/>
        <v>17</v>
      </c>
      <c r="R991">
        <f t="shared" si="67"/>
        <v>52.41</v>
      </c>
      <c r="S991" s="10" t="s">
        <v>8319</v>
      </c>
      <c r="T991" t="s">
        <v>8321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s="9">
        <f t="shared" si="64"/>
        <v>41855.784305555557</v>
      </c>
      <c r="L992">
        <f t="shared" si="65"/>
        <v>2014</v>
      </c>
      <c r="M992" t="b">
        <v>0</v>
      </c>
      <c r="N992">
        <v>2</v>
      </c>
      <c r="O992" t="b">
        <v>0</v>
      </c>
      <c r="P992" t="s">
        <v>8271</v>
      </c>
      <c r="Q992">
        <f t="shared" si="66"/>
        <v>0</v>
      </c>
      <c r="R992">
        <f t="shared" si="67"/>
        <v>13</v>
      </c>
      <c r="S992" s="10" t="s">
        <v>8319</v>
      </c>
      <c r="T992" t="s">
        <v>8321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s="9">
        <f t="shared" si="64"/>
        <v>42538.75680555556</v>
      </c>
      <c r="L993">
        <f t="shared" si="65"/>
        <v>2016</v>
      </c>
      <c r="M993" t="b">
        <v>0</v>
      </c>
      <c r="N993">
        <v>7</v>
      </c>
      <c r="O993" t="b">
        <v>0</v>
      </c>
      <c r="P993" t="s">
        <v>8271</v>
      </c>
      <c r="Q993">
        <f t="shared" si="66"/>
        <v>4</v>
      </c>
      <c r="R993">
        <f t="shared" si="67"/>
        <v>30.29</v>
      </c>
      <c r="S993" s="10" t="s">
        <v>8319</v>
      </c>
      <c r="T993" t="s">
        <v>8321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s="9">
        <f t="shared" si="64"/>
        <v>42437.924988425926</v>
      </c>
      <c r="L994">
        <f t="shared" si="65"/>
        <v>2016</v>
      </c>
      <c r="M994" t="b">
        <v>0</v>
      </c>
      <c r="N994">
        <v>4</v>
      </c>
      <c r="O994" t="b">
        <v>0</v>
      </c>
      <c r="P994" t="s">
        <v>8271</v>
      </c>
      <c r="Q994">
        <f t="shared" si="66"/>
        <v>0</v>
      </c>
      <c r="R994">
        <f t="shared" si="67"/>
        <v>116.75</v>
      </c>
      <c r="S994" s="10" t="s">
        <v>8319</v>
      </c>
      <c r="T994" t="s">
        <v>8321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s="9">
        <f t="shared" si="64"/>
        <v>42652.964907407411</v>
      </c>
      <c r="L995">
        <f t="shared" si="65"/>
        <v>2016</v>
      </c>
      <c r="M995" t="b">
        <v>0</v>
      </c>
      <c r="N995">
        <v>196</v>
      </c>
      <c r="O995" t="b">
        <v>0</v>
      </c>
      <c r="P995" t="s">
        <v>8271</v>
      </c>
      <c r="Q995">
        <f t="shared" si="66"/>
        <v>25</v>
      </c>
      <c r="R995">
        <f t="shared" si="67"/>
        <v>89.6</v>
      </c>
      <c r="S995" s="10" t="s">
        <v>8319</v>
      </c>
      <c r="T995" t="s">
        <v>8321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s="9">
        <f t="shared" si="64"/>
        <v>41921.263078703705</v>
      </c>
      <c r="L996">
        <f t="shared" si="65"/>
        <v>2014</v>
      </c>
      <c r="M996" t="b">
        <v>0</v>
      </c>
      <c r="N996">
        <v>11</v>
      </c>
      <c r="O996" t="b">
        <v>0</v>
      </c>
      <c r="P996" t="s">
        <v>8271</v>
      </c>
      <c r="Q996">
        <f t="shared" si="66"/>
        <v>2</v>
      </c>
      <c r="R996">
        <f t="shared" si="67"/>
        <v>424.45</v>
      </c>
      <c r="S996" s="10" t="s">
        <v>8319</v>
      </c>
      <c r="T996" t="s">
        <v>8321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s="9">
        <f t="shared" si="64"/>
        <v>41947.940740740742</v>
      </c>
      <c r="L997">
        <f t="shared" si="65"/>
        <v>2014</v>
      </c>
      <c r="M997" t="b">
        <v>0</v>
      </c>
      <c r="N997">
        <v>9</v>
      </c>
      <c r="O997" t="b">
        <v>0</v>
      </c>
      <c r="P997" t="s">
        <v>8271</v>
      </c>
      <c r="Q997">
        <f t="shared" si="66"/>
        <v>7</v>
      </c>
      <c r="R997">
        <f t="shared" si="67"/>
        <v>80.67</v>
      </c>
      <c r="S997" s="10" t="s">
        <v>8319</v>
      </c>
      <c r="T997" t="s">
        <v>8321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s="9">
        <f t="shared" si="64"/>
        <v>41817.866435185184</v>
      </c>
      <c r="L998">
        <f t="shared" si="65"/>
        <v>2014</v>
      </c>
      <c r="M998" t="b">
        <v>0</v>
      </c>
      <c r="N998">
        <v>5</v>
      </c>
      <c r="O998" t="b">
        <v>0</v>
      </c>
      <c r="P998" t="s">
        <v>8271</v>
      </c>
      <c r="Q998">
        <f t="shared" si="66"/>
        <v>2</v>
      </c>
      <c r="R998">
        <f t="shared" si="67"/>
        <v>13</v>
      </c>
      <c r="S998" s="10" t="s">
        <v>8319</v>
      </c>
      <c r="T998" t="s">
        <v>8321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s="9">
        <f t="shared" si="64"/>
        <v>41941.10297453704</v>
      </c>
      <c r="L999">
        <f t="shared" si="65"/>
        <v>2014</v>
      </c>
      <c r="M999" t="b">
        <v>0</v>
      </c>
      <c r="N999">
        <v>8</v>
      </c>
      <c r="O999" t="b">
        <v>0</v>
      </c>
      <c r="P999" t="s">
        <v>8271</v>
      </c>
      <c r="Q999">
        <f t="shared" si="66"/>
        <v>1</v>
      </c>
      <c r="R999">
        <f t="shared" si="67"/>
        <v>8.1300000000000008</v>
      </c>
      <c r="S999" s="10" t="s">
        <v>8319</v>
      </c>
      <c r="T999" t="s">
        <v>8321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s="9">
        <f t="shared" si="64"/>
        <v>42282.168993055559</v>
      </c>
      <c r="L1000">
        <f t="shared" si="65"/>
        <v>2015</v>
      </c>
      <c r="M1000" t="b">
        <v>0</v>
      </c>
      <c r="N1000">
        <v>229</v>
      </c>
      <c r="O1000" t="b">
        <v>0</v>
      </c>
      <c r="P1000" t="s">
        <v>8271</v>
      </c>
      <c r="Q1000">
        <f t="shared" si="66"/>
        <v>59</v>
      </c>
      <c r="R1000">
        <f t="shared" si="67"/>
        <v>153.43</v>
      </c>
      <c r="S1000" s="10" t="s">
        <v>8319</v>
      </c>
      <c r="T1000" t="s">
        <v>8321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s="9">
        <f t="shared" si="64"/>
        <v>41926.29965277778</v>
      </c>
      <c r="L1001">
        <f t="shared" si="65"/>
        <v>2014</v>
      </c>
      <c r="M1001" t="b">
        <v>0</v>
      </c>
      <c r="N1001">
        <v>40</v>
      </c>
      <c r="O1001" t="b">
        <v>0</v>
      </c>
      <c r="P1001" t="s">
        <v>8271</v>
      </c>
      <c r="Q1001">
        <f t="shared" si="66"/>
        <v>8</v>
      </c>
      <c r="R1001">
        <f t="shared" si="67"/>
        <v>292.08</v>
      </c>
      <c r="S1001" s="10" t="s">
        <v>8319</v>
      </c>
      <c r="T1001" t="s">
        <v>8321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s="9">
        <f t="shared" si="64"/>
        <v>42749.059722222228</v>
      </c>
      <c r="L1002">
        <f t="shared" si="65"/>
        <v>2017</v>
      </c>
      <c r="M1002" t="b">
        <v>0</v>
      </c>
      <c r="N1002">
        <v>6</v>
      </c>
      <c r="O1002" t="b">
        <v>0</v>
      </c>
      <c r="P1002" t="s">
        <v>8271</v>
      </c>
      <c r="Q1002">
        <f t="shared" si="66"/>
        <v>2</v>
      </c>
      <c r="R1002">
        <f t="shared" si="67"/>
        <v>3304</v>
      </c>
      <c r="S1002" s="10" t="s">
        <v>8319</v>
      </c>
      <c r="T1002" t="s">
        <v>8321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s="9">
        <f t="shared" si="64"/>
        <v>42720.720057870371</v>
      </c>
      <c r="L1003">
        <f t="shared" si="65"/>
        <v>2016</v>
      </c>
      <c r="M1003" t="b">
        <v>0</v>
      </c>
      <c r="N1003">
        <v>4</v>
      </c>
      <c r="O1003" t="b">
        <v>0</v>
      </c>
      <c r="P1003" t="s">
        <v>8271</v>
      </c>
      <c r="Q1003">
        <f t="shared" si="66"/>
        <v>104</v>
      </c>
      <c r="R1003">
        <f t="shared" si="67"/>
        <v>1300</v>
      </c>
      <c r="S1003" s="10" t="s">
        <v>8319</v>
      </c>
      <c r="T1003" t="s">
        <v>8321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s="9">
        <f t="shared" si="64"/>
        <v>42325.684189814812</v>
      </c>
      <c r="L1004">
        <f t="shared" si="65"/>
        <v>2015</v>
      </c>
      <c r="M1004" t="b">
        <v>0</v>
      </c>
      <c r="N1004">
        <v>22</v>
      </c>
      <c r="O1004" t="b">
        <v>0</v>
      </c>
      <c r="P1004" t="s">
        <v>8271</v>
      </c>
      <c r="Q1004">
        <f t="shared" si="66"/>
        <v>30</v>
      </c>
      <c r="R1004">
        <f t="shared" si="67"/>
        <v>134.55000000000001</v>
      </c>
      <c r="S1004" s="10" t="s">
        <v>8319</v>
      </c>
      <c r="T1004" t="s">
        <v>8321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s="9">
        <f t="shared" si="64"/>
        <v>42780.709039351852</v>
      </c>
      <c r="L1005">
        <f t="shared" si="65"/>
        <v>2017</v>
      </c>
      <c r="M1005" t="b">
        <v>0</v>
      </c>
      <c r="N1005">
        <v>15</v>
      </c>
      <c r="O1005" t="b">
        <v>0</v>
      </c>
      <c r="P1005" t="s">
        <v>8271</v>
      </c>
      <c r="Q1005">
        <f t="shared" si="66"/>
        <v>16</v>
      </c>
      <c r="R1005">
        <f t="shared" si="67"/>
        <v>214.07</v>
      </c>
      <c r="S1005" s="10" t="s">
        <v>8319</v>
      </c>
      <c r="T1005" t="s">
        <v>8321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s="9">
        <f t="shared" si="64"/>
        <v>42388.708645833336</v>
      </c>
      <c r="L1006">
        <f t="shared" si="65"/>
        <v>2016</v>
      </c>
      <c r="M1006" t="b">
        <v>0</v>
      </c>
      <c r="N1006">
        <v>95</v>
      </c>
      <c r="O1006" t="b">
        <v>0</v>
      </c>
      <c r="P1006" t="s">
        <v>8271</v>
      </c>
      <c r="Q1006">
        <f t="shared" si="66"/>
        <v>82</v>
      </c>
      <c r="R1006">
        <f t="shared" si="67"/>
        <v>216.34</v>
      </c>
      <c r="S1006" s="10" t="s">
        <v>8319</v>
      </c>
      <c r="T1006" t="s">
        <v>8321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s="9">
        <f t="shared" si="64"/>
        <v>42276.624803240738</v>
      </c>
      <c r="L1007">
        <f t="shared" si="65"/>
        <v>2015</v>
      </c>
      <c r="M1007" t="b">
        <v>0</v>
      </c>
      <c r="N1007">
        <v>161</v>
      </c>
      <c r="O1007" t="b">
        <v>0</v>
      </c>
      <c r="P1007" t="s">
        <v>8271</v>
      </c>
      <c r="Q1007">
        <f t="shared" si="66"/>
        <v>75</v>
      </c>
      <c r="R1007">
        <f t="shared" si="67"/>
        <v>932.31</v>
      </c>
      <c r="S1007" s="10" t="s">
        <v>8319</v>
      </c>
      <c r="T1007" t="s">
        <v>8321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s="9">
        <f t="shared" si="64"/>
        <v>41977.040185185186</v>
      </c>
      <c r="L1008">
        <f t="shared" si="65"/>
        <v>2014</v>
      </c>
      <c r="M1008" t="b">
        <v>0</v>
      </c>
      <c r="N1008">
        <v>8</v>
      </c>
      <c r="O1008" t="b">
        <v>0</v>
      </c>
      <c r="P1008" t="s">
        <v>8271</v>
      </c>
      <c r="Q1008">
        <f t="shared" si="66"/>
        <v>6</v>
      </c>
      <c r="R1008">
        <f t="shared" si="67"/>
        <v>29.25</v>
      </c>
      <c r="S1008" s="10" t="s">
        <v>8319</v>
      </c>
      <c r="T1008" t="s">
        <v>8321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s="9">
        <f t="shared" si="64"/>
        <v>42676.583599537036</v>
      </c>
      <c r="L1009">
        <f t="shared" si="65"/>
        <v>2016</v>
      </c>
      <c r="M1009" t="b">
        <v>0</v>
      </c>
      <c r="N1009">
        <v>76</v>
      </c>
      <c r="O1009" t="b">
        <v>0</v>
      </c>
      <c r="P1009" t="s">
        <v>8271</v>
      </c>
      <c r="Q1009">
        <f t="shared" si="66"/>
        <v>44</v>
      </c>
      <c r="R1009">
        <f t="shared" si="67"/>
        <v>174.95</v>
      </c>
      <c r="S1009" s="10" t="s">
        <v>8319</v>
      </c>
      <c r="T1009" t="s">
        <v>8321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s="9">
        <f t="shared" si="64"/>
        <v>42702.809201388889</v>
      </c>
      <c r="L1010">
        <f t="shared" si="65"/>
        <v>2016</v>
      </c>
      <c r="M1010" t="b">
        <v>0</v>
      </c>
      <c r="N1010">
        <v>1</v>
      </c>
      <c r="O1010" t="b">
        <v>0</v>
      </c>
      <c r="P1010" t="s">
        <v>8271</v>
      </c>
      <c r="Q1010">
        <f t="shared" si="66"/>
        <v>0</v>
      </c>
      <c r="R1010">
        <f t="shared" si="67"/>
        <v>250</v>
      </c>
      <c r="S1010" s="10" t="s">
        <v>8319</v>
      </c>
      <c r="T1010" t="s">
        <v>8321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s="9">
        <f t="shared" si="64"/>
        <v>42510.604699074072</v>
      </c>
      <c r="L1011">
        <f t="shared" si="65"/>
        <v>2016</v>
      </c>
      <c r="M1011" t="b">
        <v>0</v>
      </c>
      <c r="N1011">
        <v>101</v>
      </c>
      <c r="O1011" t="b">
        <v>0</v>
      </c>
      <c r="P1011" t="s">
        <v>8271</v>
      </c>
      <c r="Q1011">
        <f t="shared" si="66"/>
        <v>13</v>
      </c>
      <c r="R1011">
        <f t="shared" si="67"/>
        <v>65</v>
      </c>
      <c r="S1011" s="10" t="s">
        <v>8319</v>
      </c>
      <c r="T1011" t="s">
        <v>8321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s="9">
        <f t="shared" si="64"/>
        <v>42561.829421296294</v>
      </c>
      <c r="L1012">
        <f t="shared" si="65"/>
        <v>2016</v>
      </c>
      <c r="M1012" t="b">
        <v>0</v>
      </c>
      <c r="N1012">
        <v>4</v>
      </c>
      <c r="O1012" t="b">
        <v>0</v>
      </c>
      <c r="P1012" t="s">
        <v>8271</v>
      </c>
      <c r="Q1012">
        <f t="shared" si="66"/>
        <v>0</v>
      </c>
      <c r="R1012">
        <f t="shared" si="67"/>
        <v>55</v>
      </c>
      <c r="S1012" s="10" t="s">
        <v>8319</v>
      </c>
      <c r="T1012" t="s">
        <v>8321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s="9">
        <f t="shared" si="64"/>
        <v>41946.898090277777</v>
      </c>
      <c r="L1013">
        <f t="shared" si="65"/>
        <v>2014</v>
      </c>
      <c r="M1013" t="b">
        <v>0</v>
      </c>
      <c r="N1013">
        <v>1</v>
      </c>
      <c r="O1013" t="b">
        <v>0</v>
      </c>
      <c r="P1013" t="s">
        <v>8271</v>
      </c>
      <c r="Q1013">
        <f t="shared" si="66"/>
        <v>0</v>
      </c>
      <c r="R1013">
        <f t="shared" si="67"/>
        <v>75</v>
      </c>
      <c r="S1013" s="10" t="s">
        <v>8319</v>
      </c>
      <c r="T1013" t="s">
        <v>8321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s="9">
        <f t="shared" si="64"/>
        <v>42714.440416666665</v>
      </c>
      <c r="L1014">
        <f t="shared" si="65"/>
        <v>2016</v>
      </c>
      <c r="M1014" t="b">
        <v>0</v>
      </c>
      <c r="N1014">
        <v>775</v>
      </c>
      <c r="O1014" t="b">
        <v>0</v>
      </c>
      <c r="P1014" t="s">
        <v>8271</v>
      </c>
      <c r="Q1014">
        <f t="shared" si="66"/>
        <v>21535</v>
      </c>
      <c r="R1014">
        <f t="shared" si="67"/>
        <v>1389.36</v>
      </c>
      <c r="S1014" s="10" t="s">
        <v>8319</v>
      </c>
      <c r="T1014" t="s">
        <v>8321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s="9">
        <f t="shared" si="64"/>
        <v>42339.833981481483</v>
      </c>
      <c r="L1015">
        <f t="shared" si="65"/>
        <v>2015</v>
      </c>
      <c r="M1015" t="b">
        <v>0</v>
      </c>
      <c r="N1015">
        <v>90</v>
      </c>
      <c r="O1015" t="b">
        <v>0</v>
      </c>
      <c r="P1015" t="s">
        <v>8271</v>
      </c>
      <c r="Q1015">
        <f t="shared" si="66"/>
        <v>35</v>
      </c>
      <c r="R1015">
        <f t="shared" si="67"/>
        <v>95.91</v>
      </c>
      <c r="S1015" s="10" t="s">
        <v>8319</v>
      </c>
      <c r="T1015" t="s">
        <v>8321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s="9">
        <f t="shared" si="64"/>
        <v>41955.002488425926</v>
      </c>
      <c r="L1016">
        <f t="shared" si="65"/>
        <v>2014</v>
      </c>
      <c r="M1016" t="b">
        <v>0</v>
      </c>
      <c r="N1016">
        <v>16</v>
      </c>
      <c r="O1016" t="b">
        <v>0</v>
      </c>
      <c r="P1016" t="s">
        <v>8271</v>
      </c>
      <c r="Q1016">
        <f t="shared" si="66"/>
        <v>31</v>
      </c>
      <c r="R1016">
        <f t="shared" si="67"/>
        <v>191.25</v>
      </c>
      <c r="S1016" s="10" t="s">
        <v>8319</v>
      </c>
      <c r="T1016" t="s">
        <v>8321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s="9">
        <f t="shared" si="64"/>
        <v>42303.878414351857</v>
      </c>
      <c r="L1017">
        <f t="shared" si="65"/>
        <v>2015</v>
      </c>
      <c r="M1017" t="b">
        <v>0</v>
      </c>
      <c r="N1017">
        <v>6</v>
      </c>
      <c r="O1017" t="b">
        <v>0</v>
      </c>
      <c r="P1017" t="s">
        <v>8271</v>
      </c>
      <c r="Q1017">
        <f t="shared" si="66"/>
        <v>3</v>
      </c>
      <c r="R1017">
        <f t="shared" si="67"/>
        <v>40</v>
      </c>
      <c r="S1017" s="10" t="s">
        <v>8319</v>
      </c>
      <c r="T1017" t="s">
        <v>8321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s="9">
        <f t="shared" si="64"/>
        <v>42422.107129629629</v>
      </c>
      <c r="L1018">
        <f t="shared" si="65"/>
        <v>2016</v>
      </c>
      <c r="M1018" t="b">
        <v>0</v>
      </c>
      <c r="N1018">
        <v>38</v>
      </c>
      <c r="O1018" t="b">
        <v>0</v>
      </c>
      <c r="P1018" t="s">
        <v>8271</v>
      </c>
      <c r="Q1018">
        <f t="shared" si="66"/>
        <v>3</v>
      </c>
      <c r="R1018">
        <f t="shared" si="67"/>
        <v>74.790000000000006</v>
      </c>
      <c r="S1018" s="10" t="s">
        <v>8319</v>
      </c>
      <c r="T1018" t="s">
        <v>8321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s="9">
        <f t="shared" si="64"/>
        <v>42289.675173611111</v>
      </c>
      <c r="L1019">
        <f t="shared" si="65"/>
        <v>2015</v>
      </c>
      <c r="M1019" t="b">
        <v>0</v>
      </c>
      <c r="N1019">
        <v>355</v>
      </c>
      <c r="O1019" t="b">
        <v>0</v>
      </c>
      <c r="P1019" t="s">
        <v>8271</v>
      </c>
      <c r="Q1019">
        <f t="shared" si="66"/>
        <v>23</v>
      </c>
      <c r="R1019">
        <f t="shared" si="67"/>
        <v>161.12</v>
      </c>
      <c r="S1019" s="10" t="s">
        <v>8319</v>
      </c>
      <c r="T1019" t="s">
        <v>8321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s="9">
        <f t="shared" si="64"/>
        <v>42535.492280092592</v>
      </c>
      <c r="L1020">
        <f t="shared" si="65"/>
        <v>2016</v>
      </c>
      <c r="M1020" t="b">
        <v>0</v>
      </c>
      <c r="N1020">
        <v>7</v>
      </c>
      <c r="O1020" t="b">
        <v>0</v>
      </c>
      <c r="P1020" t="s">
        <v>8271</v>
      </c>
      <c r="Q1020">
        <f t="shared" si="66"/>
        <v>3</v>
      </c>
      <c r="R1020">
        <f t="shared" si="67"/>
        <v>88.71</v>
      </c>
      <c r="S1020" s="10" t="s">
        <v>8319</v>
      </c>
      <c r="T1020" t="s">
        <v>8321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s="9">
        <f t="shared" si="64"/>
        <v>42009.973946759259</v>
      </c>
      <c r="L1021">
        <f t="shared" si="65"/>
        <v>2015</v>
      </c>
      <c r="M1021" t="b">
        <v>0</v>
      </c>
      <c r="N1021">
        <v>400</v>
      </c>
      <c r="O1021" t="b">
        <v>0</v>
      </c>
      <c r="P1021" t="s">
        <v>8271</v>
      </c>
      <c r="Q1021">
        <f t="shared" si="66"/>
        <v>47</v>
      </c>
      <c r="R1021">
        <f t="shared" si="67"/>
        <v>53.25</v>
      </c>
      <c r="S1021" s="10" t="s">
        <v>8319</v>
      </c>
      <c r="T1021" t="s">
        <v>8321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s="9">
        <f t="shared" si="64"/>
        <v>42127.069548611107</v>
      </c>
      <c r="L1022">
        <f t="shared" si="65"/>
        <v>2015</v>
      </c>
      <c r="M1022" t="b">
        <v>0</v>
      </c>
      <c r="N1022">
        <v>30</v>
      </c>
      <c r="O1022" t="b">
        <v>1</v>
      </c>
      <c r="P1022" t="s">
        <v>8278</v>
      </c>
      <c r="Q1022">
        <f t="shared" si="66"/>
        <v>206</v>
      </c>
      <c r="R1022">
        <f t="shared" si="67"/>
        <v>106.2</v>
      </c>
      <c r="S1022" s="10" t="s">
        <v>8325</v>
      </c>
      <c r="T1022" t="s">
        <v>8330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s="9">
        <f t="shared" si="64"/>
        <v>42271.251979166671</v>
      </c>
      <c r="L1023">
        <f t="shared" si="65"/>
        <v>2015</v>
      </c>
      <c r="M1023" t="b">
        <v>1</v>
      </c>
      <c r="N1023">
        <v>478</v>
      </c>
      <c r="O1023" t="b">
        <v>1</v>
      </c>
      <c r="P1023" t="s">
        <v>8278</v>
      </c>
      <c r="Q1023">
        <f t="shared" si="66"/>
        <v>352</v>
      </c>
      <c r="R1023">
        <f t="shared" si="67"/>
        <v>22.08</v>
      </c>
      <c r="S1023" s="10" t="s">
        <v>8325</v>
      </c>
      <c r="T1023" t="s">
        <v>8330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s="9">
        <f t="shared" si="64"/>
        <v>42111.646724537044</v>
      </c>
      <c r="L1024">
        <f t="shared" si="65"/>
        <v>2015</v>
      </c>
      <c r="M1024" t="b">
        <v>1</v>
      </c>
      <c r="N1024">
        <v>74</v>
      </c>
      <c r="O1024" t="b">
        <v>1</v>
      </c>
      <c r="P1024" t="s">
        <v>8278</v>
      </c>
      <c r="Q1024">
        <f t="shared" si="66"/>
        <v>115</v>
      </c>
      <c r="R1024">
        <f t="shared" si="67"/>
        <v>31.05</v>
      </c>
      <c r="S1024" s="10" t="s">
        <v>8325</v>
      </c>
      <c r="T1024" t="s">
        <v>8330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s="9">
        <f t="shared" si="64"/>
        <v>42145.919687500005</v>
      </c>
      <c r="L1025">
        <f t="shared" si="65"/>
        <v>2015</v>
      </c>
      <c r="M1025" t="b">
        <v>0</v>
      </c>
      <c r="N1025">
        <v>131</v>
      </c>
      <c r="O1025" t="b">
        <v>1</v>
      </c>
      <c r="P1025" t="s">
        <v>8278</v>
      </c>
      <c r="Q1025">
        <f t="shared" si="66"/>
        <v>237</v>
      </c>
      <c r="R1025">
        <f t="shared" si="67"/>
        <v>36.21</v>
      </c>
      <c r="S1025" s="10" t="s">
        <v>8325</v>
      </c>
      <c r="T1025" t="s">
        <v>8330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s="9">
        <f t="shared" si="64"/>
        <v>42370.580590277779</v>
      </c>
      <c r="L1026">
        <f t="shared" si="65"/>
        <v>2016</v>
      </c>
      <c r="M1026" t="b">
        <v>1</v>
      </c>
      <c r="N1026">
        <v>61</v>
      </c>
      <c r="O1026" t="b">
        <v>1</v>
      </c>
      <c r="P1026" t="s">
        <v>8278</v>
      </c>
      <c r="Q1026">
        <f t="shared" si="66"/>
        <v>119</v>
      </c>
      <c r="R1026">
        <f t="shared" si="67"/>
        <v>388.98</v>
      </c>
      <c r="S1026" s="10" t="s">
        <v>8325</v>
      </c>
      <c r="T1026" t="s">
        <v>8330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s="9">
        <f t="shared" si="64"/>
        <v>42049.833761574075</v>
      </c>
      <c r="L1027">
        <f t="shared" si="65"/>
        <v>2015</v>
      </c>
      <c r="M1027" t="b">
        <v>1</v>
      </c>
      <c r="N1027">
        <v>1071</v>
      </c>
      <c r="O1027" t="b">
        <v>1</v>
      </c>
      <c r="P1027" t="s">
        <v>8278</v>
      </c>
      <c r="Q1027">
        <f t="shared" si="66"/>
        <v>110</v>
      </c>
      <c r="R1027">
        <f t="shared" si="67"/>
        <v>71.849999999999994</v>
      </c>
      <c r="S1027" s="10" t="s">
        <v>8325</v>
      </c>
      <c r="T1027" t="s">
        <v>8330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s="9">
        <f t="shared" si="64"/>
        <v>42426.407592592594</v>
      </c>
      <c r="L1028">
        <f t="shared" si="65"/>
        <v>2016</v>
      </c>
      <c r="M1028" t="b">
        <v>1</v>
      </c>
      <c r="N1028">
        <v>122</v>
      </c>
      <c r="O1028" t="b">
        <v>1</v>
      </c>
      <c r="P1028" t="s">
        <v>8278</v>
      </c>
      <c r="Q1028">
        <f t="shared" si="66"/>
        <v>100</v>
      </c>
      <c r="R1028">
        <f t="shared" si="67"/>
        <v>57.38</v>
      </c>
      <c r="S1028" s="10" t="s">
        <v>8325</v>
      </c>
      <c r="T1028" t="s">
        <v>8330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s="9">
        <f t="shared" si="64"/>
        <v>41905.034108796295</v>
      </c>
      <c r="L1029">
        <f t="shared" si="65"/>
        <v>2014</v>
      </c>
      <c r="M1029" t="b">
        <v>1</v>
      </c>
      <c r="N1029">
        <v>111</v>
      </c>
      <c r="O1029" t="b">
        <v>1</v>
      </c>
      <c r="P1029" t="s">
        <v>8278</v>
      </c>
      <c r="Q1029">
        <f t="shared" si="66"/>
        <v>103</v>
      </c>
      <c r="R1029">
        <f t="shared" si="67"/>
        <v>69.67</v>
      </c>
      <c r="S1029" s="10" t="s">
        <v>8325</v>
      </c>
      <c r="T1029" t="s">
        <v>8330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s="9">
        <f t="shared" si="64"/>
        <v>42755.627372685187</v>
      </c>
      <c r="L1030">
        <f t="shared" si="65"/>
        <v>2017</v>
      </c>
      <c r="M1030" t="b">
        <v>1</v>
      </c>
      <c r="N1030">
        <v>255</v>
      </c>
      <c r="O1030" t="b">
        <v>1</v>
      </c>
      <c r="P1030" t="s">
        <v>8278</v>
      </c>
      <c r="Q1030">
        <f t="shared" si="66"/>
        <v>117</v>
      </c>
      <c r="R1030">
        <f t="shared" si="67"/>
        <v>45.99</v>
      </c>
      <c r="S1030" s="10" t="s">
        <v>8325</v>
      </c>
      <c r="T1030" t="s">
        <v>8330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s="9">
        <f t="shared" si="64"/>
        <v>42044.711886574078</v>
      </c>
      <c r="L1031">
        <f t="shared" si="65"/>
        <v>2015</v>
      </c>
      <c r="M1031" t="b">
        <v>0</v>
      </c>
      <c r="N1031">
        <v>141</v>
      </c>
      <c r="O1031" t="b">
        <v>1</v>
      </c>
      <c r="P1031" t="s">
        <v>8278</v>
      </c>
      <c r="Q1031">
        <f t="shared" si="66"/>
        <v>112</v>
      </c>
      <c r="R1031">
        <f t="shared" si="67"/>
        <v>79.260000000000005</v>
      </c>
      <c r="S1031" s="10" t="s">
        <v>8325</v>
      </c>
      <c r="T1031" t="s">
        <v>8330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s="9">
        <f t="shared" si="64"/>
        <v>42611.483206018514</v>
      </c>
      <c r="L1032">
        <f t="shared" si="65"/>
        <v>2016</v>
      </c>
      <c r="M1032" t="b">
        <v>0</v>
      </c>
      <c r="N1032">
        <v>159</v>
      </c>
      <c r="O1032" t="b">
        <v>1</v>
      </c>
      <c r="P1032" t="s">
        <v>8278</v>
      </c>
      <c r="Q1032">
        <f t="shared" si="66"/>
        <v>342</v>
      </c>
      <c r="R1032">
        <f t="shared" si="67"/>
        <v>43.03</v>
      </c>
      <c r="S1032" s="10" t="s">
        <v>8325</v>
      </c>
      <c r="T1032" t="s">
        <v>8330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s="9">
        <f t="shared" si="64"/>
        <v>42324.764004629629</v>
      </c>
      <c r="L1033">
        <f t="shared" si="65"/>
        <v>2015</v>
      </c>
      <c r="M1033" t="b">
        <v>0</v>
      </c>
      <c r="N1033">
        <v>99</v>
      </c>
      <c r="O1033" t="b">
        <v>1</v>
      </c>
      <c r="P1033" t="s">
        <v>8278</v>
      </c>
      <c r="Q1033">
        <f t="shared" si="66"/>
        <v>107</v>
      </c>
      <c r="R1033">
        <f t="shared" si="67"/>
        <v>108.48</v>
      </c>
      <c r="S1033" s="10" t="s">
        <v>8325</v>
      </c>
      <c r="T1033" t="s">
        <v>8330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s="9">
        <f t="shared" ref="K1034:K1097" si="68">(((J1034/60)/60/24)+DATE(1970,1,1))</f>
        <v>42514.666956018518</v>
      </c>
      <c r="L1034">
        <f t="shared" ref="L1034:L1097" si="69">YEAR(K1034)</f>
        <v>2016</v>
      </c>
      <c r="M1034" t="b">
        <v>0</v>
      </c>
      <c r="N1034">
        <v>96</v>
      </c>
      <c r="O1034" t="b">
        <v>1</v>
      </c>
      <c r="P1034" t="s">
        <v>8278</v>
      </c>
      <c r="Q1034">
        <f t="shared" ref="Q1034:Q1097" si="70">ROUND(E1034/D1034*100,0)</f>
        <v>108</v>
      </c>
      <c r="R1034">
        <f t="shared" ref="R1034:R1097" si="71">ROUND(E1034/N1034,2)</f>
        <v>61.03</v>
      </c>
      <c r="S1034" s="10" t="s">
        <v>8325</v>
      </c>
      <c r="T1034" t="s">
        <v>8330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s="9">
        <f t="shared" si="68"/>
        <v>42688.732407407413</v>
      </c>
      <c r="L1035">
        <f t="shared" si="69"/>
        <v>2016</v>
      </c>
      <c r="M1035" t="b">
        <v>0</v>
      </c>
      <c r="N1035">
        <v>27</v>
      </c>
      <c r="O1035" t="b">
        <v>1</v>
      </c>
      <c r="P1035" t="s">
        <v>8278</v>
      </c>
      <c r="Q1035">
        <f t="shared" si="70"/>
        <v>103</v>
      </c>
      <c r="R1035">
        <f t="shared" si="71"/>
        <v>50.59</v>
      </c>
      <c r="S1035" s="10" t="s">
        <v>8325</v>
      </c>
      <c r="T1035" t="s">
        <v>8330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s="9">
        <f t="shared" si="68"/>
        <v>42555.166712962964</v>
      </c>
      <c r="L1036">
        <f t="shared" si="69"/>
        <v>2016</v>
      </c>
      <c r="M1036" t="b">
        <v>0</v>
      </c>
      <c r="N1036">
        <v>166</v>
      </c>
      <c r="O1036" t="b">
        <v>1</v>
      </c>
      <c r="P1036" t="s">
        <v>8278</v>
      </c>
      <c r="Q1036">
        <f t="shared" si="70"/>
        <v>130</v>
      </c>
      <c r="R1036">
        <f t="shared" si="71"/>
        <v>39.159999999999997</v>
      </c>
      <c r="S1036" s="10" t="s">
        <v>8325</v>
      </c>
      <c r="T1036" t="s">
        <v>8330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s="9">
        <f t="shared" si="68"/>
        <v>42016.641435185185</v>
      </c>
      <c r="L1037">
        <f t="shared" si="69"/>
        <v>2015</v>
      </c>
      <c r="M1037" t="b">
        <v>0</v>
      </c>
      <c r="N1037">
        <v>76</v>
      </c>
      <c r="O1037" t="b">
        <v>1</v>
      </c>
      <c r="P1037" t="s">
        <v>8278</v>
      </c>
      <c r="Q1037">
        <f t="shared" si="70"/>
        <v>108</v>
      </c>
      <c r="R1037">
        <f t="shared" si="71"/>
        <v>65.16</v>
      </c>
      <c r="S1037" s="10" t="s">
        <v>8325</v>
      </c>
      <c r="T1037" t="s">
        <v>8330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s="9">
        <f t="shared" si="68"/>
        <v>41249.448958333334</v>
      </c>
      <c r="L1038">
        <f t="shared" si="69"/>
        <v>2012</v>
      </c>
      <c r="M1038" t="b">
        <v>0</v>
      </c>
      <c r="N1038">
        <v>211</v>
      </c>
      <c r="O1038" t="b">
        <v>1</v>
      </c>
      <c r="P1038" t="s">
        <v>8278</v>
      </c>
      <c r="Q1038">
        <f t="shared" si="70"/>
        <v>112</v>
      </c>
      <c r="R1038">
        <f t="shared" si="71"/>
        <v>23.96</v>
      </c>
      <c r="S1038" s="10" t="s">
        <v>8325</v>
      </c>
      <c r="T1038" t="s">
        <v>8330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s="9">
        <f t="shared" si="68"/>
        <v>42119.822476851856</v>
      </c>
      <c r="L1039">
        <f t="shared" si="69"/>
        <v>2015</v>
      </c>
      <c r="M1039" t="b">
        <v>0</v>
      </c>
      <c r="N1039">
        <v>21</v>
      </c>
      <c r="O1039" t="b">
        <v>1</v>
      </c>
      <c r="P1039" t="s">
        <v>8278</v>
      </c>
      <c r="Q1039">
        <f t="shared" si="70"/>
        <v>102</v>
      </c>
      <c r="R1039">
        <f t="shared" si="71"/>
        <v>48.62</v>
      </c>
      <c r="S1039" s="10" t="s">
        <v>8325</v>
      </c>
      <c r="T1039" t="s">
        <v>8330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s="9">
        <f t="shared" si="68"/>
        <v>42418.231747685189</v>
      </c>
      <c r="L1040">
        <f t="shared" si="69"/>
        <v>2016</v>
      </c>
      <c r="M1040" t="b">
        <v>0</v>
      </c>
      <c r="N1040">
        <v>61</v>
      </c>
      <c r="O1040" t="b">
        <v>1</v>
      </c>
      <c r="P1040" t="s">
        <v>8278</v>
      </c>
      <c r="Q1040">
        <f t="shared" si="70"/>
        <v>145</v>
      </c>
      <c r="R1040">
        <f t="shared" si="71"/>
        <v>35.74</v>
      </c>
      <c r="S1040" s="10" t="s">
        <v>8325</v>
      </c>
      <c r="T1040" t="s">
        <v>8330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s="9">
        <f t="shared" si="68"/>
        <v>42692.109328703707</v>
      </c>
      <c r="L1041">
        <f t="shared" si="69"/>
        <v>2016</v>
      </c>
      <c r="M1041" t="b">
        <v>0</v>
      </c>
      <c r="N1041">
        <v>30</v>
      </c>
      <c r="O1041" t="b">
        <v>1</v>
      </c>
      <c r="P1041" t="s">
        <v>8278</v>
      </c>
      <c r="Q1041">
        <f t="shared" si="70"/>
        <v>128</v>
      </c>
      <c r="R1041">
        <f t="shared" si="71"/>
        <v>21.37</v>
      </c>
      <c r="S1041" s="10" t="s">
        <v>8325</v>
      </c>
      <c r="T1041" t="s">
        <v>8330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s="9">
        <f t="shared" si="68"/>
        <v>42579.708437499998</v>
      </c>
      <c r="L1042">
        <f t="shared" si="69"/>
        <v>2016</v>
      </c>
      <c r="M1042" t="b">
        <v>0</v>
      </c>
      <c r="N1042">
        <v>1</v>
      </c>
      <c r="O1042" t="b">
        <v>0</v>
      </c>
      <c r="P1042" t="s">
        <v>8279</v>
      </c>
      <c r="Q1042">
        <f t="shared" si="70"/>
        <v>0</v>
      </c>
      <c r="R1042">
        <f t="shared" si="71"/>
        <v>250</v>
      </c>
      <c r="S1042" s="10" t="s">
        <v>8331</v>
      </c>
      <c r="T1042" t="s">
        <v>8332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s="9">
        <f t="shared" si="68"/>
        <v>41831.060092592597</v>
      </c>
      <c r="L1043">
        <f t="shared" si="69"/>
        <v>2014</v>
      </c>
      <c r="M1043" t="b">
        <v>0</v>
      </c>
      <c r="N1043">
        <v>0</v>
      </c>
      <c r="O1043" t="b">
        <v>0</v>
      </c>
      <c r="P1043" t="s">
        <v>8279</v>
      </c>
      <c r="Q1043">
        <f t="shared" si="70"/>
        <v>0</v>
      </c>
      <c r="R1043" t="e">
        <f t="shared" si="71"/>
        <v>#DIV/0!</v>
      </c>
      <c r="S1043" s="10" t="s">
        <v>8331</v>
      </c>
      <c r="T1043" t="s">
        <v>8332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s="9">
        <f t="shared" si="68"/>
        <v>41851.696157407408</v>
      </c>
      <c r="L1044">
        <f t="shared" si="69"/>
        <v>2014</v>
      </c>
      <c r="M1044" t="b">
        <v>0</v>
      </c>
      <c r="N1044">
        <v>1</v>
      </c>
      <c r="O1044" t="b">
        <v>0</v>
      </c>
      <c r="P1044" t="s">
        <v>8279</v>
      </c>
      <c r="Q1044">
        <f t="shared" si="70"/>
        <v>2</v>
      </c>
      <c r="R1044">
        <f t="shared" si="71"/>
        <v>10</v>
      </c>
      <c r="S1044" s="10" t="s">
        <v>8331</v>
      </c>
      <c r="T1044" t="s">
        <v>8332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s="9">
        <f t="shared" si="68"/>
        <v>42114.252951388888</v>
      </c>
      <c r="L1045">
        <f t="shared" si="69"/>
        <v>2015</v>
      </c>
      <c r="M1045" t="b">
        <v>0</v>
      </c>
      <c r="N1045">
        <v>292</v>
      </c>
      <c r="O1045" t="b">
        <v>0</v>
      </c>
      <c r="P1045" t="s">
        <v>8279</v>
      </c>
      <c r="Q1045">
        <f t="shared" si="70"/>
        <v>9</v>
      </c>
      <c r="R1045">
        <f t="shared" si="71"/>
        <v>29.24</v>
      </c>
      <c r="S1045" s="10" t="s">
        <v>8331</v>
      </c>
      <c r="T1045" t="s">
        <v>8332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s="9">
        <f t="shared" si="68"/>
        <v>42011.925937499997</v>
      </c>
      <c r="L1046">
        <f t="shared" si="69"/>
        <v>2015</v>
      </c>
      <c r="M1046" t="b">
        <v>0</v>
      </c>
      <c r="N1046">
        <v>2</v>
      </c>
      <c r="O1046" t="b">
        <v>0</v>
      </c>
      <c r="P1046" t="s">
        <v>8279</v>
      </c>
      <c r="Q1046">
        <f t="shared" si="70"/>
        <v>0</v>
      </c>
      <c r="R1046">
        <f t="shared" si="71"/>
        <v>3</v>
      </c>
      <c r="S1046" s="10" t="s">
        <v>8331</v>
      </c>
      <c r="T1046" t="s">
        <v>8332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s="9">
        <f t="shared" si="68"/>
        <v>41844.874421296299</v>
      </c>
      <c r="L1047">
        <f t="shared" si="69"/>
        <v>2014</v>
      </c>
      <c r="M1047" t="b">
        <v>0</v>
      </c>
      <c r="N1047">
        <v>8</v>
      </c>
      <c r="O1047" t="b">
        <v>0</v>
      </c>
      <c r="P1047" t="s">
        <v>8279</v>
      </c>
      <c r="Q1047">
        <f t="shared" si="70"/>
        <v>3</v>
      </c>
      <c r="R1047">
        <f t="shared" si="71"/>
        <v>33.25</v>
      </c>
      <c r="S1047" s="10" t="s">
        <v>8331</v>
      </c>
      <c r="T1047" t="s">
        <v>8332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s="9">
        <f t="shared" si="68"/>
        <v>42319.851388888885</v>
      </c>
      <c r="L1048">
        <f t="shared" si="69"/>
        <v>2015</v>
      </c>
      <c r="M1048" t="b">
        <v>0</v>
      </c>
      <c r="N1048">
        <v>0</v>
      </c>
      <c r="O1048" t="b">
        <v>0</v>
      </c>
      <c r="P1048" t="s">
        <v>8279</v>
      </c>
      <c r="Q1048">
        <f t="shared" si="70"/>
        <v>0</v>
      </c>
      <c r="R1048" t="e">
        <f t="shared" si="71"/>
        <v>#DIV/0!</v>
      </c>
      <c r="S1048" s="10" t="s">
        <v>8331</v>
      </c>
      <c r="T1048" t="s">
        <v>8332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s="9">
        <f t="shared" si="68"/>
        <v>41918.818460648145</v>
      </c>
      <c r="L1049">
        <f t="shared" si="69"/>
        <v>2014</v>
      </c>
      <c r="M1049" t="b">
        <v>0</v>
      </c>
      <c r="N1049">
        <v>1</v>
      </c>
      <c r="O1049" t="b">
        <v>0</v>
      </c>
      <c r="P1049" t="s">
        <v>8279</v>
      </c>
      <c r="Q1049">
        <f t="shared" si="70"/>
        <v>0</v>
      </c>
      <c r="R1049">
        <f t="shared" si="71"/>
        <v>1</v>
      </c>
      <c r="S1049" s="10" t="s">
        <v>8331</v>
      </c>
      <c r="T1049" t="s">
        <v>8332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s="9">
        <f t="shared" si="68"/>
        <v>42598.053113425922</v>
      </c>
      <c r="L1050">
        <f t="shared" si="69"/>
        <v>2016</v>
      </c>
      <c r="M1050" t="b">
        <v>0</v>
      </c>
      <c r="N1050">
        <v>4</v>
      </c>
      <c r="O1050" t="b">
        <v>0</v>
      </c>
      <c r="P1050" t="s">
        <v>8279</v>
      </c>
      <c r="Q1050">
        <f t="shared" si="70"/>
        <v>1</v>
      </c>
      <c r="R1050">
        <f t="shared" si="71"/>
        <v>53</v>
      </c>
      <c r="S1050" s="10" t="s">
        <v>8331</v>
      </c>
      <c r="T1050" t="s">
        <v>8332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s="9">
        <f t="shared" si="68"/>
        <v>42382.431076388893</v>
      </c>
      <c r="L1051">
        <f t="shared" si="69"/>
        <v>2016</v>
      </c>
      <c r="M1051" t="b">
        <v>0</v>
      </c>
      <c r="N1051">
        <v>0</v>
      </c>
      <c r="O1051" t="b">
        <v>0</v>
      </c>
      <c r="P1051" t="s">
        <v>8279</v>
      </c>
      <c r="Q1051">
        <f t="shared" si="70"/>
        <v>0</v>
      </c>
      <c r="R1051" t="e">
        <f t="shared" si="71"/>
        <v>#DIV/0!</v>
      </c>
      <c r="S1051" s="10" t="s">
        <v>8331</v>
      </c>
      <c r="T1051" t="s">
        <v>8332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s="9">
        <f t="shared" si="68"/>
        <v>42231.7971875</v>
      </c>
      <c r="L1052">
        <f t="shared" si="69"/>
        <v>2015</v>
      </c>
      <c r="M1052" t="b">
        <v>0</v>
      </c>
      <c r="N1052">
        <v>0</v>
      </c>
      <c r="O1052" t="b">
        <v>0</v>
      </c>
      <c r="P1052" t="s">
        <v>8279</v>
      </c>
      <c r="Q1052">
        <f t="shared" si="70"/>
        <v>0</v>
      </c>
      <c r="R1052" t="e">
        <f t="shared" si="71"/>
        <v>#DIV/0!</v>
      </c>
      <c r="S1052" s="10" t="s">
        <v>8331</v>
      </c>
      <c r="T1052" t="s">
        <v>8332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s="9">
        <f t="shared" si="68"/>
        <v>41850.014178240745</v>
      </c>
      <c r="L1053">
        <f t="shared" si="69"/>
        <v>2014</v>
      </c>
      <c r="M1053" t="b">
        <v>0</v>
      </c>
      <c r="N1053">
        <v>0</v>
      </c>
      <c r="O1053" t="b">
        <v>0</v>
      </c>
      <c r="P1053" t="s">
        <v>8279</v>
      </c>
      <c r="Q1053">
        <f t="shared" si="70"/>
        <v>0</v>
      </c>
      <c r="R1053" t="e">
        <f t="shared" si="71"/>
        <v>#DIV/0!</v>
      </c>
      <c r="S1053" s="10" t="s">
        <v>8331</v>
      </c>
      <c r="T1053" t="s">
        <v>8332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s="9">
        <f t="shared" si="68"/>
        <v>42483.797395833331</v>
      </c>
      <c r="L1054">
        <f t="shared" si="69"/>
        <v>2016</v>
      </c>
      <c r="M1054" t="b">
        <v>0</v>
      </c>
      <c r="N1054">
        <v>0</v>
      </c>
      <c r="O1054" t="b">
        <v>0</v>
      </c>
      <c r="P1054" t="s">
        <v>8279</v>
      </c>
      <c r="Q1054">
        <f t="shared" si="70"/>
        <v>0</v>
      </c>
      <c r="R1054" t="e">
        <f t="shared" si="71"/>
        <v>#DIV/0!</v>
      </c>
      <c r="S1054" s="10" t="s">
        <v>8331</v>
      </c>
      <c r="T1054" t="s">
        <v>8332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s="9">
        <f t="shared" si="68"/>
        <v>42775.172824074078</v>
      </c>
      <c r="L1055">
        <f t="shared" si="69"/>
        <v>2017</v>
      </c>
      <c r="M1055" t="b">
        <v>0</v>
      </c>
      <c r="N1055">
        <v>1</v>
      </c>
      <c r="O1055" t="b">
        <v>0</v>
      </c>
      <c r="P1055" t="s">
        <v>8279</v>
      </c>
      <c r="Q1055">
        <f t="shared" si="70"/>
        <v>1</v>
      </c>
      <c r="R1055">
        <f t="shared" si="71"/>
        <v>15</v>
      </c>
      <c r="S1055" s="10" t="s">
        <v>8331</v>
      </c>
      <c r="T1055" t="s">
        <v>8332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s="9">
        <f t="shared" si="68"/>
        <v>41831.851840277777</v>
      </c>
      <c r="L1056">
        <f t="shared" si="69"/>
        <v>2014</v>
      </c>
      <c r="M1056" t="b">
        <v>0</v>
      </c>
      <c r="N1056">
        <v>0</v>
      </c>
      <c r="O1056" t="b">
        <v>0</v>
      </c>
      <c r="P1056" t="s">
        <v>8279</v>
      </c>
      <c r="Q1056">
        <f t="shared" si="70"/>
        <v>0</v>
      </c>
      <c r="R1056" t="e">
        <f t="shared" si="71"/>
        <v>#DIV/0!</v>
      </c>
      <c r="S1056" s="10" t="s">
        <v>8331</v>
      </c>
      <c r="T1056" t="s">
        <v>8332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s="9">
        <f t="shared" si="68"/>
        <v>42406.992418981477</v>
      </c>
      <c r="L1057">
        <f t="shared" si="69"/>
        <v>2016</v>
      </c>
      <c r="M1057" t="b">
        <v>0</v>
      </c>
      <c r="N1057">
        <v>0</v>
      </c>
      <c r="O1057" t="b">
        <v>0</v>
      </c>
      <c r="P1057" t="s">
        <v>8279</v>
      </c>
      <c r="Q1057">
        <f t="shared" si="70"/>
        <v>0</v>
      </c>
      <c r="R1057" t="e">
        <f t="shared" si="71"/>
        <v>#DIV/0!</v>
      </c>
      <c r="S1057" s="10" t="s">
        <v>8331</v>
      </c>
      <c r="T1057" t="s">
        <v>8332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s="9">
        <f t="shared" si="68"/>
        <v>42058.719641203701</v>
      </c>
      <c r="L1058">
        <f t="shared" si="69"/>
        <v>2015</v>
      </c>
      <c r="M1058" t="b">
        <v>0</v>
      </c>
      <c r="N1058">
        <v>0</v>
      </c>
      <c r="O1058" t="b">
        <v>0</v>
      </c>
      <c r="P1058" t="s">
        <v>8279</v>
      </c>
      <c r="Q1058">
        <f t="shared" si="70"/>
        <v>0</v>
      </c>
      <c r="R1058" t="e">
        <f t="shared" si="71"/>
        <v>#DIV/0!</v>
      </c>
      <c r="S1058" s="10" t="s">
        <v>8331</v>
      </c>
      <c r="T1058" t="s">
        <v>8332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s="9">
        <f t="shared" si="68"/>
        <v>42678.871331018512</v>
      </c>
      <c r="L1059">
        <f t="shared" si="69"/>
        <v>2016</v>
      </c>
      <c r="M1059" t="b">
        <v>0</v>
      </c>
      <c r="N1059">
        <v>0</v>
      </c>
      <c r="O1059" t="b">
        <v>0</v>
      </c>
      <c r="P1059" t="s">
        <v>8279</v>
      </c>
      <c r="Q1059">
        <f t="shared" si="70"/>
        <v>0</v>
      </c>
      <c r="R1059" t="e">
        <f t="shared" si="71"/>
        <v>#DIV/0!</v>
      </c>
      <c r="S1059" s="10" t="s">
        <v>8331</v>
      </c>
      <c r="T1059" t="s">
        <v>8332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s="9">
        <f t="shared" si="68"/>
        <v>42047.900960648149</v>
      </c>
      <c r="L1060">
        <f t="shared" si="69"/>
        <v>2015</v>
      </c>
      <c r="M1060" t="b">
        <v>0</v>
      </c>
      <c r="N1060">
        <v>0</v>
      </c>
      <c r="O1060" t="b">
        <v>0</v>
      </c>
      <c r="P1060" t="s">
        <v>8279</v>
      </c>
      <c r="Q1060">
        <f t="shared" si="70"/>
        <v>0</v>
      </c>
      <c r="R1060" t="e">
        <f t="shared" si="71"/>
        <v>#DIV/0!</v>
      </c>
      <c r="S1060" s="10" t="s">
        <v>8331</v>
      </c>
      <c r="T1060" t="s">
        <v>8332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s="9">
        <f t="shared" si="68"/>
        <v>42046.79</v>
      </c>
      <c r="L1061">
        <f t="shared" si="69"/>
        <v>2015</v>
      </c>
      <c r="M1061" t="b">
        <v>0</v>
      </c>
      <c r="N1061">
        <v>0</v>
      </c>
      <c r="O1061" t="b">
        <v>0</v>
      </c>
      <c r="P1061" t="s">
        <v>8279</v>
      </c>
      <c r="Q1061">
        <f t="shared" si="70"/>
        <v>0</v>
      </c>
      <c r="R1061" t="e">
        <f t="shared" si="71"/>
        <v>#DIV/0!</v>
      </c>
      <c r="S1061" s="10" t="s">
        <v>8331</v>
      </c>
      <c r="T1061" t="s">
        <v>8332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s="9">
        <f t="shared" si="68"/>
        <v>42079.913113425922</v>
      </c>
      <c r="L1062">
        <f t="shared" si="69"/>
        <v>2015</v>
      </c>
      <c r="M1062" t="b">
        <v>0</v>
      </c>
      <c r="N1062">
        <v>1</v>
      </c>
      <c r="O1062" t="b">
        <v>0</v>
      </c>
      <c r="P1062" t="s">
        <v>8279</v>
      </c>
      <c r="Q1062">
        <f t="shared" si="70"/>
        <v>1</v>
      </c>
      <c r="R1062">
        <f t="shared" si="71"/>
        <v>50</v>
      </c>
      <c r="S1062" s="10" t="s">
        <v>8331</v>
      </c>
      <c r="T1062" t="s">
        <v>8332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s="9">
        <f t="shared" si="68"/>
        <v>42432.276712962965</v>
      </c>
      <c r="L1063">
        <f t="shared" si="69"/>
        <v>2016</v>
      </c>
      <c r="M1063" t="b">
        <v>0</v>
      </c>
      <c r="N1063">
        <v>0</v>
      </c>
      <c r="O1063" t="b">
        <v>0</v>
      </c>
      <c r="P1063" t="s">
        <v>8279</v>
      </c>
      <c r="Q1063">
        <f t="shared" si="70"/>
        <v>0</v>
      </c>
      <c r="R1063" t="e">
        <f t="shared" si="71"/>
        <v>#DIV/0!</v>
      </c>
      <c r="S1063" s="10" t="s">
        <v>8331</v>
      </c>
      <c r="T1063" t="s">
        <v>8332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s="9">
        <f t="shared" si="68"/>
        <v>42556.807187500002</v>
      </c>
      <c r="L1064">
        <f t="shared" si="69"/>
        <v>2016</v>
      </c>
      <c r="M1064" t="b">
        <v>0</v>
      </c>
      <c r="N1064">
        <v>4</v>
      </c>
      <c r="O1064" t="b">
        <v>0</v>
      </c>
      <c r="P1064" t="s">
        <v>8279</v>
      </c>
      <c r="Q1064">
        <f t="shared" si="70"/>
        <v>95</v>
      </c>
      <c r="R1064">
        <f t="shared" si="71"/>
        <v>47.5</v>
      </c>
      <c r="S1064" s="10" t="s">
        <v>8331</v>
      </c>
      <c r="T1064" t="s">
        <v>8332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s="9">
        <f t="shared" si="68"/>
        <v>42583.030810185184</v>
      </c>
      <c r="L1065">
        <f t="shared" si="69"/>
        <v>2016</v>
      </c>
      <c r="M1065" t="b">
        <v>0</v>
      </c>
      <c r="N1065">
        <v>0</v>
      </c>
      <c r="O1065" t="b">
        <v>0</v>
      </c>
      <c r="P1065" t="s">
        <v>8279</v>
      </c>
      <c r="Q1065">
        <f t="shared" si="70"/>
        <v>0</v>
      </c>
      <c r="R1065" t="e">
        <f t="shared" si="71"/>
        <v>#DIV/0!</v>
      </c>
      <c r="S1065" s="10" t="s">
        <v>8331</v>
      </c>
      <c r="T1065" t="s">
        <v>8332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s="9">
        <f t="shared" si="68"/>
        <v>41417.228043981479</v>
      </c>
      <c r="L1066">
        <f t="shared" si="69"/>
        <v>2013</v>
      </c>
      <c r="M1066" t="b">
        <v>0</v>
      </c>
      <c r="N1066">
        <v>123</v>
      </c>
      <c r="O1066" t="b">
        <v>0</v>
      </c>
      <c r="P1066" t="s">
        <v>8280</v>
      </c>
      <c r="Q1066">
        <f t="shared" si="70"/>
        <v>9</v>
      </c>
      <c r="R1066">
        <f t="shared" si="71"/>
        <v>65.67</v>
      </c>
      <c r="S1066" s="10" t="s">
        <v>8333</v>
      </c>
      <c r="T1066" t="s">
        <v>8334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s="9">
        <f t="shared" si="68"/>
        <v>41661.381041666667</v>
      </c>
      <c r="L1067">
        <f t="shared" si="69"/>
        <v>2014</v>
      </c>
      <c r="M1067" t="b">
        <v>0</v>
      </c>
      <c r="N1067">
        <v>5</v>
      </c>
      <c r="O1067" t="b">
        <v>0</v>
      </c>
      <c r="P1067" t="s">
        <v>8280</v>
      </c>
      <c r="Q1067">
        <f t="shared" si="70"/>
        <v>3</v>
      </c>
      <c r="R1067">
        <f t="shared" si="71"/>
        <v>16.2</v>
      </c>
      <c r="S1067" s="10" t="s">
        <v>8333</v>
      </c>
      <c r="T1067" t="s">
        <v>8334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s="9">
        <f t="shared" si="68"/>
        <v>41445.962754629632</v>
      </c>
      <c r="L1068">
        <f t="shared" si="69"/>
        <v>2013</v>
      </c>
      <c r="M1068" t="b">
        <v>0</v>
      </c>
      <c r="N1068">
        <v>148</v>
      </c>
      <c r="O1068" t="b">
        <v>0</v>
      </c>
      <c r="P1068" t="s">
        <v>8280</v>
      </c>
      <c r="Q1068">
        <f t="shared" si="70"/>
        <v>3</v>
      </c>
      <c r="R1068">
        <f t="shared" si="71"/>
        <v>34.130000000000003</v>
      </c>
      <c r="S1068" s="10" t="s">
        <v>8333</v>
      </c>
      <c r="T1068" t="s">
        <v>8334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s="9">
        <f t="shared" si="68"/>
        <v>41599.855682870373</v>
      </c>
      <c r="L1069">
        <f t="shared" si="69"/>
        <v>2013</v>
      </c>
      <c r="M1069" t="b">
        <v>0</v>
      </c>
      <c r="N1069">
        <v>10</v>
      </c>
      <c r="O1069" t="b">
        <v>0</v>
      </c>
      <c r="P1069" t="s">
        <v>8280</v>
      </c>
      <c r="Q1069">
        <f t="shared" si="70"/>
        <v>26</v>
      </c>
      <c r="R1069">
        <f t="shared" si="71"/>
        <v>13</v>
      </c>
      <c r="S1069" s="10" t="s">
        <v>8333</v>
      </c>
      <c r="T1069" t="s">
        <v>8334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s="9">
        <f t="shared" si="68"/>
        <v>42440.371111111104</v>
      </c>
      <c r="L1070">
        <f t="shared" si="69"/>
        <v>2016</v>
      </c>
      <c r="M1070" t="b">
        <v>0</v>
      </c>
      <c r="N1070">
        <v>4</v>
      </c>
      <c r="O1070" t="b">
        <v>0</v>
      </c>
      <c r="P1070" t="s">
        <v>8280</v>
      </c>
      <c r="Q1070">
        <f t="shared" si="70"/>
        <v>0</v>
      </c>
      <c r="R1070">
        <f t="shared" si="71"/>
        <v>11.25</v>
      </c>
      <c r="S1070" s="10" t="s">
        <v>8333</v>
      </c>
      <c r="T1070" t="s">
        <v>8334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s="9">
        <f t="shared" si="68"/>
        <v>41572.229849537034</v>
      </c>
      <c r="L1071">
        <f t="shared" si="69"/>
        <v>2013</v>
      </c>
      <c r="M1071" t="b">
        <v>0</v>
      </c>
      <c r="N1071">
        <v>21</v>
      </c>
      <c r="O1071" t="b">
        <v>0</v>
      </c>
      <c r="P1071" t="s">
        <v>8280</v>
      </c>
      <c r="Q1071">
        <f t="shared" si="70"/>
        <v>39</v>
      </c>
      <c r="R1071">
        <f t="shared" si="71"/>
        <v>40.479999999999997</v>
      </c>
      <c r="S1071" s="10" t="s">
        <v>8333</v>
      </c>
      <c r="T1071" t="s">
        <v>8334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s="9">
        <f t="shared" si="68"/>
        <v>41163.011828703704</v>
      </c>
      <c r="L1072">
        <f t="shared" si="69"/>
        <v>2012</v>
      </c>
      <c r="M1072" t="b">
        <v>0</v>
      </c>
      <c r="N1072">
        <v>2</v>
      </c>
      <c r="O1072" t="b">
        <v>0</v>
      </c>
      <c r="P1072" t="s">
        <v>8280</v>
      </c>
      <c r="Q1072">
        <f t="shared" si="70"/>
        <v>1</v>
      </c>
      <c r="R1072">
        <f t="shared" si="71"/>
        <v>35</v>
      </c>
      <c r="S1072" s="10" t="s">
        <v>8333</v>
      </c>
      <c r="T1072" t="s">
        <v>8334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s="9">
        <f t="shared" si="68"/>
        <v>42295.753391203703</v>
      </c>
      <c r="L1073">
        <f t="shared" si="69"/>
        <v>2015</v>
      </c>
      <c r="M1073" t="b">
        <v>0</v>
      </c>
      <c r="N1073">
        <v>0</v>
      </c>
      <c r="O1073" t="b">
        <v>0</v>
      </c>
      <c r="P1073" t="s">
        <v>8280</v>
      </c>
      <c r="Q1073">
        <f t="shared" si="70"/>
        <v>0</v>
      </c>
      <c r="R1073" t="e">
        <f t="shared" si="71"/>
        <v>#DIV/0!</v>
      </c>
      <c r="S1073" s="10" t="s">
        <v>8333</v>
      </c>
      <c r="T1073" t="s">
        <v>8334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s="9">
        <f t="shared" si="68"/>
        <v>41645.832141203704</v>
      </c>
      <c r="L1074">
        <f t="shared" si="69"/>
        <v>2014</v>
      </c>
      <c r="M1074" t="b">
        <v>0</v>
      </c>
      <c r="N1074">
        <v>4</v>
      </c>
      <c r="O1074" t="b">
        <v>0</v>
      </c>
      <c r="P1074" t="s">
        <v>8280</v>
      </c>
      <c r="Q1074">
        <f t="shared" si="70"/>
        <v>0</v>
      </c>
      <c r="R1074">
        <f t="shared" si="71"/>
        <v>12.75</v>
      </c>
      <c r="S1074" s="10" t="s">
        <v>8333</v>
      </c>
      <c r="T1074" t="s">
        <v>8334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s="9">
        <f t="shared" si="68"/>
        <v>40802.964594907404</v>
      </c>
      <c r="L1075">
        <f t="shared" si="69"/>
        <v>2011</v>
      </c>
      <c r="M1075" t="b">
        <v>0</v>
      </c>
      <c r="N1075">
        <v>1</v>
      </c>
      <c r="O1075" t="b">
        <v>0</v>
      </c>
      <c r="P1075" t="s">
        <v>8280</v>
      </c>
      <c r="Q1075">
        <f t="shared" si="70"/>
        <v>1</v>
      </c>
      <c r="R1075">
        <f t="shared" si="71"/>
        <v>10</v>
      </c>
      <c r="S1075" s="10" t="s">
        <v>8333</v>
      </c>
      <c r="T1075" t="s">
        <v>8334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s="9">
        <f t="shared" si="68"/>
        <v>41613.172974537039</v>
      </c>
      <c r="L1076">
        <f t="shared" si="69"/>
        <v>2013</v>
      </c>
      <c r="M1076" t="b">
        <v>0</v>
      </c>
      <c r="N1076">
        <v>30</v>
      </c>
      <c r="O1076" t="b">
        <v>0</v>
      </c>
      <c r="P1076" t="s">
        <v>8280</v>
      </c>
      <c r="Q1076">
        <f t="shared" si="70"/>
        <v>6</v>
      </c>
      <c r="R1076">
        <f t="shared" si="71"/>
        <v>113.57</v>
      </c>
      <c r="S1076" s="10" t="s">
        <v>8333</v>
      </c>
      <c r="T1076" t="s">
        <v>8334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s="9">
        <f t="shared" si="68"/>
        <v>41005.904120370367</v>
      </c>
      <c r="L1077">
        <f t="shared" si="69"/>
        <v>2012</v>
      </c>
      <c r="M1077" t="b">
        <v>0</v>
      </c>
      <c r="N1077">
        <v>3</v>
      </c>
      <c r="O1077" t="b">
        <v>0</v>
      </c>
      <c r="P1077" t="s">
        <v>8280</v>
      </c>
      <c r="Q1077">
        <f t="shared" si="70"/>
        <v>5</v>
      </c>
      <c r="R1077">
        <f t="shared" si="71"/>
        <v>15</v>
      </c>
      <c r="S1077" s="10" t="s">
        <v>8333</v>
      </c>
      <c r="T1077" t="s">
        <v>8334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s="9">
        <f t="shared" si="68"/>
        <v>41838.377893518518</v>
      </c>
      <c r="L1078">
        <f t="shared" si="69"/>
        <v>2014</v>
      </c>
      <c r="M1078" t="b">
        <v>0</v>
      </c>
      <c r="N1078">
        <v>975</v>
      </c>
      <c r="O1078" t="b">
        <v>0</v>
      </c>
      <c r="P1078" t="s">
        <v>8280</v>
      </c>
      <c r="Q1078">
        <f t="shared" si="70"/>
        <v>63</v>
      </c>
      <c r="R1078">
        <f t="shared" si="71"/>
        <v>48.28</v>
      </c>
      <c r="S1078" s="10" t="s">
        <v>8333</v>
      </c>
      <c r="T1078" t="s">
        <v>8334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s="9">
        <f t="shared" si="68"/>
        <v>42353.16679398148</v>
      </c>
      <c r="L1079">
        <f t="shared" si="69"/>
        <v>2015</v>
      </c>
      <c r="M1079" t="b">
        <v>0</v>
      </c>
      <c r="N1079">
        <v>167</v>
      </c>
      <c r="O1079" t="b">
        <v>0</v>
      </c>
      <c r="P1079" t="s">
        <v>8280</v>
      </c>
      <c r="Q1079">
        <f t="shared" si="70"/>
        <v>29</v>
      </c>
      <c r="R1079">
        <f t="shared" si="71"/>
        <v>43.98</v>
      </c>
      <c r="S1079" s="10" t="s">
        <v>8333</v>
      </c>
      <c r="T1079" t="s">
        <v>8334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s="9">
        <f t="shared" si="68"/>
        <v>40701.195844907408</v>
      </c>
      <c r="L1080">
        <f t="shared" si="69"/>
        <v>2011</v>
      </c>
      <c r="M1080" t="b">
        <v>0</v>
      </c>
      <c r="N1080">
        <v>5</v>
      </c>
      <c r="O1080" t="b">
        <v>0</v>
      </c>
      <c r="P1080" t="s">
        <v>8280</v>
      </c>
      <c r="Q1080">
        <f t="shared" si="70"/>
        <v>8</v>
      </c>
      <c r="R1080">
        <f t="shared" si="71"/>
        <v>9</v>
      </c>
      <c r="S1080" s="10" t="s">
        <v>8333</v>
      </c>
      <c r="T1080" t="s">
        <v>8334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s="9">
        <f t="shared" si="68"/>
        <v>42479.566388888896</v>
      </c>
      <c r="L1081">
        <f t="shared" si="69"/>
        <v>2016</v>
      </c>
      <c r="M1081" t="b">
        <v>0</v>
      </c>
      <c r="N1081">
        <v>18</v>
      </c>
      <c r="O1081" t="b">
        <v>0</v>
      </c>
      <c r="P1081" t="s">
        <v>8280</v>
      </c>
      <c r="Q1081">
        <f t="shared" si="70"/>
        <v>3</v>
      </c>
      <c r="R1081">
        <f t="shared" si="71"/>
        <v>37.67</v>
      </c>
      <c r="S1081" s="10" t="s">
        <v>8333</v>
      </c>
      <c r="T1081" t="s">
        <v>8334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s="9">
        <f t="shared" si="68"/>
        <v>41740.138113425928</v>
      </c>
      <c r="L1082">
        <f t="shared" si="69"/>
        <v>2014</v>
      </c>
      <c r="M1082" t="b">
        <v>0</v>
      </c>
      <c r="N1082">
        <v>98</v>
      </c>
      <c r="O1082" t="b">
        <v>0</v>
      </c>
      <c r="P1082" t="s">
        <v>8280</v>
      </c>
      <c r="Q1082">
        <f t="shared" si="70"/>
        <v>9</v>
      </c>
      <c r="R1082">
        <f t="shared" si="71"/>
        <v>18.579999999999998</v>
      </c>
      <c r="S1082" s="10" t="s">
        <v>8333</v>
      </c>
      <c r="T1082" t="s">
        <v>8334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s="9">
        <f t="shared" si="68"/>
        <v>42002.926990740743</v>
      </c>
      <c r="L1083">
        <f t="shared" si="69"/>
        <v>2014</v>
      </c>
      <c r="M1083" t="b">
        <v>0</v>
      </c>
      <c r="N1083">
        <v>4</v>
      </c>
      <c r="O1083" t="b">
        <v>0</v>
      </c>
      <c r="P1083" t="s">
        <v>8280</v>
      </c>
      <c r="Q1083">
        <f t="shared" si="70"/>
        <v>0</v>
      </c>
      <c r="R1083">
        <f t="shared" si="71"/>
        <v>3</v>
      </c>
      <c r="S1083" s="10" t="s">
        <v>8333</v>
      </c>
      <c r="T1083" t="s">
        <v>8334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s="9">
        <f t="shared" si="68"/>
        <v>41101.906111111115</v>
      </c>
      <c r="L1084">
        <f t="shared" si="69"/>
        <v>2012</v>
      </c>
      <c r="M1084" t="b">
        <v>0</v>
      </c>
      <c r="N1084">
        <v>3</v>
      </c>
      <c r="O1084" t="b">
        <v>0</v>
      </c>
      <c r="P1084" t="s">
        <v>8280</v>
      </c>
      <c r="Q1084">
        <f t="shared" si="70"/>
        <v>1</v>
      </c>
      <c r="R1084">
        <f t="shared" si="71"/>
        <v>18.670000000000002</v>
      </c>
      <c r="S1084" s="10" t="s">
        <v>8333</v>
      </c>
      <c r="T1084" t="s">
        <v>8334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s="9">
        <f t="shared" si="68"/>
        <v>41793.659525462965</v>
      </c>
      <c r="L1085">
        <f t="shared" si="69"/>
        <v>2014</v>
      </c>
      <c r="M1085" t="b">
        <v>0</v>
      </c>
      <c r="N1085">
        <v>1</v>
      </c>
      <c r="O1085" t="b">
        <v>0</v>
      </c>
      <c r="P1085" t="s">
        <v>8280</v>
      </c>
      <c r="Q1085">
        <f t="shared" si="70"/>
        <v>1</v>
      </c>
      <c r="R1085">
        <f t="shared" si="71"/>
        <v>410</v>
      </c>
      <c r="S1085" s="10" t="s">
        <v>8333</v>
      </c>
      <c r="T1085" t="s">
        <v>8334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s="9">
        <f t="shared" si="68"/>
        <v>41829.912083333329</v>
      </c>
      <c r="L1086">
        <f t="shared" si="69"/>
        <v>2014</v>
      </c>
      <c r="M1086" t="b">
        <v>0</v>
      </c>
      <c r="N1086">
        <v>0</v>
      </c>
      <c r="O1086" t="b">
        <v>0</v>
      </c>
      <c r="P1086" t="s">
        <v>8280</v>
      </c>
      <c r="Q1086">
        <f t="shared" si="70"/>
        <v>0</v>
      </c>
      <c r="R1086" t="e">
        <f t="shared" si="71"/>
        <v>#DIV/0!</v>
      </c>
      <c r="S1086" s="10" t="s">
        <v>8333</v>
      </c>
      <c r="T1086" t="s">
        <v>8334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s="9">
        <f t="shared" si="68"/>
        <v>42413.671006944445</v>
      </c>
      <c r="L1087">
        <f t="shared" si="69"/>
        <v>2016</v>
      </c>
      <c r="M1087" t="b">
        <v>0</v>
      </c>
      <c r="N1087">
        <v>9</v>
      </c>
      <c r="O1087" t="b">
        <v>0</v>
      </c>
      <c r="P1087" t="s">
        <v>8280</v>
      </c>
      <c r="Q1087">
        <f t="shared" si="70"/>
        <v>3</v>
      </c>
      <c r="R1087">
        <f t="shared" si="71"/>
        <v>114</v>
      </c>
      <c r="S1087" s="10" t="s">
        <v>8333</v>
      </c>
      <c r="T1087" t="s">
        <v>8334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s="9">
        <f t="shared" si="68"/>
        <v>41845.866793981484</v>
      </c>
      <c r="L1088">
        <f t="shared" si="69"/>
        <v>2014</v>
      </c>
      <c r="M1088" t="b">
        <v>0</v>
      </c>
      <c r="N1088">
        <v>2</v>
      </c>
      <c r="O1088" t="b">
        <v>0</v>
      </c>
      <c r="P1088" t="s">
        <v>8280</v>
      </c>
      <c r="Q1088">
        <f t="shared" si="70"/>
        <v>0</v>
      </c>
      <c r="R1088">
        <f t="shared" si="71"/>
        <v>7.5</v>
      </c>
      <c r="S1088" s="10" t="s">
        <v>8333</v>
      </c>
      <c r="T1088" t="s">
        <v>8334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s="9">
        <f t="shared" si="68"/>
        <v>41775.713969907411</v>
      </c>
      <c r="L1089">
        <f t="shared" si="69"/>
        <v>2014</v>
      </c>
      <c r="M1089" t="b">
        <v>0</v>
      </c>
      <c r="N1089">
        <v>0</v>
      </c>
      <c r="O1089" t="b">
        <v>0</v>
      </c>
      <c r="P1089" t="s">
        <v>8280</v>
      </c>
      <c r="Q1089">
        <f t="shared" si="70"/>
        <v>0</v>
      </c>
      <c r="R1089" t="e">
        <f t="shared" si="71"/>
        <v>#DIV/0!</v>
      </c>
      <c r="S1089" s="10" t="s">
        <v>8333</v>
      </c>
      <c r="T1089" t="s">
        <v>8334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s="9">
        <f t="shared" si="68"/>
        <v>41723.799386574072</v>
      </c>
      <c r="L1090">
        <f t="shared" si="69"/>
        <v>2014</v>
      </c>
      <c r="M1090" t="b">
        <v>0</v>
      </c>
      <c r="N1090">
        <v>147</v>
      </c>
      <c r="O1090" t="b">
        <v>0</v>
      </c>
      <c r="P1090" t="s">
        <v>8280</v>
      </c>
      <c r="Q1090">
        <f t="shared" si="70"/>
        <v>14</v>
      </c>
      <c r="R1090">
        <f t="shared" si="71"/>
        <v>43.42</v>
      </c>
      <c r="S1090" s="10" t="s">
        <v>8333</v>
      </c>
      <c r="T1090" t="s">
        <v>8334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s="9">
        <f t="shared" si="68"/>
        <v>42151.189525462964</v>
      </c>
      <c r="L1091">
        <f t="shared" si="69"/>
        <v>2015</v>
      </c>
      <c r="M1091" t="b">
        <v>0</v>
      </c>
      <c r="N1091">
        <v>49</v>
      </c>
      <c r="O1091" t="b">
        <v>0</v>
      </c>
      <c r="P1091" t="s">
        <v>8280</v>
      </c>
      <c r="Q1091">
        <f t="shared" si="70"/>
        <v>8</v>
      </c>
      <c r="R1091">
        <f t="shared" si="71"/>
        <v>23.96</v>
      </c>
      <c r="S1091" s="10" t="s">
        <v>8333</v>
      </c>
      <c r="T1091" t="s">
        <v>8334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s="9">
        <f t="shared" si="68"/>
        <v>42123.185798611114</v>
      </c>
      <c r="L1092">
        <f t="shared" si="69"/>
        <v>2015</v>
      </c>
      <c r="M1092" t="b">
        <v>0</v>
      </c>
      <c r="N1092">
        <v>1</v>
      </c>
      <c r="O1092" t="b">
        <v>0</v>
      </c>
      <c r="P1092" t="s">
        <v>8280</v>
      </c>
      <c r="Q1092">
        <f t="shared" si="70"/>
        <v>0</v>
      </c>
      <c r="R1092">
        <f t="shared" si="71"/>
        <v>5</v>
      </c>
      <c r="S1092" s="10" t="s">
        <v>8333</v>
      </c>
      <c r="T1092" t="s">
        <v>8334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s="9">
        <f t="shared" si="68"/>
        <v>42440.820277777777</v>
      </c>
      <c r="L1093">
        <f t="shared" si="69"/>
        <v>2016</v>
      </c>
      <c r="M1093" t="b">
        <v>0</v>
      </c>
      <c r="N1093">
        <v>2</v>
      </c>
      <c r="O1093" t="b">
        <v>0</v>
      </c>
      <c r="P1093" t="s">
        <v>8280</v>
      </c>
      <c r="Q1093">
        <f t="shared" si="70"/>
        <v>13</v>
      </c>
      <c r="R1093">
        <f t="shared" si="71"/>
        <v>12.5</v>
      </c>
      <c r="S1093" s="10" t="s">
        <v>8333</v>
      </c>
      <c r="T1093" t="s">
        <v>8334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s="9">
        <f t="shared" si="68"/>
        <v>41250.025902777779</v>
      </c>
      <c r="L1094">
        <f t="shared" si="69"/>
        <v>2012</v>
      </c>
      <c r="M1094" t="b">
        <v>0</v>
      </c>
      <c r="N1094">
        <v>7</v>
      </c>
      <c r="O1094" t="b">
        <v>0</v>
      </c>
      <c r="P1094" t="s">
        <v>8280</v>
      </c>
      <c r="Q1094">
        <f t="shared" si="70"/>
        <v>1</v>
      </c>
      <c r="R1094">
        <f t="shared" si="71"/>
        <v>3</v>
      </c>
      <c r="S1094" s="10" t="s">
        <v>8333</v>
      </c>
      <c r="T1094" t="s">
        <v>8334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s="9">
        <f t="shared" si="68"/>
        <v>42396.973807870367</v>
      </c>
      <c r="L1095">
        <f t="shared" si="69"/>
        <v>2016</v>
      </c>
      <c r="M1095" t="b">
        <v>0</v>
      </c>
      <c r="N1095">
        <v>4</v>
      </c>
      <c r="O1095" t="b">
        <v>0</v>
      </c>
      <c r="P1095" t="s">
        <v>8280</v>
      </c>
      <c r="Q1095">
        <f t="shared" si="70"/>
        <v>14</v>
      </c>
      <c r="R1095">
        <f t="shared" si="71"/>
        <v>10.56</v>
      </c>
      <c r="S1095" s="10" t="s">
        <v>8333</v>
      </c>
      <c r="T1095" t="s">
        <v>8334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s="9">
        <f t="shared" si="68"/>
        <v>40795.713344907403</v>
      </c>
      <c r="L1096">
        <f t="shared" si="69"/>
        <v>2011</v>
      </c>
      <c r="M1096" t="b">
        <v>0</v>
      </c>
      <c r="N1096">
        <v>27</v>
      </c>
      <c r="O1096" t="b">
        <v>0</v>
      </c>
      <c r="P1096" t="s">
        <v>8280</v>
      </c>
      <c r="Q1096">
        <f t="shared" si="70"/>
        <v>18</v>
      </c>
      <c r="R1096">
        <f t="shared" si="71"/>
        <v>122</v>
      </c>
      <c r="S1096" s="10" t="s">
        <v>8333</v>
      </c>
      <c r="T1096" t="s">
        <v>8334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s="9">
        <f t="shared" si="68"/>
        <v>41486.537268518521</v>
      </c>
      <c r="L1097">
        <f t="shared" si="69"/>
        <v>2013</v>
      </c>
      <c r="M1097" t="b">
        <v>0</v>
      </c>
      <c r="N1097">
        <v>94</v>
      </c>
      <c r="O1097" t="b">
        <v>0</v>
      </c>
      <c r="P1097" t="s">
        <v>8280</v>
      </c>
      <c r="Q1097">
        <f t="shared" si="70"/>
        <v>5</v>
      </c>
      <c r="R1097">
        <f t="shared" si="71"/>
        <v>267.81</v>
      </c>
      <c r="S1097" s="10" t="s">
        <v>8333</v>
      </c>
      <c r="T1097" t="s">
        <v>8334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s="9">
        <f t="shared" ref="K1098:K1161" si="72">(((J1098/60)/60/24)+DATE(1970,1,1))</f>
        <v>41885.51798611111</v>
      </c>
      <c r="L1098">
        <f t="shared" ref="L1098:L1161" si="73">YEAR(K1098)</f>
        <v>2014</v>
      </c>
      <c r="M1098" t="b">
        <v>0</v>
      </c>
      <c r="N1098">
        <v>29</v>
      </c>
      <c r="O1098" t="b">
        <v>0</v>
      </c>
      <c r="P1098" t="s">
        <v>8280</v>
      </c>
      <c r="Q1098">
        <f t="shared" ref="Q1098:Q1161" si="74">ROUND(E1098/D1098*100,0)</f>
        <v>18</v>
      </c>
      <c r="R1098">
        <f t="shared" ref="R1098:R1161" si="75">ROUND(E1098/N1098,2)</f>
        <v>74.209999999999994</v>
      </c>
      <c r="S1098" s="10" t="s">
        <v>8333</v>
      </c>
      <c r="T1098" t="s">
        <v>8334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s="9">
        <f t="shared" si="72"/>
        <v>41660.792557870373</v>
      </c>
      <c r="L1099">
        <f t="shared" si="73"/>
        <v>2014</v>
      </c>
      <c r="M1099" t="b">
        <v>0</v>
      </c>
      <c r="N1099">
        <v>7</v>
      </c>
      <c r="O1099" t="b">
        <v>0</v>
      </c>
      <c r="P1099" t="s">
        <v>8280</v>
      </c>
      <c r="Q1099">
        <f t="shared" si="74"/>
        <v>0</v>
      </c>
      <c r="R1099">
        <f t="shared" si="75"/>
        <v>6.71</v>
      </c>
      <c r="S1099" s="10" t="s">
        <v>8333</v>
      </c>
      <c r="T1099" t="s">
        <v>8334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s="9">
        <f t="shared" si="72"/>
        <v>41712.762673611112</v>
      </c>
      <c r="L1100">
        <f t="shared" si="73"/>
        <v>2014</v>
      </c>
      <c r="M1100" t="b">
        <v>0</v>
      </c>
      <c r="N1100">
        <v>22</v>
      </c>
      <c r="O1100" t="b">
        <v>0</v>
      </c>
      <c r="P1100" t="s">
        <v>8280</v>
      </c>
      <c r="Q1100">
        <f t="shared" si="74"/>
        <v>7</v>
      </c>
      <c r="R1100">
        <f t="shared" si="75"/>
        <v>81.95</v>
      </c>
      <c r="S1100" s="10" t="s">
        <v>8333</v>
      </c>
      <c r="T1100" t="s">
        <v>8334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s="9">
        <f t="shared" si="72"/>
        <v>42107.836435185185</v>
      </c>
      <c r="L1101">
        <f t="shared" si="73"/>
        <v>2015</v>
      </c>
      <c r="M1101" t="b">
        <v>0</v>
      </c>
      <c r="N1101">
        <v>1</v>
      </c>
      <c r="O1101" t="b">
        <v>0</v>
      </c>
      <c r="P1101" t="s">
        <v>8280</v>
      </c>
      <c r="Q1101">
        <f t="shared" si="74"/>
        <v>1</v>
      </c>
      <c r="R1101">
        <f t="shared" si="75"/>
        <v>25</v>
      </c>
      <c r="S1101" s="10" t="s">
        <v>8333</v>
      </c>
      <c r="T1101" t="s">
        <v>8334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s="9">
        <f t="shared" si="72"/>
        <v>42384.110775462963</v>
      </c>
      <c r="L1102">
        <f t="shared" si="73"/>
        <v>2016</v>
      </c>
      <c r="M1102" t="b">
        <v>0</v>
      </c>
      <c r="N1102">
        <v>10</v>
      </c>
      <c r="O1102" t="b">
        <v>0</v>
      </c>
      <c r="P1102" t="s">
        <v>8280</v>
      </c>
      <c r="Q1102">
        <f t="shared" si="74"/>
        <v>3</v>
      </c>
      <c r="R1102">
        <f t="shared" si="75"/>
        <v>10</v>
      </c>
      <c r="S1102" s="10" t="s">
        <v>8333</v>
      </c>
      <c r="T1102" t="s">
        <v>8334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s="9">
        <f t="shared" si="72"/>
        <v>42538.77243055556</v>
      </c>
      <c r="L1103">
        <f t="shared" si="73"/>
        <v>2016</v>
      </c>
      <c r="M1103" t="b">
        <v>0</v>
      </c>
      <c r="N1103">
        <v>6</v>
      </c>
      <c r="O1103" t="b">
        <v>0</v>
      </c>
      <c r="P1103" t="s">
        <v>8280</v>
      </c>
      <c r="Q1103">
        <f t="shared" si="74"/>
        <v>0</v>
      </c>
      <c r="R1103">
        <f t="shared" si="75"/>
        <v>6.83</v>
      </c>
      <c r="S1103" s="10" t="s">
        <v>8333</v>
      </c>
      <c r="T1103" t="s">
        <v>8334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s="9">
        <f t="shared" si="72"/>
        <v>41577.045428240745</v>
      </c>
      <c r="L1104">
        <f t="shared" si="73"/>
        <v>2013</v>
      </c>
      <c r="M1104" t="b">
        <v>0</v>
      </c>
      <c r="N1104">
        <v>24</v>
      </c>
      <c r="O1104" t="b">
        <v>0</v>
      </c>
      <c r="P1104" t="s">
        <v>8280</v>
      </c>
      <c r="Q1104">
        <f t="shared" si="74"/>
        <v>5</v>
      </c>
      <c r="R1104">
        <f t="shared" si="75"/>
        <v>17.71</v>
      </c>
      <c r="S1104" s="10" t="s">
        <v>8333</v>
      </c>
      <c r="T1104" t="s">
        <v>8334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s="9">
        <f t="shared" si="72"/>
        <v>42479.22210648148</v>
      </c>
      <c r="L1105">
        <f t="shared" si="73"/>
        <v>2016</v>
      </c>
      <c r="M1105" t="b">
        <v>0</v>
      </c>
      <c r="N1105">
        <v>15</v>
      </c>
      <c r="O1105" t="b">
        <v>0</v>
      </c>
      <c r="P1105" t="s">
        <v>8280</v>
      </c>
      <c r="Q1105">
        <f t="shared" si="74"/>
        <v>2</v>
      </c>
      <c r="R1105">
        <f t="shared" si="75"/>
        <v>16.2</v>
      </c>
      <c r="S1105" s="10" t="s">
        <v>8333</v>
      </c>
      <c r="T1105" t="s">
        <v>8334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s="9">
        <f t="shared" si="72"/>
        <v>41771.40996527778</v>
      </c>
      <c r="L1106">
        <f t="shared" si="73"/>
        <v>2014</v>
      </c>
      <c r="M1106" t="b">
        <v>0</v>
      </c>
      <c r="N1106">
        <v>37</v>
      </c>
      <c r="O1106" t="b">
        <v>0</v>
      </c>
      <c r="P1106" t="s">
        <v>8280</v>
      </c>
      <c r="Q1106">
        <f t="shared" si="74"/>
        <v>5</v>
      </c>
      <c r="R1106">
        <f t="shared" si="75"/>
        <v>80.3</v>
      </c>
      <c r="S1106" s="10" t="s">
        <v>8333</v>
      </c>
      <c r="T1106" t="s">
        <v>8334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s="9">
        <f t="shared" si="72"/>
        <v>41692.135729166665</v>
      </c>
      <c r="L1107">
        <f t="shared" si="73"/>
        <v>2014</v>
      </c>
      <c r="M1107" t="b">
        <v>0</v>
      </c>
      <c r="N1107">
        <v>20</v>
      </c>
      <c r="O1107" t="b">
        <v>0</v>
      </c>
      <c r="P1107" t="s">
        <v>8280</v>
      </c>
      <c r="Q1107">
        <f t="shared" si="74"/>
        <v>0</v>
      </c>
      <c r="R1107">
        <f t="shared" si="75"/>
        <v>71.55</v>
      </c>
      <c r="S1107" s="10" t="s">
        <v>8333</v>
      </c>
      <c r="T1107" t="s">
        <v>8334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s="9">
        <f t="shared" si="72"/>
        <v>40973.740451388891</v>
      </c>
      <c r="L1108">
        <f t="shared" si="73"/>
        <v>2012</v>
      </c>
      <c r="M1108" t="b">
        <v>0</v>
      </c>
      <c r="N1108">
        <v>7</v>
      </c>
      <c r="O1108" t="b">
        <v>0</v>
      </c>
      <c r="P1108" t="s">
        <v>8280</v>
      </c>
      <c r="Q1108">
        <f t="shared" si="74"/>
        <v>41</v>
      </c>
      <c r="R1108">
        <f t="shared" si="75"/>
        <v>23.57</v>
      </c>
      <c r="S1108" s="10" t="s">
        <v>8333</v>
      </c>
      <c r="T1108" t="s">
        <v>8334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s="9">
        <f t="shared" si="72"/>
        <v>41813.861388888887</v>
      </c>
      <c r="L1109">
        <f t="shared" si="73"/>
        <v>2014</v>
      </c>
      <c r="M1109" t="b">
        <v>0</v>
      </c>
      <c r="N1109">
        <v>0</v>
      </c>
      <c r="O1109" t="b">
        <v>0</v>
      </c>
      <c r="P1109" t="s">
        <v>8280</v>
      </c>
      <c r="Q1109">
        <f t="shared" si="74"/>
        <v>0</v>
      </c>
      <c r="R1109" t="e">
        <f t="shared" si="75"/>
        <v>#DIV/0!</v>
      </c>
      <c r="S1109" s="10" t="s">
        <v>8333</v>
      </c>
      <c r="T1109" t="s">
        <v>8334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s="9">
        <f t="shared" si="72"/>
        <v>40952.636979166666</v>
      </c>
      <c r="L1110">
        <f t="shared" si="73"/>
        <v>2012</v>
      </c>
      <c r="M1110" t="b">
        <v>0</v>
      </c>
      <c r="N1110">
        <v>21</v>
      </c>
      <c r="O1110" t="b">
        <v>0</v>
      </c>
      <c r="P1110" t="s">
        <v>8280</v>
      </c>
      <c r="Q1110">
        <f t="shared" si="74"/>
        <v>3</v>
      </c>
      <c r="R1110">
        <f t="shared" si="75"/>
        <v>34.880000000000003</v>
      </c>
      <c r="S1110" s="10" t="s">
        <v>8333</v>
      </c>
      <c r="T1110" t="s">
        <v>8334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s="9">
        <f t="shared" si="72"/>
        <v>42662.752199074079</v>
      </c>
      <c r="L1111">
        <f t="shared" si="73"/>
        <v>2016</v>
      </c>
      <c r="M1111" t="b">
        <v>0</v>
      </c>
      <c r="N1111">
        <v>3</v>
      </c>
      <c r="O1111" t="b">
        <v>0</v>
      </c>
      <c r="P1111" t="s">
        <v>8280</v>
      </c>
      <c r="Q1111">
        <f t="shared" si="74"/>
        <v>0</v>
      </c>
      <c r="R1111">
        <f t="shared" si="75"/>
        <v>15</v>
      </c>
      <c r="S1111" s="10" t="s">
        <v>8333</v>
      </c>
      <c r="T1111" t="s">
        <v>8334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s="9">
        <f t="shared" si="72"/>
        <v>41220.933124999996</v>
      </c>
      <c r="L1112">
        <f t="shared" si="73"/>
        <v>2012</v>
      </c>
      <c r="M1112" t="b">
        <v>0</v>
      </c>
      <c r="N1112">
        <v>11</v>
      </c>
      <c r="O1112" t="b">
        <v>0</v>
      </c>
      <c r="P1112" t="s">
        <v>8280</v>
      </c>
      <c r="Q1112">
        <f t="shared" si="74"/>
        <v>1</v>
      </c>
      <c r="R1112">
        <f t="shared" si="75"/>
        <v>23.18</v>
      </c>
      <c r="S1112" s="10" t="s">
        <v>8333</v>
      </c>
      <c r="T1112" t="s">
        <v>8334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s="9">
        <f t="shared" si="72"/>
        <v>42347.203587962969</v>
      </c>
      <c r="L1113">
        <f t="shared" si="73"/>
        <v>2015</v>
      </c>
      <c r="M1113" t="b">
        <v>0</v>
      </c>
      <c r="N1113">
        <v>1</v>
      </c>
      <c r="O1113" t="b">
        <v>0</v>
      </c>
      <c r="P1113" t="s">
        <v>8280</v>
      </c>
      <c r="Q1113">
        <f t="shared" si="74"/>
        <v>0</v>
      </c>
      <c r="R1113">
        <f t="shared" si="75"/>
        <v>1</v>
      </c>
      <c r="S1113" s="10" t="s">
        <v>8333</v>
      </c>
      <c r="T1113" t="s">
        <v>8334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s="9">
        <f t="shared" si="72"/>
        <v>41963.759386574078</v>
      </c>
      <c r="L1114">
        <f t="shared" si="73"/>
        <v>2014</v>
      </c>
      <c r="M1114" t="b">
        <v>0</v>
      </c>
      <c r="N1114">
        <v>312</v>
      </c>
      <c r="O1114" t="b">
        <v>0</v>
      </c>
      <c r="P1114" t="s">
        <v>8280</v>
      </c>
      <c r="Q1114">
        <f t="shared" si="74"/>
        <v>36</v>
      </c>
      <c r="R1114">
        <f t="shared" si="75"/>
        <v>100.23</v>
      </c>
      <c r="S1114" s="10" t="s">
        <v>8333</v>
      </c>
      <c r="T1114" t="s">
        <v>8334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s="9">
        <f t="shared" si="72"/>
        <v>41835.977083333331</v>
      </c>
      <c r="L1115">
        <f t="shared" si="73"/>
        <v>2014</v>
      </c>
      <c r="M1115" t="b">
        <v>0</v>
      </c>
      <c r="N1115">
        <v>1</v>
      </c>
      <c r="O1115" t="b">
        <v>0</v>
      </c>
      <c r="P1115" t="s">
        <v>8280</v>
      </c>
      <c r="Q1115">
        <f t="shared" si="74"/>
        <v>1</v>
      </c>
      <c r="R1115">
        <f t="shared" si="75"/>
        <v>5</v>
      </c>
      <c r="S1115" s="10" t="s">
        <v>8333</v>
      </c>
      <c r="T1115" t="s">
        <v>8334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s="9">
        <f t="shared" si="72"/>
        <v>41526.345914351856</v>
      </c>
      <c r="L1116">
        <f t="shared" si="73"/>
        <v>2013</v>
      </c>
      <c r="M1116" t="b">
        <v>0</v>
      </c>
      <c r="N1116">
        <v>3</v>
      </c>
      <c r="O1116" t="b">
        <v>0</v>
      </c>
      <c r="P1116" t="s">
        <v>8280</v>
      </c>
      <c r="Q1116">
        <f t="shared" si="74"/>
        <v>0</v>
      </c>
      <c r="R1116">
        <f t="shared" si="75"/>
        <v>3.33</v>
      </c>
      <c r="S1116" s="10" t="s">
        <v>8333</v>
      </c>
      <c r="T1116" t="s">
        <v>8334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s="9">
        <f t="shared" si="72"/>
        <v>42429.695543981477</v>
      </c>
      <c r="L1117">
        <f t="shared" si="73"/>
        <v>2016</v>
      </c>
      <c r="M1117" t="b">
        <v>0</v>
      </c>
      <c r="N1117">
        <v>4</v>
      </c>
      <c r="O1117" t="b">
        <v>0</v>
      </c>
      <c r="P1117" t="s">
        <v>8280</v>
      </c>
      <c r="Q1117">
        <f t="shared" si="74"/>
        <v>0</v>
      </c>
      <c r="R1117">
        <f t="shared" si="75"/>
        <v>13.25</v>
      </c>
      <c r="S1117" s="10" t="s">
        <v>8333</v>
      </c>
      <c r="T1117" t="s">
        <v>8334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s="9">
        <f t="shared" si="72"/>
        <v>41009.847314814811</v>
      </c>
      <c r="L1118">
        <f t="shared" si="73"/>
        <v>2012</v>
      </c>
      <c r="M1118" t="b">
        <v>0</v>
      </c>
      <c r="N1118">
        <v>10</v>
      </c>
      <c r="O1118" t="b">
        <v>0</v>
      </c>
      <c r="P1118" t="s">
        <v>8280</v>
      </c>
      <c r="Q1118">
        <f t="shared" si="74"/>
        <v>0</v>
      </c>
      <c r="R1118">
        <f t="shared" si="75"/>
        <v>17.850000000000001</v>
      </c>
      <c r="S1118" s="10" t="s">
        <v>8333</v>
      </c>
      <c r="T1118" t="s">
        <v>8334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s="9">
        <f t="shared" si="72"/>
        <v>42333.598530092597</v>
      </c>
      <c r="L1119">
        <f t="shared" si="73"/>
        <v>2015</v>
      </c>
      <c r="M1119" t="b">
        <v>0</v>
      </c>
      <c r="N1119">
        <v>8</v>
      </c>
      <c r="O1119" t="b">
        <v>0</v>
      </c>
      <c r="P1119" t="s">
        <v>8280</v>
      </c>
      <c r="Q1119">
        <f t="shared" si="74"/>
        <v>8</v>
      </c>
      <c r="R1119">
        <f t="shared" si="75"/>
        <v>10.38</v>
      </c>
      <c r="S1119" s="10" t="s">
        <v>8333</v>
      </c>
      <c r="T1119" t="s">
        <v>8334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s="9">
        <f t="shared" si="72"/>
        <v>41704.16642361111</v>
      </c>
      <c r="L1120">
        <f t="shared" si="73"/>
        <v>2014</v>
      </c>
      <c r="M1120" t="b">
        <v>0</v>
      </c>
      <c r="N1120">
        <v>3</v>
      </c>
      <c r="O1120" t="b">
        <v>0</v>
      </c>
      <c r="P1120" t="s">
        <v>8280</v>
      </c>
      <c r="Q1120">
        <f t="shared" si="74"/>
        <v>2</v>
      </c>
      <c r="R1120">
        <f t="shared" si="75"/>
        <v>36.33</v>
      </c>
      <c r="S1120" s="10" t="s">
        <v>8333</v>
      </c>
      <c r="T1120" t="s">
        <v>8334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s="9">
        <f t="shared" si="72"/>
        <v>41722.792407407411</v>
      </c>
      <c r="L1121">
        <f t="shared" si="73"/>
        <v>2014</v>
      </c>
      <c r="M1121" t="b">
        <v>0</v>
      </c>
      <c r="N1121">
        <v>1</v>
      </c>
      <c r="O1121" t="b">
        <v>0</v>
      </c>
      <c r="P1121" t="s">
        <v>8280</v>
      </c>
      <c r="Q1121">
        <f t="shared" si="74"/>
        <v>0</v>
      </c>
      <c r="R1121">
        <f t="shared" si="75"/>
        <v>5</v>
      </c>
      <c r="S1121" s="10" t="s">
        <v>8333</v>
      </c>
      <c r="T1121" t="s">
        <v>8334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s="9">
        <f t="shared" si="72"/>
        <v>40799.872685185182</v>
      </c>
      <c r="L1122">
        <f t="shared" si="73"/>
        <v>2011</v>
      </c>
      <c r="M1122" t="b">
        <v>0</v>
      </c>
      <c r="N1122">
        <v>0</v>
      </c>
      <c r="O1122" t="b">
        <v>0</v>
      </c>
      <c r="P1122" t="s">
        <v>8280</v>
      </c>
      <c r="Q1122">
        <f t="shared" si="74"/>
        <v>0</v>
      </c>
      <c r="R1122" t="e">
        <f t="shared" si="75"/>
        <v>#DIV/0!</v>
      </c>
      <c r="S1122" s="10" t="s">
        <v>8333</v>
      </c>
      <c r="T1122" t="s">
        <v>8334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s="9">
        <f t="shared" si="72"/>
        <v>42412.934212962966</v>
      </c>
      <c r="L1123">
        <f t="shared" si="73"/>
        <v>2016</v>
      </c>
      <c r="M1123" t="b">
        <v>0</v>
      </c>
      <c r="N1123">
        <v>5</v>
      </c>
      <c r="O1123" t="b">
        <v>0</v>
      </c>
      <c r="P1123" t="s">
        <v>8280</v>
      </c>
      <c r="Q1123">
        <f t="shared" si="74"/>
        <v>0</v>
      </c>
      <c r="R1123">
        <f t="shared" si="75"/>
        <v>5.8</v>
      </c>
      <c r="S1123" s="10" t="s">
        <v>8333</v>
      </c>
      <c r="T1123" t="s">
        <v>8334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s="9">
        <f t="shared" si="72"/>
        <v>41410.703993055555</v>
      </c>
      <c r="L1124">
        <f t="shared" si="73"/>
        <v>2013</v>
      </c>
      <c r="M1124" t="b">
        <v>0</v>
      </c>
      <c r="N1124">
        <v>0</v>
      </c>
      <c r="O1124" t="b">
        <v>0</v>
      </c>
      <c r="P1124" t="s">
        <v>8280</v>
      </c>
      <c r="Q1124">
        <f t="shared" si="74"/>
        <v>0</v>
      </c>
      <c r="R1124" t="e">
        <f t="shared" si="75"/>
        <v>#DIV/0!</v>
      </c>
      <c r="S1124" s="10" t="s">
        <v>8333</v>
      </c>
      <c r="T1124" t="s">
        <v>8334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s="9">
        <f t="shared" si="72"/>
        <v>41718.5237037037</v>
      </c>
      <c r="L1125">
        <f t="shared" si="73"/>
        <v>2014</v>
      </c>
      <c r="M1125" t="b">
        <v>0</v>
      </c>
      <c r="N1125">
        <v>3</v>
      </c>
      <c r="O1125" t="b">
        <v>0</v>
      </c>
      <c r="P1125" t="s">
        <v>8280</v>
      </c>
      <c r="Q1125">
        <f t="shared" si="74"/>
        <v>0</v>
      </c>
      <c r="R1125">
        <f t="shared" si="75"/>
        <v>3.67</v>
      </c>
      <c r="S1125" s="10" t="s">
        <v>8333</v>
      </c>
      <c r="T1125" t="s">
        <v>8334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s="9">
        <f t="shared" si="72"/>
        <v>42094.667256944449</v>
      </c>
      <c r="L1126">
        <f t="shared" si="73"/>
        <v>2015</v>
      </c>
      <c r="M1126" t="b">
        <v>0</v>
      </c>
      <c r="N1126">
        <v>7</v>
      </c>
      <c r="O1126" t="b">
        <v>0</v>
      </c>
      <c r="P1126" t="s">
        <v>8281</v>
      </c>
      <c r="Q1126">
        <f t="shared" si="74"/>
        <v>0</v>
      </c>
      <c r="R1126">
        <f t="shared" si="75"/>
        <v>60.71</v>
      </c>
      <c r="S1126" s="10" t="s">
        <v>8333</v>
      </c>
      <c r="T1126" t="s">
        <v>8335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s="9">
        <f t="shared" si="72"/>
        <v>42212.624189814815</v>
      </c>
      <c r="L1127">
        <f t="shared" si="73"/>
        <v>2015</v>
      </c>
      <c r="M1127" t="b">
        <v>0</v>
      </c>
      <c r="N1127">
        <v>0</v>
      </c>
      <c r="O1127" t="b">
        <v>0</v>
      </c>
      <c r="P1127" t="s">
        <v>8281</v>
      </c>
      <c r="Q1127">
        <f t="shared" si="74"/>
        <v>0</v>
      </c>
      <c r="R1127" t="e">
        <f t="shared" si="75"/>
        <v>#DIV/0!</v>
      </c>
      <c r="S1127" s="10" t="s">
        <v>8333</v>
      </c>
      <c r="T1127" t="s">
        <v>8335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s="9">
        <f t="shared" si="72"/>
        <v>42535.327476851846</v>
      </c>
      <c r="L1128">
        <f t="shared" si="73"/>
        <v>2016</v>
      </c>
      <c r="M1128" t="b">
        <v>0</v>
      </c>
      <c r="N1128">
        <v>2</v>
      </c>
      <c r="O1128" t="b">
        <v>0</v>
      </c>
      <c r="P1128" t="s">
        <v>8281</v>
      </c>
      <c r="Q1128">
        <f t="shared" si="74"/>
        <v>1</v>
      </c>
      <c r="R1128">
        <f t="shared" si="75"/>
        <v>5</v>
      </c>
      <c r="S1128" s="10" t="s">
        <v>8333</v>
      </c>
      <c r="T1128" t="s">
        <v>8335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s="9">
        <f t="shared" si="72"/>
        <v>41926.854166666664</v>
      </c>
      <c r="L1129">
        <f t="shared" si="73"/>
        <v>2014</v>
      </c>
      <c r="M1129" t="b">
        <v>0</v>
      </c>
      <c r="N1129">
        <v>23</v>
      </c>
      <c r="O1129" t="b">
        <v>0</v>
      </c>
      <c r="P1129" t="s">
        <v>8281</v>
      </c>
      <c r="Q1129">
        <f t="shared" si="74"/>
        <v>2</v>
      </c>
      <c r="R1129">
        <f t="shared" si="75"/>
        <v>25.43</v>
      </c>
      <c r="S1129" s="10" t="s">
        <v>8333</v>
      </c>
      <c r="T1129" t="s">
        <v>8335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s="9">
        <f t="shared" si="72"/>
        <v>41828.649502314816</v>
      </c>
      <c r="L1130">
        <f t="shared" si="73"/>
        <v>2014</v>
      </c>
      <c r="M1130" t="b">
        <v>0</v>
      </c>
      <c r="N1130">
        <v>1</v>
      </c>
      <c r="O1130" t="b">
        <v>0</v>
      </c>
      <c r="P1130" t="s">
        <v>8281</v>
      </c>
      <c r="Q1130">
        <f t="shared" si="74"/>
        <v>0</v>
      </c>
      <c r="R1130">
        <f t="shared" si="75"/>
        <v>1</v>
      </c>
      <c r="S1130" s="10" t="s">
        <v>8333</v>
      </c>
      <c r="T1130" t="s">
        <v>8335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s="9">
        <f t="shared" si="72"/>
        <v>42496.264965277776</v>
      </c>
      <c r="L1131">
        <f t="shared" si="73"/>
        <v>2016</v>
      </c>
      <c r="M1131" t="b">
        <v>0</v>
      </c>
      <c r="N1131">
        <v>2</v>
      </c>
      <c r="O1131" t="b">
        <v>0</v>
      </c>
      <c r="P1131" t="s">
        <v>8281</v>
      </c>
      <c r="Q1131">
        <f t="shared" si="74"/>
        <v>0</v>
      </c>
      <c r="R1131">
        <f t="shared" si="75"/>
        <v>10.5</v>
      </c>
      <c r="S1131" s="10" t="s">
        <v>8333</v>
      </c>
      <c r="T1131" t="s">
        <v>8335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s="9">
        <f t="shared" si="72"/>
        <v>41908.996527777781</v>
      </c>
      <c r="L1132">
        <f t="shared" si="73"/>
        <v>2014</v>
      </c>
      <c r="M1132" t="b">
        <v>0</v>
      </c>
      <c r="N1132">
        <v>3</v>
      </c>
      <c r="O1132" t="b">
        <v>0</v>
      </c>
      <c r="P1132" t="s">
        <v>8281</v>
      </c>
      <c r="Q1132">
        <f t="shared" si="74"/>
        <v>0</v>
      </c>
      <c r="R1132">
        <f t="shared" si="75"/>
        <v>3.67</v>
      </c>
      <c r="S1132" s="10" t="s">
        <v>8333</v>
      </c>
      <c r="T1132" t="s">
        <v>8335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s="9">
        <f t="shared" si="72"/>
        <v>42332.908194444448</v>
      </c>
      <c r="L1133">
        <f t="shared" si="73"/>
        <v>2015</v>
      </c>
      <c r="M1133" t="b">
        <v>0</v>
      </c>
      <c r="N1133">
        <v>0</v>
      </c>
      <c r="O1133" t="b">
        <v>0</v>
      </c>
      <c r="P1133" t="s">
        <v>8281</v>
      </c>
      <c r="Q1133">
        <f t="shared" si="74"/>
        <v>0</v>
      </c>
      <c r="R1133" t="e">
        <f t="shared" si="75"/>
        <v>#DIV/0!</v>
      </c>
      <c r="S1133" s="10" t="s">
        <v>8333</v>
      </c>
      <c r="T1133" t="s">
        <v>8335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s="9">
        <f t="shared" si="72"/>
        <v>42706.115405092598</v>
      </c>
      <c r="L1134">
        <f t="shared" si="73"/>
        <v>2016</v>
      </c>
      <c r="M1134" t="b">
        <v>0</v>
      </c>
      <c r="N1134">
        <v>13</v>
      </c>
      <c r="O1134" t="b">
        <v>0</v>
      </c>
      <c r="P1134" t="s">
        <v>8281</v>
      </c>
      <c r="Q1134">
        <f t="shared" si="74"/>
        <v>14</v>
      </c>
      <c r="R1134">
        <f t="shared" si="75"/>
        <v>110.62</v>
      </c>
      <c r="S1134" s="10" t="s">
        <v>8333</v>
      </c>
      <c r="T1134" t="s">
        <v>8335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s="9">
        <f t="shared" si="72"/>
        <v>41821.407187500001</v>
      </c>
      <c r="L1135">
        <f t="shared" si="73"/>
        <v>2014</v>
      </c>
      <c r="M1135" t="b">
        <v>0</v>
      </c>
      <c r="N1135">
        <v>1</v>
      </c>
      <c r="O1135" t="b">
        <v>0</v>
      </c>
      <c r="P1135" t="s">
        <v>8281</v>
      </c>
      <c r="Q1135">
        <f t="shared" si="74"/>
        <v>1</v>
      </c>
      <c r="R1135">
        <f t="shared" si="75"/>
        <v>20</v>
      </c>
      <c r="S1135" s="10" t="s">
        <v>8333</v>
      </c>
      <c r="T1135" t="s">
        <v>8335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s="9">
        <f t="shared" si="72"/>
        <v>41958.285046296296</v>
      </c>
      <c r="L1136">
        <f t="shared" si="73"/>
        <v>2014</v>
      </c>
      <c r="M1136" t="b">
        <v>0</v>
      </c>
      <c r="N1136">
        <v>1</v>
      </c>
      <c r="O1136" t="b">
        <v>0</v>
      </c>
      <c r="P1136" t="s">
        <v>8281</v>
      </c>
      <c r="Q1136">
        <f t="shared" si="74"/>
        <v>0</v>
      </c>
      <c r="R1136">
        <f t="shared" si="75"/>
        <v>1</v>
      </c>
      <c r="S1136" s="10" t="s">
        <v>8333</v>
      </c>
      <c r="T1136" t="s">
        <v>8335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s="9">
        <f t="shared" si="72"/>
        <v>42558.989513888882</v>
      </c>
      <c r="L1137">
        <f t="shared" si="73"/>
        <v>2016</v>
      </c>
      <c r="M1137" t="b">
        <v>0</v>
      </c>
      <c r="N1137">
        <v>1</v>
      </c>
      <c r="O1137" t="b">
        <v>0</v>
      </c>
      <c r="P1137" t="s">
        <v>8281</v>
      </c>
      <c r="Q1137">
        <f t="shared" si="74"/>
        <v>5</v>
      </c>
      <c r="R1137">
        <f t="shared" si="75"/>
        <v>50</v>
      </c>
      <c r="S1137" s="10" t="s">
        <v>8333</v>
      </c>
      <c r="T1137" t="s">
        <v>8335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s="9">
        <f t="shared" si="72"/>
        <v>42327.671631944439</v>
      </c>
      <c r="L1138">
        <f t="shared" si="73"/>
        <v>2015</v>
      </c>
      <c r="M1138" t="b">
        <v>0</v>
      </c>
      <c r="N1138">
        <v>6</v>
      </c>
      <c r="O1138" t="b">
        <v>0</v>
      </c>
      <c r="P1138" t="s">
        <v>8281</v>
      </c>
      <c r="Q1138">
        <f t="shared" si="74"/>
        <v>6</v>
      </c>
      <c r="R1138">
        <f t="shared" si="75"/>
        <v>45</v>
      </c>
      <c r="S1138" s="10" t="s">
        <v>8333</v>
      </c>
      <c r="T1138" t="s">
        <v>8335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s="9">
        <f t="shared" si="72"/>
        <v>42453.819687499999</v>
      </c>
      <c r="L1139">
        <f t="shared" si="73"/>
        <v>2016</v>
      </c>
      <c r="M1139" t="b">
        <v>0</v>
      </c>
      <c r="N1139">
        <v>39</v>
      </c>
      <c r="O1139" t="b">
        <v>0</v>
      </c>
      <c r="P1139" t="s">
        <v>8281</v>
      </c>
      <c r="Q1139">
        <f t="shared" si="74"/>
        <v>40</v>
      </c>
      <c r="R1139">
        <f t="shared" si="75"/>
        <v>253.21</v>
      </c>
      <c r="S1139" s="10" t="s">
        <v>8333</v>
      </c>
      <c r="T1139" t="s">
        <v>8335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s="9">
        <f t="shared" si="72"/>
        <v>42736.9066087963</v>
      </c>
      <c r="L1140">
        <f t="shared" si="73"/>
        <v>2017</v>
      </c>
      <c r="M1140" t="b">
        <v>0</v>
      </c>
      <c r="N1140">
        <v>4</v>
      </c>
      <c r="O1140" t="b">
        <v>0</v>
      </c>
      <c r="P1140" t="s">
        <v>8281</v>
      </c>
      <c r="Q1140">
        <f t="shared" si="74"/>
        <v>0</v>
      </c>
      <c r="R1140">
        <f t="shared" si="75"/>
        <v>31.25</v>
      </c>
      <c r="S1140" s="10" t="s">
        <v>8333</v>
      </c>
      <c r="T1140" t="s">
        <v>8335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s="9">
        <f t="shared" si="72"/>
        <v>41975.347523148142</v>
      </c>
      <c r="L1141">
        <f t="shared" si="73"/>
        <v>2014</v>
      </c>
      <c r="M1141" t="b">
        <v>0</v>
      </c>
      <c r="N1141">
        <v>1</v>
      </c>
      <c r="O1141" t="b">
        <v>0</v>
      </c>
      <c r="P1141" t="s">
        <v>8281</v>
      </c>
      <c r="Q1141">
        <f t="shared" si="74"/>
        <v>0</v>
      </c>
      <c r="R1141">
        <f t="shared" si="75"/>
        <v>5</v>
      </c>
      <c r="S1141" s="10" t="s">
        <v>8333</v>
      </c>
      <c r="T1141" t="s">
        <v>8335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s="9">
        <f t="shared" si="72"/>
        <v>42192.462048611109</v>
      </c>
      <c r="L1142">
        <f t="shared" si="73"/>
        <v>2015</v>
      </c>
      <c r="M1142" t="b">
        <v>0</v>
      </c>
      <c r="N1142">
        <v>0</v>
      </c>
      <c r="O1142" t="b">
        <v>0</v>
      </c>
      <c r="P1142" t="s">
        <v>8281</v>
      </c>
      <c r="Q1142">
        <f t="shared" si="74"/>
        <v>0</v>
      </c>
      <c r="R1142" t="e">
        <f t="shared" si="75"/>
        <v>#DIV/0!</v>
      </c>
      <c r="S1142" s="10" t="s">
        <v>8333</v>
      </c>
      <c r="T1142" t="s">
        <v>8335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s="9">
        <f t="shared" si="72"/>
        <v>42164.699652777781</v>
      </c>
      <c r="L1143">
        <f t="shared" si="73"/>
        <v>2015</v>
      </c>
      <c r="M1143" t="b">
        <v>0</v>
      </c>
      <c r="N1143">
        <v>0</v>
      </c>
      <c r="O1143" t="b">
        <v>0</v>
      </c>
      <c r="P1143" t="s">
        <v>8281</v>
      </c>
      <c r="Q1143">
        <f t="shared" si="74"/>
        <v>0</v>
      </c>
      <c r="R1143" t="e">
        <f t="shared" si="75"/>
        <v>#DIV/0!</v>
      </c>
      <c r="S1143" s="10" t="s">
        <v>8333</v>
      </c>
      <c r="T1143" t="s">
        <v>8335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s="9">
        <f t="shared" si="72"/>
        <v>42022.006099537044</v>
      </c>
      <c r="L1144">
        <f t="shared" si="73"/>
        <v>2015</v>
      </c>
      <c r="M1144" t="b">
        <v>0</v>
      </c>
      <c r="N1144">
        <v>0</v>
      </c>
      <c r="O1144" t="b">
        <v>0</v>
      </c>
      <c r="P1144" t="s">
        <v>8281</v>
      </c>
      <c r="Q1144">
        <f t="shared" si="74"/>
        <v>0</v>
      </c>
      <c r="R1144" t="e">
        <f t="shared" si="75"/>
        <v>#DIV/0!</v>
      </c>
      <c r="S1144" s="10" t="s">
        <v>8333</v>
      </c>
      <c r="T1144" t="s">
        <v>8335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s="9">
        <f t="shared" si="72"/>
        <v>42325.19358796296</v>
      </c>
      <c r="L1145">
        <f t="shared" si="73"/>
        <v>2015</v>
      </c>
      <c r="M1145" t="b">
        <v>0</v>
      </c>
      <c r="N1145">
        <v>8</v>
      </c>
      <c r="O1145" t="b">
        <v>0</v>
      </c>
      <c r="P1145" t="s">
        <v>8281</v>
      </c>
      <c r="Q1145">
        <f t="shared" si="74"/>
        <v>0</v>
      </c>
      <c r="R1145">
        <f t="shared" si="75"/>
        <v>23.25</v>
      </c>
      <c r="S1145" s="10" t="s">
        <v>8333</v>
      </c>
      <c r="T1145" t="s">
        <v>8335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s="9">
        <f t="shared" si="72"/>
        <v>42093.181944444441</v>
      </c>
      <c r="L1146">
        <f t="shared" si="73"/>
        <v>2015</v>
      </c>
      <c r="M1146" t="b">
        <v>0</v>
      </c>
      <c r="N1146">
        <v>0</v>
      </c>
      <c r="O1146" t="b">
        <v>0</v>
      </c>
      <c r="P1146" t="s">
        <v>8282</v>
      </c>
      <c r="Q1146">
        <f t="shared" si="74"/>
        <v>0</v>
      </c>
      <c r="R1146" t="e">
        <f t="shared" si="75"/>
        <v>#DIV/0!</v>
      </c>
      <c r="S1146" s="10" t="s">
        <v>8336</v>
      </c>
      <c r="T1146" t="s">
        <v>8337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s="9">
        <f t="shared" si="72"/>
        <v>41854.747592592597</v>
      </c>
      <c r="L1147">
        <f t="shared" si="73"/>
        <v>2014</v>
      </c>
      <c r="M1147" t="b">
        <v>0</v>
      </c>
      <c r="N1147">
        <v>1</v>
      </c>
      <c r="O1147" t="b">
        <v>0</v>
      </c>
      <c r="P1147" t="s">
        <v>8282</v>
      </c>
      <c r="Q1147">
        <f t="shared" si="74"/>
        <v>0</v>
      </c>
      <c r="R1147">
        <f t="shared" si="75"/>
        <v>100</v>
      </c>
      <c r="S1147" s="10" t="s">
        <v>8336</v>
      </c>
      <c r="T1147" t="s">
        <v>8337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s="9">
        <f t="shared" si="72"/>
        <v>41723.9533912037</v>
      </c>
      <c r="L1148">
        <f t="shared" si="73"/>
        <v>2014</v>
      </c>
      <c r="M1148" t="b">
        <v>0</v>
      </c>
      <c r="N1148">
        <v>12</v>
      </c>
      <c r="O1148" t="b">
        <v>0</v>
      </c>
      <c r="P1148" t="s">
        <v>8282</v>
      </c>
      <c r="Q1148">
        <f t="shared" si="74"/>
        <v>9</v>
      </c>
      <c r="R1148">
        <f t="shared" si="75"/>
        <v>44.17</v>
      </c>
      <c r="S1148" s="10" t="s">
        <v>8336</v>
      </c>
      <c r="T1148" t="s">
        <v>8337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s="9">
        <f t="shared" si="72"/>
        <v>41871.972025462965</v>
      </c>
      <c r="L1149">
        <f t="shared" si="73"/>
        <v>2014</v>
      </c>
      <c r="M1149" t="b">
        <v>0</v>
      </c>
      <c r="N1149">
        <v>0</v>
      </c>
      <c r="O1149" t="b">
        <v>0</v>
      </c>
      <c r="P1149" t="s">
        <v>8282</v>
      </c>
      <c r="Q1149">
        <f t="shared" si="74"/>
        <v>0</v>
      </c>
      <c r="R1149" t="e">
        <f t="shared" si="75"/>
        <v>#DIV/0!</v>
      </c>
      <c r="S1149" s="10" t="s">
        <v>8336</v>
      </c>
      <c r="T1149" t="s">
        <v>8337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s="9">
        <f t="shared" si="72"/>
        <v>42675.171076388884</v>
      </c>
      <c r="L1150">
        <f t="shared" si="73"/>
        <v>2016</v>
      </c>
      <c r="M1150" t="b">
        <v>0</v>
      </c>
      <c r="N1150">
        <v>3</v>
      </c>
      <c r="O1150" t="b">
        <v>0</v>
      </c>
      <c r="P1150" t="s">
        <v>8282</v>
      </c>
      <c r="Q1150">
        <f t="shared" si="74"/>
        <v>0</v>
      </c>
      <c r="R1150">
        <f t="shared" si="75"/>
        <v>24.33</v>
      </c>
      <c r="S1150" s="10" t="s">
        <v>8336</v>
      </c>
      <c r="T1150" t="s">
        <v>8337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s="9">
        <f t="shared" si="72"/>
        <v>42507.71025462963</v>
      </c>
      <c r="L1151">
        <f t="shared" si="73"/>
        <v>2016</v>
      </c>
      <c r="M1151" t="b">
        <v>0</v>
      </c>
      <c r="N1151">
        <v>2</v>
      </c>
      <c r="O1151" t="b">
        <v>0</v>
      </c>
      <c r="P1151" t="s">
        <v>8282</v>
      </c>
      <c r="Q1151">
        <f t="shared" si="74"/>
        <v>0</v>
      </c>
      <c r="R1151">
        <f t="shared" si="75"/>
        <v>37.5</v>
      </c>
      <c r="S1151" s="10" t="s">
        <v>8336</v>
      </c>
      <c r="T1151" t="s">
        <v>8337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s="9">
        <f t="shared" si="72"/>
        <v>42317.954571759255</v>
      </c>
      <c r="L1152">
        <f t="shared" si="73"/>
        <v>2015</v>
      </c>
      <c r="M1152" t="b">
        <v>0</v>
      </c>
      <c r="N1152">
        <v>6</v>
      </c>
      <c r="O1152" t="b">
        <v>0</v>
      </c>
      <c r="P1152" t="s">
        <v>8282</v>
      </c>
      <c r="Q1152">
        <f t="shared" si="74"/>
        <v>10</v>
      </c>
      <c r="R1152">
        <f t="shared" si="75"/>
        <v>42</v>
      </c>
      <c r="S1152" s="10" t="s">
        <v>8336</v>
      </c>
      <c r="T1152" t="s">
        <v>8337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s="9">
        <f t="shared" si="72"/>
        <v>42224.102581018517</v>
      </c>
      <c r="L1153">
        <f t="shared" si="73"/>
        <v>2015</v>
      </c>
      <c r="M1153" t="b">
        <v>0</v>
      </c>
      <c r="N1153">
        <v>0</v>
      </c>
      <c r="O1153" t="b">
        <v>0</v>
      </c>
      <c r="P1153" t="s">
        <v>8282</v>
      </c>
      <c r="Q1153">
        <f t="shared" si="74"/>
        <v>0</v>
      </c>
      <c r="R1153" t="e">
        <f t="shared" si="75"/>
        <v>#DIV/0!</v>
      </c>
      <c r="S1153" s="10" t="s">
        <v>8336</v>
      </c>
      <c r="T1153" t="s">
        <v>8337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s="9">
        <f t="shared" si="72"/>
        <v>42109.709629629629</v>
      </c>
      <c r="L1154">
        <f t="shared" si="73"/>
        <v>2015</v>
      </c>
      <c r="M1154" t="b">
        <v>0</v>
      </c>
      <c r="N1154">
        <v>15</v>
      </c>
      <c r="O1154" t="b">
        <v>0</v>
      </c>
      <c r="P1154" t="s">
        <v>8282</v>
      </c>
      <c r="Q1154">
        <f t="shared" si="74"/>
        <v>6</v>
      </c>
      <c r="R1154">
        <f t="shared" si="75"/>
        <v>60.73</v>
      </c>
      <c r="S1154" s="10" t="s">
        <v>8336</v>
      </c>
      <c r="T1154" t="s">
        <v>8337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s="9">
        <f t="shared" si="72"/>
        <v>42143.714178240742</v>
      </c>
      <c r="L1155">
        <f t="shared" si="73"/>
        <v>2015</v>
      </c>
      <c r="M1155" t="b">
        <v>0</v>
      </c>
      <c r="N1155">
        <v>1</v>
      </c>
      <c r="O1155" t="b">
        <v>0</v>
      </c>
      <c r="P1155" t="s">
        <v>8282</v>
      </c>
      <c r="Q1155">
        <f t="shared" si="74"/>
        <v>1</v>
      </c>
      <c r="R1155">
        <f t="shared" si="75"/>
        <v>50</v>
      </c>
      <c r="S1155" s="10" t="s">
        <v>8336</v>
      </c>
      <c r="T1155" t="s">
        <v>8337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s="9">
        <f t="shared" si="72"/>
        <v>42223.108865740738</v>
      </c>
      <c r="L1156">
        <f t="shared" si="73"/>
        <v>2015</v>
      </c>
      <c r="M1156" t="b">
        <v>0</v>
      </c>
      <c r="N1156">
        <v>3</v>
      </c>
      <c r="O1156" t="b">
        <v>0</v>
      </c>
      <c r="P1156" t="s">
        <v>8282</v>
      </c>
      <c r="Q1156">
        <f t="shared" si="74"/>
        <v>7</v>
      </c>
      <c r="R1156">
        <f t="shared" si="75"/>
        <v>108.33</v>
      </c>
      <c r="S1156" s="10" t="s">
        <v>8336</v>
      </c>
      <c r="T1156" t="s">
        <v>8337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s="9">
        <f t="shared" si="72"/>
        <v>41835.763981481483</v>
      </c>
      <c r="L1157">
        <f t="shared" si="73"/>
        <v>2014</v>
      </c>
      <c r="M1157" t="b">
        <v>0</v>
      </c>
      <c r="N1157">
        <v>8</v>
      </c>
      <c r="O1157" t="b">
        <v>0</v>
      </c>
      <c r="P1157" t="s">
        <v>8282</v>
      </c>
      <c r="Q1157">
        <f t="shared" si="74"/>
        <v>1</v>
      </c>
      <c r="R1157">
        <f t="shared" si="75"/>
        <v>23.5</v>
      </c>
      <c r="S1157" s="10" t="s">
        <v>8336</v>
      </c>
      <c r="T1157" t="s">
        <v>8337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s="9">
        <f t="shared" si="72"/>
        <v>42029.07131944444</v>
      </c>
      <c r="L1158">
        <f t="shared" si="73"/>
        <v>2015</v>
      </c>
      <c r="M1158" t="b">
        <v>0</v>
      </c>
      <c r="N1158">
        <v>0</v>
      </c>
      <c r="O1158" t="b">
        <v>0</v>
      </c>
      <c r="P1158" t="s">
        <v>8282</v>
      </c>
      <c r="Q1158">
        <f t="shared" si="74"/>
        <v>0</v>
      </c>
      <c r="R1158" t="e">
        <f t="shared" si="75"/>
        <v>#DIV/0!</v>
      </c>
      <c r="S1158" s="10" t="s">
        <v>8336</v>
      </c>
      <c r="T1158" t="s">
        <v>8337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s="9">
        <f t="shared" si="72"/>
        <v>41918.628240740742</v>
      </c>
      <c r="L1159">
        <f t="shared" si="73"/>
        <v>2014</v>
      </c>
      <c r="M1159" t="b">
        <v>0</v>
      </c>
      <c r="N1159">
        <v>3</v>
      </c>
      <c r="O1159" t="b">
        <v>0</v>
      </c>
      <c r="P1159" t="s">
        <v>8282</v>
      </c>
      <c r="Q1159">
        <f t="shared" si="74"/>
        <v>2</v>
      </c>
      <c r="R1159">
        <f t="shared" si="75"/>
        <v>50.33</v>
      </c>
      <c r="S1159" s="10" t="s">
        <v>8336</v>
      </c>
      <c r="T1159" t="s">
        <v>8337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s="9">
        <f t="shared" si="72"/>
        <v>41952.09175925926</v>
      </c>
      <c r="L1160">
        <f t="shared" si="73"/>
        <v>2014</v>
      </c>
      <c r="M1160" t="b">
        <v>0</v>
      </c>
      <c r="N1160">
        <v>3</v>
      </c>
      <c r="O1160" t="b">
        <v>0</v>
      </c>
      <c r="P1160" t="s">
        <v>8282</v>
      </c>
      <c r="Q1160">
        <f t="shared" si="74"/>
        <v>0</v>
      </c>
      <c r="R1160">
        <f t="shared" si="75"/>
        <v>11.67</v>
      </c>
      <c r="S1160" s="10" t="s">
        <v>8336</v>
      </c>
      <c r="T1160" t="s">
        <v>8337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s="9">
        <f t="shared" si="72"/>
        <v>42154.726446759261</v>
      </c>
      <c r="L1161">
        <f t="shared" si="73"/>
        <v>2015</v>
      </c>
      <c r="M1161" t="b">
        <v>0</v>
      </c>
      <c r="N1161">
        <v>0</v>
      </c>
      <c r="O1161" t="b">
        <v>0</v>
      </c>
      <c r="P1161" t="s">
        <v>8282</v>
      </c>
      <c r="Q1161">
        <f t="shared" si="74"/>
        <v>0</v>
      </c>
      <c r="R1161" t="e">
        <f t="shared" si="75"/>
        <v>#DIV/0!</v>
      </c>
      <c r="S1161" s="10" t="s">
        <v>8336</v>
      </c>
      <c r="T1161" t="s">
        <v>8337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s="9">
        <f t="shared" ref="K1162:K1225" si="76">(((J1162/60)/60/24)+DATE(1970,1,1))</f>
        <v>42061.154930555553</v>
      </c>
      <c r="L1162">
        <f t="shared" ref="L1162:L1225" si="77">YEAR(K1162)</f>
        <v>2015</v>
      </c>
      <c r="M1162" t="b">
        <v>0</v>
      </c>
      <c r="N1162">
        <v>19</v>
      </c>
      <c r="O1162" t="b">
        <v>0</v>
      </c>
      <c r="P1162" t="s">
        <v>8282</v>
      </c>
      <c r="Q1162">
        <f t="shared" ref="Q1162:Q1225" si="78">ROUND(E1162/D1162*100,0)</f>
        <v>4</v>
      </c>
      <c r="R1162">
        <f t="shared" ref="R1162:R1225" si="79">ROUND(E1162/N1162,2)</f>
        <v>60.79</v>
      </c>
      <c r="S1162" s="10" t="s">
        <v>8336</v>
      </c>
      <c r="T1162" t="s">
        <v>8337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s="9">
        <f t="shared" si="76"/>
        <v>42122.629502314812</v>
      </c>
      <c r="L1163">
        <f t="shared" si="77"/>
        <v>2015</v>
      </c>
      <c r="M1163" t="b">
        <v>0</v>
      </c>
      <c r="N1163">
        <v>0</v>
      </c>
      <c r="O1163" t="b">
        <v>0</v>
      </c>
      <c r="P1163" t="s">
        <v>8282</v>
      </c>
      <c r="Q1163">
        <f t="shared" si="78"/>
        <v>0</v>
      </c>
      <c r="R1163" t="e">
        <f t="shared" si="79"/>
        <v>#DIV/0!</v>
      </c>
      <c r="S1163" s="10" t="s">
        <v>8336</v>
      </c>
      <c r="T1163" t="s">
        <v>8337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s="9">
        <f t="shared" si="76"/>
        <v>41876.683611111112</v>
      </c>
      <c r="L1164">
        <f t="shared" si="77"/>
        <v>2014</v>
      </c>
      <c r="M1164" t="b">
        <v>0</v>
      </c>
      <c r="N1164">
        <v>2</v>
      </c>
      <c r="O1164" t="b">
        <v>0</v>
      </c>
      <c r="P1164" t="s">
        <v>8282</v>
      </c>
      <c r="Q1164">
        <f t="shared" si="78"/>
        <v>0</v>
      </c>
      <c r="R1164">
        <f t="shared" si="79"/>
        <v>17.5</v>
      </c>
      <c r="S1164" s="10" t="s">
        <v>8336</v>
      </c>
      <c r="T1164" t="s">
        <v>8337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s="9">
        <f t="shared" si="76"/>
        <v>41830.723611111112</v>
      </c>
      <c r="L1165">
        <f t="shared" si="77"/>
        <v>2014</v>
      </c>
      <c r="M1165" t="b">
        <v>0</v>
      </c>
      <c r="N1165">
        <v>0</v>
      </c>
      <c r="O1165" t="b">
        <v>0</v>
      </c>
      <c r="P1165" t="s">
        <v>8282</v>
      </c>
      <c r="Q1165">
        <f t="shared" si="78"/>
        <v>0</v>
      </c>
      <c r="R1165" t="e">
        <f t="shared" si="79"/>
        <v>#DIV/0!</v>
      </c>
      <c r="S1165" s="10" t="s">
        <v>8336</v>
      </c>
      <c r="T1165" t="s">
        <v>8337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s="9">
        <f t="shared" si="76"/>
        <v>42509.724328703705</v>
      </c>
      <c r="L1166">
        <f t="shared" si="77"/>
        <v>2016</v>
      </c>
      <c r="M1166" t="b">
        <v>0</v>
      </c>
      <c r="N1166">
        <v>0</v>
      </c>
      <c r="O1166" t="b">
        <v>0</v>
      </c>
      <c r="P1166" t="s">
        <v>8282</v>
      </c>
      <c r="Q1166">
        <f t="shared" si="78"/>
        <v>0</v>
      </c>
      <c r="R1166" t="e">
        <f t="shared" si="79"/>
        <v>#DIV/0!</v>
      </c>
      <c r="S1166" s="10" t="s">
        <v>8336</v>
      </c>
      <c r="T1166" t="s">
        <v>8337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s="9">
        <f t="shared" si="76"/>
        <v>41792.214467592588</v>
      </c>
      <c r="L1167">
        <f t="shared" si="77"/>
        <v>2014</v>
      </c>
      <c r="M1167" t="b">
        <v>0</v>
      </c>
      <c r="N1167">
        <v>25</v>
      </c>
      <c r="O1167" t="b">
        <v>0</v>
      </c>
      <c r="P1167" t="s">
        <v>8282</v>
      </c>
      <c r="Q1167">
        <f t="shared" si="78"/>
        <v>21</v>
      </c>
      <c r="R1167">
        <f t="shared" si="79"/>
        <v>82.82</v>
      </c>
      <c r="S1167" s="10" t="s">
        <v>8336</v>
      </c>
      <c r="T1167" t="s">
        <v>8337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s="9">
        <f t="shared" si="76"/>
        <v>42150.485439814816</v>
      </c>
      <c r="L1168">
        <f t="shared" si="77"/>
        <v>2015</v>
      </c>
      <c r="M1168" t="b">
        <v>0</v>
      </c>
      <c r="N1168">
        <v>8</v>
      </c>
      <c r="O1168" t="b">
        <v>0</v>
      </c>
      <c r="P1168" t="s">
        <v>8282</v>
      </c>
      <c r="Q1168">
        <f t="shared" si="78"/>
        <v>19</v>
      </c>
      <c r="R1168">
        <f t="shared" si="79"/>
        <v>358.88</v>
      </c>
      <c r="S1168" s="10" t="s">
        <v>8336</v>
      </c>
      <c r="T1168" t="s">
        <v>8337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s="9">
        <f t="shared" si="76"/>
        <v>41863.734895833331</v>
      </c>
      <c r="L1169">
        <f t="shared" si="77"/>
        <v>2014</v>
      </c>
      <c r="M1169" t="b">
        <v>0</v>
      </c>
      <c r="N1169">
        <v>16</v>
      </c>
      <c r="O1169" t="b">
        <v>0</v>
      </c>
      <c r="P1169" t="s">
        <v>8282</v>
      </c>
      <c r="Q1169">
        <f t="shared" si="78"/>
        <v>2</v>
      </c>
      <c r="R1169">
        <f t="shared" si="79"/>
        <v>61.19</v>
      </c>
      <c r="S1169" s="10" t="s">
        <v>8336</v>
      </c>
      <c r="T1169" t="s">
        <v>8337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s="9">
        <f t="shared" si="76"/>
        <v>42605.053993055553</v>
      </c>
      <c r="L1170">
        <f t="shared" si="77"/>
        <v>2016</v>
      </c>
      <c r="M1170" t="b">
        <v>0</v>
      </c>
      <c r="N1170">
        <v>3</v>
      </c>
      <c r="O1170" t="b">
        <v>0</v>
      </c>
      <c r="P1170" t="s">
        <v>8282</v>
      </c>
      <c r="Q1170">
        <f t="shared" si="78"/>
        <v>6</v>
      </c>
      <c r="R1170">
        <f t="shared" si="79"/>
        <v>340</v>
      </c>
      <c r="S1170" s="10" t="s">
        <v>8336</v>
      </c>
      <c r="T1170" t="s">
        <v>8337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s="9">
        <f t="shared" si="76"/>
        <v>42027.353738425925</v>
      </c>
      <c r="L1171">
        <f t="shared" si="77"/>
        <v>2015</v>
      </c>
      <c r="M1171" t="b">
        <v>0</v>
      </c>
      <c r="N1171">
        <v>3</v>
      </c>
      <c r="O1171" t="b">
        <v>0</v>
      </c>
      <c r="P1171" t="s">
        <v>8282</v>
      </c>
      <c r="Q1171">
        <f t="shared" si="78"/>
        <v>0</v>
      </c>
      <c r="R1171">
        <f t="shared" si="79"/>
        <v>5.67</v>
      </c>
      <c r="S1171" s="10" t="s">
        <v>8336</v>
      </c>
      <c r="T1171" t="s">
        <v>8337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s="9">
        <f t="shared" si="76"/>
        <v>42124.893182870372</v>
      </c>
      <c r="L1172">
        <f t="shared" si="77"/>
        <v>2015</v>
      </c>
      <c r="M1172" t="b">
        <v>0</v>
      </c>
      <c r="N1172">
        <v>2</v>
      </c>
      <c r="O1172" t="b">
        <v>0</v>
      </c>
      <c r="P1172" t="s">
        <v>8282</v>
      </c>
      <c r="Q1172">
        <f t="shared" si="78"/>
        <v>0</v>
      </c>
      <c r="R1172">
        <f t="shared" si="79"/>
        <v>50</v>
      </c>
      <c r="S1172" s="10" t="s">
        <v>8336</v>
      </c>
      <c r="T1172" t="s">
        <v>8337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s="9">
        <f t="shared" si="76"/>
        <v>41938.804710648146</v>
      </c>
      <c r="L1173">
        <f t="shared" si="77"/>
        <v>2014</v>
      </c>
      <c r="M1173" t="b">
        <v>0</v>
      </c>
      <c r="N1173">
        <v>1</v>
      </c>
      <c r="O1173" t="b">
        <v>0</v>
      </c>
      <c r="P1173" t="s">
        <v>8282</v>
      </c>
      <c r="Q1173">
        <f t="shared" si="78"/>
        <v>0</v>
      </c>
      <c r="R1173">
        <f t="shared" si="79"/>
        <v>25</v>
      </c>
      <c r="S1173" s="10" t="s">
        <v>8336</v>
      </c>
      <c r="T1173" t="s">
        <v>8337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s="9">
        <f t="shared" si="76"/>
        <v>41841.682314814818</v>
      </c>
      <c r="L1174">
        <f t="shared" si="77"/>
        <v>2014</v>
      </c>
      <c r="M1174" t="b">
        <v>0</v>
      </c>
      <c r="N1174">
        <v>0</v>
      </c>
      <c r="O1174" t="b">
        <v>0</v>
      </c>
      <c r="P1174" t="s">
        <v>8282</v>
      </c>
      <c r="Q1174">
        <f t="shared" si="78"/>
        <v>0</v>
      </c>
      <c r="R1174" t="e">
        <f t="shared" si="79"/>
        <v>#DIV/0!</v>
      </c>
      <c r="S1174" s="10" t="s">
        <v>8336</v>
      </c>
      <c r="T1174" t="s">
        <v>8337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s="9">
        <f t="shared" si="76"/>
        <v>42184.185844907406</v>
      </c>
      <c r="L1175">
        <f t="shared" si="77"/>
        <v>2015</v>
      </c>
      <c r="M1175" t="b">
        <v>0</v>
      </c>
      <c r="N1175">
        <v>1</v>
      </c>
      <c r="O1175" t="b">
        <v>0</v>
      </c>
      <c r="P1175" t="s">
        <v>8282</v>
      </c>
      <c r="Q1175">
        <f t="shared" si="78"/>
        <v>0</v>
      </c>
      <c r="R1175">
        <f t="shared" si="79"/>
        <v>30</v>
      </c>
      <c r="S1175" s="10" t="s">
        <v>8336</v>
      </c>
      <c r="T1175" t="s">
        <v>8337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s="9">
        <f t="shared" si="76"/>
        <v>42468.84174768519</v>
      </c>
      <c r="L1176">
        <f t="shared" si="77"/>
        <v>2016</v>
      </c>
      <c r="M1176" t="b">
        <v>0</v>
      </c>
      <c r="N1176">
        <v>19</v>
      </c>
      <c r="O1176" t="b">
        <v>0</v>
      </c>
      <c r="P1176" t="s">
        <v>8282</v>
      </c>
      <c r="Q1176">
        <f t="shared" si="78"/>
        <v>6</v>
      </c>
      <c r="R1176">
        <f t="shared" si="79"/>
        <v>46.63</v>
      </c>
      <c r="S1176" s="10" t="s">
        <v>8336</v>
      </c>
      <c r="T1176" t="s">
        <v>8337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s="9">
        <f t="shared" si="76"/>
        <v>42170.728460648148</v>
      </c>
      <c r="L1177">
        <f t="shared" si="77"/>
        <v>2015</v>
      </c>
      <c r="M1177" t="b">
        <v>0</v>
      </c>
      <c r="N1177">
        <v>9</v>
      </c>
      <c r="O1177" t="b">
        <v>0</v>
      </c>
      <c r="P1177" t="s">
        <v>8282</v>
      </c>
      <c r="Q1177">
        <f t="shared" si="78"/>
        <v>3</v>
      </c>
      <c r="R1177">
        <f t="shared" si="79"/>
        <v>65</v>
      </c>
      <c r="S1177" s="10" t="s">
        <v>8336</v>
      </c>
      <c r="T1177" t="s">
        <v>8337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s="9">
        <f t="shared" si="76"/>
        <v>42746.019652777773</v>
      </c>
      <c r="L1178">
        <f t="shared" si="77"/>
        <v>2017</v>
      </c>
      <c r="M1178" t="b">
        <v>0</v>
      </c>
      <c r="N1178">
        <v>1</v>
      </c>
      <c r="O1178" t="b">
        <v>0</v>
      </c>
      <c r="P1178" t="s">
        <v>8282</v>
      </c>
      <c r="Q1178">
        <f t="shared" si="78"/>
        <v>0</v>
      </c>
      <c r="R1178">
        <f t="shared" si="79"/>
        <v>10</v>
      </c>
      <c r="S1178" s="10" t="s">
        <v>8336</v>
      </c>
      <c r="T1178" t="s">
        <v>8337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s="9">
        <f t="shared" si="76"/>
        <v>41897.660833333335</v>
      </c>
      <c r="L1179">
        <f t="shared" si="77"/>
        <v>2014</v>
      </c>
      <c r="M1179" t="b">
        <v>0</v>
      </c>
      <c r="N1179">
        <v>0</v>
      </c>
      <c r="O1179" t="b">
        <v>0</v>
      </c>
      <c r="P1179" t="s">
        <v>8282</v>
      </c>
      <c r="Q1179">
        <f t="shared" si="78"/>
        <v>0</v>
      </c>
      <c r="R1179" t="e">
        <f t="shared" si="79"/>
        <v>#DIV/0!</v>
      </c>
      <c r="S1179" s="10" t="s">
        <v>8336</v>
      </c>
      <c r="T1179" t="s">
        <v>8337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s="9">
        <f t="shared" si="76"/>
        <v>41837.905694444446</v>
      </c>
      <c r="L1180">
        <f t="shared" si="77"/>
        <v>2014</v>
      </c>
      <c r="M1180" t="b">
        <v>0</v>
      </c>
      <c r="N1180">
        <v>1</v>
      </c>
      <c r="O1180" t="b">
        <v>0</v>
      </c>
      <c r="P1180" t="s">
        <v>8282</v>
      </c>
      <c r="Q1180">
        <f t="shared" si="78"/>
        <v>0</v>
      </c>
      <c r="R1180">
        <f t="shared" si="79"/>
        <v>5</v>
      </c>
      <c r="S1180" s="10" t="s">
        <v>8336</v>
      </c>
      <c r="T1180" t="s">
        <v>8337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s="9">
        <f t="shared" si="76"/>
        <v>42275.720219907409</v>
      </c>
      <c r="L1181">
        <f t="shared" si="77"/>
        <v>2015</v>
      </c>
      <c r="M1181" t="b">
        <v>0</v>
      </c>
      <c r="N1181">
        <v>5</v>
      </c>
      <c r="O1181" t="b">
        <v>0</v>
      </c>
      <c r="P1181" t="s">
        <v>8282</v>
      </c>
      <c r="Q1181">
        <f t="shared" si="78"/>
        <v>5</v>
      </c>
      <c r="R1181">
        <f t="shared" si="79"/>
        <v>640</v>
      </c>
      <c r="S1181" s="10" t="s">
        <v>8336</v>
      </c>
      <c r="T1181" t="s">
        <v>8337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s="9">
        <f t="shared" si="76"/>
        <v>41781.806875000002</v>
      </c>
      <c r="L1182">
        <f t="shared" si="77"/>
        <v>2014</v>
      </c>
      <c r="M1182" t="b">
        <v>0</v>
      </c>
      <c r="N1182">
        <v>85</v>
      </c>
      <c r="O1182" t="b">
        <v>0</v>
      </c>
      <c r="P1182" t="s">
        <v>8282</v>
      </c>
      <c r="Q1182">
        <f t="shared" si="78"/>
        <v>12</v>
      </c>
      <c r="R1182">
        <f t="shared" si="79"/>
        <v>69.12</v>
      </c>
      <c r="S1182" s="10" t="s">
        <v>8336</v>
      </c>
      <c r="T1182" t="s">
        <v>8337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s="9">
        <f t="shared" si="76"/>
        <v>42034.339363425926</v>
      </c>
      <c r="L1183">
        <f t="shared" si="77"/>
        <v>2015</v>
      </c>
      <c r="M1183" t="b">
        <v>0</v>
      </c>
      <c r="N1183">
        <v>3</v>
      </c>
      <c r="O1183" t="b">
        <v>0</v>
      </c>
      <c r="P1183" t="s">
        <v>8282</v>
      </c>
      <c r="Q1183">
        <f t="shared" si="78"/>
        <v>0</v>
      </c>
      <c r="R1183">
        <f t="shared" si="79"/>
        <v>1.33</v>
      </c>
      <c r="S1183" s="10" t="s">
        <v>8336</v>
      </c>
      <c r="T1183" t="s">
        <v>8337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s="9">
        <f t="shared" si="76"/>
        <v>42728.827407407407</v>
      </c>
      <c r="L1184">
        <f t="shared" si="77"/>
        <v>2016</v>
      </c>
      <c r="M1184" t="b">
        <v>0</v>
      </c>
      <c r="N1184">
        <v>4</v>
      </c>
      <c r="O1184" t="b">
        <v>0</v>
      </c>
      <c r="P1184" t="s">
        <v>8282</v>
      </c>
      <c r="Q1184">
        <f t="shared" si="78"/>
        <v>4</v>
      </c>
      <c r="R1184">
        <f t="shared" si="79"/>
        <v>10.5</v>
      </c>
      <c r="S1184" s="10" t="s">
        <v>8336</v>
      </c>
      <c r="T1184" t="s">
        <v>8337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s="9">
        <f t="shared" si="76"/>
        <v>42656.86137731481</v>
      </c>
      <c r="L1185">
        <f t="shared" si="77"/>
        <v>2016</v>
      </c>
      <c r="M1185" t="b">
        <v>0</v>
      </c>
      <c r="N1185">
        <v>3</v>
      </c>
      <c r="O1185" t="b">
        <v>0</v>
      </c>
      <c r="P1185" t="s">
        <v>8282</v>
      </c>
      <c r="Q1185">
        <f t="shared" si="78"/>
        <v>4</v>
      </c>
      <c r="R1185">
        <f t="shared" si="79"/>
        <v>33.33</v>
      </c>
      <c r="S1185" s="10" t="s">
        <v>8336</v>
      </c>
      <c r="T1185" t="s">
        <v>8337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s="9">
        <f t="shared" si="76"/>
        <v>42741.599664351852</v>
      </c>
      <c r="L1186">
        <f t="shared" si="77"/>
        <v>2017</v>
      </c>
      <c r="M1186" t="b">
        <v>0</v>
      </c>
      <c r="N1186">
        <v>375</v>
      </c>
      <c r="O1186" t="b">
        <v>1</v>
      </c>
      <c r="P1186" t="s">
        <v>8283</v>
      </c>
      <c r="Q1186">
        <f t="shared" si="78"/>
        <v>105</v>
      </c>
      <c r="R1186">
        <f t="shared" si="79"/>
        <v>61.56</v>
      </c>
      <c r="S1186" s="10" t="s">
        <v>8338</v>
      </c>
      <c r="T1186" t="s">
        <v>8339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s="9">
        <f t="shared" si="76"/>
        <v>42130.865150462967</v>
      </c>
      <c r="L1187">
        <f t="shared" si="77"/>
        <v>2015</v>
      </c>
      <c r="M1187" t="b">
        <v>0</v>
      </c>
      <c r="N1187">
        <v>111</v>
      </c>
      <c r="O1187" t="b">
        <v>1</v>
      </c>
      <c r="P1187" t="s">
        <v>8283</v>
      </c>
      <c r="Q1187">
        <f t="shared" si="78"/>
        <v>105</v>
      </c>
      <c r="R1187">
        <f t="shared" si="79"/>
        <v>118.74</v>
      </c>
      <c r="S1187" s="10" t="s">
        <v>8338</v>
      </c>
      <c r="T1187" t="s">
        <v>8339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s="9">
        <f t="shared" si="76"/>
        <v>42123.86336805555</v>
      </c>
      <c r="L1188">
        <f t="shared" si="77"/>
        <v>2015</v>
      </c>
      <c r="M1188" t="b">
        <v>0</v>
      </c>
      <c r="N1188">
        <v>123</v>
      </c>
      <c r="O1188" t="b">
        <v>1</v>
      </c>
      <c r="P1188" t="s">
        <v>8283</v>
      </c>
      <c r="Q1188">
        <f t="shared" si="78"/>
        <v>107</v>
      </c>
      <c r="R1188">
        <f t="shared" si="79"/>
        <v>65.08</v>
      </c>
      <c r="S1188" s="10" t="s">
        <v>8338</v>
      </c>
      <c r="T1188" t="s">
        <v>8339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s="9">
        <f t="shared" si="76"/>
        <v>42109.894942129627</v>
      </c>
      <c r="L1189">
        <f t="shared" si="77"/>
        <v>2015</v>
      </c>
      <c r="M1189" t="b">
        <v>0</v>
      </c>
      <c r="N1189">
        <v>70</v>
      </c>
      <c r="O1189" t="b">
        <v>1</v>
      </c>
      <c r="P1189" t="s">
        <v>8283</v>
      </c>
      <c r="Q1189">
        <f t="shared" si="78"/>
        <v>104</v>
      </c>
      <c r="R1189">
        <f t="shared" si="79"/>
        <v>130.16</v>
      </c>
      <c r="S1189" s="10" t="s">
        <v>8338</v>
      </c>
      <c r="T1189" t="s">
        <v>8339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s="9">
        <f t="shared" si="76"/>
        <v>42711.700694444444</v>
      </c>
      <c r="L1190">
        <f t="shared" si="77"/>
        <v>2016</v>
      </c>
      <c r="M1190" t="b">
        <v>0</v>
      </c>
      <c r="N1190">
        <v>85</v>
      </c>
      <c r="O1190" t="b">
        <v>1</v>
      </c>
      <c r="P1190" t="s">
        <v>8283</v>
      </c>
      <c r="Q1190">
        <f t="shared" si="78"/>
        <v>161</v>
      </c>
      <c r="R1190">
        <f t="shared" si="79"/>
        <v>37.78</v>
      </c>
      <c r="S1190" s="10" t="s">
        <v>8338</v>
      </c>
      <c r="T1190" t="s">
        <v>8339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s="9">
        <f t="shared" si="76"/>
        <v>42529.979108796295</v>
      </c>
      <c r="L1191">
        <f t="shared" si="77"/>
        <v>2016</v>
      </c>
      <c r="M1191" t="b">
        <v>0</v>
      </c>
      <c r="N1191">
        <v>86</v>
      </c>
      <c r="O1191" t="b">
        <v>1</v>
      </c>
      <c r="P1191" t="s">
        <v>8283</v>
      </c>
      <c r="Q1191">
        <f t="shared" si="78"/>
        <v>108</v>
      </c>
      <c r="R1191">
        <f t="shared" si="79"/>
        <v>112.79</v>
      </c>
      <c r="S1191" s="10" t="s">
        <v>8338</v>
      </c>
      <c r="T1191" t="s">
        <v>8339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s="9">
        <f t="shared" si="76"/>
        <v>41852.665798611109</v>
      </c>
      <c r="L1192">
        <f t="shared" si="77"/>
        <v>2014</v>
      </c>
      <c r="M1192" t="b">
        <v>0</v>
      </c>
      <c r="N1192">
        <v>13</v>
      </c>
      <c r="O1192" t="b">
        <v>1</v>
      </c>
      <c r="P1192" t="s">
        <v>8283</v>
      </c>
      <c r="Q1192">
        <f t="shared" si="78"/>
        <v>135</v>
      </c>
      <c r="R1192">
        <f t="shared" si="79"/>
        <v>51.92</v>
      </c>
      <c r="S1192" s="10" t="s">
        <v>8338</v>
      </c>
      <c r="T1192" t="s">
        <v>8339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s="9">
        <f t="shared" si="76"/>
        <v>42419.603703703702</v>
      </c>
      <c r="L1193">
        <f t="shared" si="77"/>
        <v>2016</v>
      </c>
      <c r="M1193" t="b">
        <v>0</v>
      </c>
      <c r="N1193">
        <v>33</v>
      </c>
      <c r="O1193" t="b">
        <v>1</v>
      </c>
      <c r="P1193" t="s">
        <v>8283</v>
      </c>
      <c r="Q1193">
        <f t="shared" si="78"/>
        <v>109</v>
      </c>
      <c r="R1193">
        <f t="shared" si="79"/>
        <v>89.24</v>
      </c>
      <c r="S1193" s="10" t="s">
        <v>8338</v>
      </c>
      <c r="T1193" t="s">
        <v>8339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s="9">
        <f t="shared" si="76"/>
        <v>42747.506689814814</v>
      </c>
      <c r="L1194">
        <f t="shared" si="77"/>
        <v>2017</v>
      </c>
      <c r="M1194" t="b">
        <v>0</v>
      </c>
      <c r="N1194">
        <v>15</v>
      </c>
      <c r="O1194" t="b">
        <v>1</v>
      </c>
      <c r="P1194" t="s">
        <v>8283</v>
      </c>
      <c r="Q1194">
        <f t="shared" si="78"/>
        <v>290</v>
      </c>
      <c r="R1194">
        <f t="shared" si="79"/>
        <v>19.329999999999998</v>
      </c>
      <c r="S1194" s="10" t="s">
        <v>8338</v>
      </c>
      <c r="T1194" t="s">
        <v>8339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s="9">
        <f t="shared" si="76"/>
        <v>42409.776076388895</v>
      </c>
      <c r="L1195">
        <f t="shared" si="77"/>
        <v>2016</v>
      </c>
      <c r="M1195" t="b">
        <v>0</v>
      </c>
      <c r="N1195">
        <v>273</v>
      </c>
      <c r="O1195" t="b">
        <v>1</v>
      </c>
      <c r="P1195" t="s">
        <v>8283</v>
      </c>
      <c r="Q1195">
        <f t="shared" si="78"/>
        <v>104</v>
      </c>
      <c r="R1195">
        <f t="shared" si="79"/>
        <v>79.97</v>
      </c>
      <c r="S1195" s="10" t="s">
        <v>8338</v>
      </c>
      <c r="T1195" t="s">
        <v>8339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s="9">
        <f t="shared" si="76"/>
        <v>42072.488182870366</v>
      </c>
      <c r="L1196">
        <f t="shared" si="77"/>
        <v>2015</v>
      </c>
      <c r="M1196" t="b">
        <v>0</v>
      </c>
      <c r="N1196">
        <v>714</v>
      </c>
      <c r="O1196" t="b">
        <v>1</v>
      </c>
      <c r="P1196" t="s">
        <v>8283</v>
      </c>
      <c r="Q1196">
        <f t="shared" si="78"/>
        <v>322</v>
      </c>
      <c r="R1196">
        <f t="shared" si="79"/>
        <v>56.41</v>
      </c>
      <c r="S1196" s="10" t="s">
        <v>8338</v>
      </c>
      <c r="T1196" t="s">
        <v>8339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s="9">
        <f t="shared" si="76"/>
        <v>42298.34783564815</v>
      </c>
      <c r="L1197">
        <f t="shared" si="77"/>
        <v>2015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8"/>
        <v>135</v>
      </c>
      <c r="R1197">
        <f t="shared" si="79"/>
        <v>79.41</v>
      </c>
      <c r="S1197" s="10" t="s">
        <v>8338</v>
      </c>
      <c r="T1197" t="s">
        <v>8339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s="9">
        <f t="shared" si="76"/>
        <v>42326.818738425922</v>
      </c>
      <c r="L1198">
        <f t="shared" si="77"/>
        <v>2015</v>
      </c>
      <c r="M1198" t="b">
        <v>0</v>
      </c>
      <c r="N1198">
        <v>512</v>
      </c>
      <c r="O1198" t="b">
        <v>1</v>
      </c>
      <c r="P1198" t="s">
        <v>8283</v>
      </c>
      <c r="Q1198">
        <f t="shared" si="78"/>
        <v>270</v>
      </c>
      <c r="R1198">
        <f t="shared" si="79"/>
        <v>76.44</v>
      </c>
      <c r="S1198" s="10" t="s">
        <v>8338</v>
      </c>
      <c r="T1198" t="s">
        <v>8339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s="9">
        <f t="shared" si="76"/>
        <v>42503.66474537037</v>
      </c>
      <c r="L1199">
        <f t="shared" si="77"/>
        <v>2016</v>
      </c>
      <c r="M1199" t="b">
        <v>0</v>
      </c>
      <c r="N1199">
        <v>314</v>
      </c>
      <c r="O1199" t="b">
        <v>1</v>
      </c>
      <c r="P1199" t="s">
        <v>8283</v>
      </c>
      <c r="Q1199">
        <f t="shared" si="78"/>
        <v>253</v>
      </c>
      <c r="R1199">
        <f t="shared" si="79"/>
        <v>121</v>
      </c>
      <c r="S1199" s="10" t="s">
        <v>8338</v>
      </c>
      <c r="T1199" t="s">
        <v>8339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s="9">
        <f t="shared" si="76"/>
        <v>42333.619050925925</v>
      </c>
      <c r="L1200">
        <f t="shared" si="77"/>
        <v>2015</v>
      </c>
      <c r="M1200" t="b">
        <v>0</v>
      </c>
      <c r="N1200">
        <v>167</v>
      </c>
      <c r="O1200" t="b">
        <v>1</v>
      </c>
      <c r="P1200" t="s">
        <v>8283</v>
      </c>
      <c r="Q1200">
        <f t="shared" si="78"/>
        <v>261</v>
      </c>
      <c r="R1200">
        <f t="shared" si="79"/>
        <v>54.62</v>
      </c>
      <c r="S1200" s="10" t="s">
        <v>8338</v>
      </c>
      <c r="T1200" t="s">
        <v>8339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s="9">
        <f t="shared" si="76"/>
        <v>42161.770833333328</v>
      </c>
      <c r="L1201">
        <f t="shared" si="77"/>
        <v>2015</v>
      </c>
      <c r="M1201" t="b">
        <v>0</v>
      </c>
      <c r="N1201">
        <v>9</v>
      </c>
      <c r="O1201" t="b">
        <v>1</v>
      </c>
      <c r="P1201" t="s">
        <v>8283</v>
      </c>
      <c r="Q1201">
        <f t="shared" si="78"/>
        <v>101</v>
      </c>
      <c r="R1201">
        <f t="shared" si="79"/>
        <v>299.22000000000003</v>
      </c>
      <c r="S1201" s="10" t="s">
        <v>8338</v>
      </c>
      <c r="T1201" t="s">
        <v>8339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s="9">
        <f t="shared" si="76"/>
        <v>42089.477500000001</v>
      </c>
      <c r="L1202">
        <f t="shared" si="77"/>
        <v>2015</v>
      </c>
      <c r="M1202" t="b">
        <v>0</v>
      </c>
      <c r="N1202">
        <v>103</v>
      </c>
      <c r="O1202" t="b">
        <v>1</v>
      </c>
      <c r="P1202" t="s">
        <v>8283</v>
      </c>
      <c r="Q1202">
        <f t="shared" si="78"/>
        <v>126</v>
      </c>
      <c r="R1202">
        <f t="shared" si="79"/>
        <v>58.53</v>
      </c>
      <c r="S1202" s="10" t="s">
        <v>8338</v>
      </c>
      <c r="T1202" t="s">
        <v>8339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s="9">
        <f t="shared" si="76"/>
        <v>42536.60701388889</v>
      </c>
      <c r="L1203">
        <f t="shared" si="77"/>
        <v>2016</v>
      </c>
      <c r="M1203" t="b">
        <v>0</v>
      </c>
      <c r="N1203">
        <v>111</v>
      </c>
      <c r="O1203" t="b">
        <v>1</v>
      </c>
      <c r="P1203" t="s">
        <v>8283</v>
      </c>
      <c r="Q1203">
        <f t="shared" si="78"/>
        <v>102</v>
      </c>
      <c r="R1203">
        <f t="shared" si="79"/>
        <v>55.37</v>
      </c>
      <c r="S1203" s="10" t="s">
        <v>8338</v>
      </c>
      <c r="T1203" t="s">
        <v>8339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s="9">
        <f t="shared" si="76"/>
        <v>42152.288819444439</v>
      </c>
      <c r="L1204">
        <f t="shared" si="77"/>
        <v>2015</v>
      </c>
      <c r="M1204" t="b">
        <v>0</v>
      </c>
      <c r="N1204">
        <v>271</v>
      </c>
      <c r="O1204" t="b">
        <v>1</v>
      </c>
      <c r="P1204" t="s">
        <v>8283</v>
      </c>
      <c r="Q1204">
        <f t="shared" si="78"/>
        <v>199</v>
      </c>
      <c r="R1204">
        <f t="shared" si="79"/>
        <v>183.8</v>
      </c>
      <c r="S1204" s="10" t="s">
        <v>8338</v>
      </c>
      <c r="T1204" t="s">
        <v>8339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s="9">
        <f t="shared" si="76"/>
        <v>42125.614895833336</v>
      </c>
      <c r="L1205">
        <f t="shared" si="77"/>
        <v>2015</v>
      </c>
      <c r="M1205" t="b">
        <v>0</v>
      </c>
      <c r="N1205">
        <v>101</v>
      </c>
      <c r="O1205" t="b">
        <v>1</v>
      </c>
      <c r="P1205" t="s">
        <v>8283</v>
      </c>
      <c r="Q1205">
        <f t="shared" si="78"/>
        <v>102</v>
      </c>
      <c r="R1205">
        <f t="shared" si="79"/>
        <v>165.35</v>
      </c>
      <c r="S1205" s="10" t="s">
        <v>8338</v>
      </c>
      <c r="T1205" t="s">
        <v>8339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s="9">
        <f t="shared" si="76"/>
        <v>42297.748067129629</v>
      </c>
      <c r="L1206">
        <f t="shared" si="77"/>
        <v>2015</v>
      </c>
      <c r="M1206" t="b">
        <v>0</v>
      </c>
      <c r="N1206">
        <v>57</v>
      </c>
      <c r="O1206" t="b">
        <v>1</v>
      </c>
      <c r="P1206" t="s">
        <v>8283</v>
      </c>
      <c r="Q1206">
        <f t="shared" si="78"/>
        <v>103</v>
      </c>
      <c r="R1206">
        <f t="shared" si="79"/>
        <v>234.79</v>
      </c>
      <c r="S1206" s="10" t="s">
        <v>8338</v>
      </c>
      <c r="T1206" t="s">
        <v>8339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s="9">
        <f t="shared" si="76"/>
        <v>42138.506377314814</v>
      </c>
      <c r="L1207">
        <f t="shared" si="77"/>
        <v>2015</v>
      </c>
      <c r="M1207" t="b">
        <v>0</v>
      </c>
      <c r="N1207">
        <v>62</v>
      </c>
      <c r="O1207" t="b">
        <v>1</v>
      </c>
      <c r="P1207" t="s">
        <v>8283</v>
      </c>
      <c r="Q1207">
        <f t="shared" si="78"/>
        <v>101</v>
      </c>
      <c r="R1207">
        <f t="shared" si="79"/>
        <v>211.48</v>
      </c>
      <c r="S1207" s="10" t="s">
        <v>8338</v>
      </c>
      <c r="T1207" t="s">
        <v>8339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s="9">
        <f t="shared" si="76"/>
        <v>42772.776076388895</v>
      </c>
      <c r="L1208">
        <f t="shared" si="77"/>
        <v>2017</v>
      </c>
      <c r="M1208" t="b">
        <v>0</v>
      </c>
      <c r="N1208">
        <v>32</v>
      </c>
      <c r="O1208" t="b">
        <v>1</v>
      </c>
      <c r="P1208" t="s">
        <v>8283</v>
      </c>
      <c r="Q1208">
        <f t="shared" si="78"/>
        <v>115</v>
      </c>
      <c r="R1208">
        <f t="shared" si="79"/>
        <v>32.340000000000003</v>
      </c>
      <c r="S1208" s="10" t="s">
        <v>8338</v>
      </c>
      <c r="T1208" t="s">
        <v>8339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s="9">
        <f t="shared" si="76"/>
        <v>42430.430243055554</v>
      </c>
      <c r="L1209">
        <f t="shared" si="77"/>
        <v>2016</v>
      </c>
      <c r="M1209" t="b">
        <v>0</v>
      </c>
      <c r="N1209">
        <v>141</v>
      </c>
      <c r="O1209" t="b">
        <v>1</v>
      </c>
      <c r="P1209" t="s">
        <v>8283</v>
      </c>
      <c r="Q1209">
        <f t="shared" si="78"/>
        <v>104</v>
      </c>
      <c r="R1209">
        <f t="shared" si="79"/>
        <v>123.38</v>
      </c>
      <c r="S1209" s="10" t="s">
        <v>8338</v>
      </c>
      <c r="T1209" t="s">
        <v>8339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s="9">
        <f t="shared" si="76"/>
        <v>42423.709074074075</v>
      </c>
      <c r="L1210">
        <f t="shared" si="77"/>
        <v>2016</v>
      </c>
      <c r="M1210" t="b">
        <v>0</v>
      </c>
      <c r="N1210">
        <v>75</v>
      </c>
      <c r="O1210" t="b">
        <v>1</v>
      </c>
      <c r="P1210" t="s">
        <v>8283</v>
      </c>
      <c r="Q1210">
        <f t="shared" si="78"/>
        <v>155</v>
      </c>
      <c r="R1210">
        <f t="shared" si="79"/>
        <v>207.07</v>
      </c>
      <c r="S1210" s="10" t="s">
        <v>8338</v>
      </c>
      <c r="T1210" t="s">
        <v>8339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s="9">
        <f t="shared" si="76"/>
        <v>42761.846122685187</v>
      </c>
      <c r="L1211">
        <f t="shared" si="77"/>
        <v>2017</v>
      </c>
      <c r="M1211" t="b">
        <v>0</v>
      </c>
      <c r="N1211">
        <v>46</v>
      </c>
      <c r="O1211" t="b">
        <v>1</v>
      </c>
      <c r="P1211" t="s">
        <v>8283</v>
      </c>
      <c r="Q1211">
        <f t="shared" si="78"/>
        <v>106</v>
      </c>
      <c r="R1211">
        <f t="shared" si="79"/>
        <v>138.26</v>
      </c>
      <c r="S1211" s="10" t="s">
        <v>8338</v>
      </c>
      <c r="T1211" t="s">
        <v>8339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s="9">
        <f t="shared" si="76"/>
        <v>42132.941805555558</v>
      </c>
      <c r="L1212">
        <f t="shared" si="77"/>
        <v>2015</v>
      </c>
      <c r="M1212" t="b">
        <v>0</v>
      </c>
      <c r="N1212">
        <v>103</v>
      </c>
      <c r="O1212" t="b">
        <v>1</v>
      </c>
      <c r="P1212" t="s">
        <v>8283</v>
      </c>
      <c r="Q1212">
        <f t="shared" si="78"/>
        <v>254</v>
      </c>
      <c r="R1212">
        <f t="shared" si="79"/>
        <v>493.82</v>
      </c>
      <c r="S1212" s="10" t="s">
        <v>8338</v>
      </c>
      <c r="T1212" t="s">
        <v>8339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s="9">
        <f t="shared" si="76"/>
        <v>42515.866446759261</v>
      </c>
      <c r="L1213">
        <f t="shared" si="77"/>
        <v>2016</v>
      </c>
      <c r="M1213" t="b">
        <v>0</v>
      </c>
      <c r="N1213">
        <v>6</v>
      </c>
      <c r="O1213" t="b">
        <v>1</v>
      </c>
      <c r="P1213" t="s">
        <v>8283</v>
      </c>
      <c r="Q1213">
        <f t="shared" si="78"/>
        <v>101</v>
      </c>
      <c r="R1213">
        <f t="shared" si="79"/>
        <v>168.5</v>
      </c>
      <c r="S1213" s="10" t="s">
        <v>8338</v>
      </c>
      <c r="T1213" t="s">
        <v>8339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s="9">
        <f t="shared" si="76"/>
        <v>42318.950173611112</v>
      </c>
      <c r="L1214">
        <f t="shared" si="77"/>
        <v>2015</v>
      </c>
      <c r="M1214" t="b">
        <v>0</v>
      </c>
      <c r="N1214">
        <v>83</v>
      </c>
      <c r="O1214" t="b">
        <v>1</v>
      </c>
      <c r="P1214" t="s">
        <v>8283</v>
      </c>
      <c r="Q1214">
        <f t="shared" si="78"/>
        <v>129</v>
      </c>
      <c r="R1214">
        <f t="shared" si="79"/>
        <v>38.869999999999997</v>
      </c>
      <c r="S1214" s="10" t="s">
        <v>8338</v>
      </c>
      <c r="T1214" t="s">
        <v>8339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s="9">
        <f t="shared" si="76"/>
        <v>42731.755787037036</v>
      </c>
      <c r="L1215">
        <f t="shared" si="77"/>
        <v>2016</v>
      </c>
      <c r="M1215" t="b">
        <v>0</v>
      </c>
      <c r="N1215">
        <v>108</v>
      </c>
      <c r="O1215" t="b">
        <v>1</v>
      </c>
      <c r="P1215" t="s">
        <v>8283</v>
      </c>
      <c r="Q1215">
        <f t="shared" si="78"/>
        <v>102</v>
      </c>
      <c r="R1215">
        <f t="shared" si="79"/>
        <v>61.53</v>
      </c>
      <c r="S1215" s="10" t="s">
        <v>8338</v>
      </c>
      <c r="T1215" t="s">
        <v>8339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s="9">
        <f t="shared" si="76"/>
        <v>42104.840335648143</v>
      </c>
      <c r="L1216">
        <f t="shared" si="77"/>
        <v>2015</v>
      </c>
      <c r="M1216" t="b">
        <v>0</v>
      </c>
      <c r="N1216">
        <v>25</v>
      </c>
      <c r="O1216" t="b">
        <v>1</v>
      </c>
      <c r="P1216" t="s">
        <v>8283</v>
      </c>
      <c r="Q1216">
        <f t="shared" si="78"/>
        <v>132</v>
      </c>
      <c r="R1216">
        <f t="shared" si="79"/>
        <v>105.44</v>
      </c>
      <c r="S1216" s="10" t="s">
        <v>8338</v>
      </c>
      <c r="T1216" t="s">
        <v>8339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s="9">
        <f t="shared" si="76"/>
        <v>41759.923101851848</v>
      </c>
      <c r="L1217">
        <f t="shared" si="77"/>
        <v>2014</v>
      </c>
      <c r="M1217" t="b">
        <v>0</v>
      </c>
      <c r="N1217">
        <v>549</v>
      </c>
      <c r="O1217" t="b">
        <v>1</v>
      </c>
      <c r="P1217" t="s">
        <v>8283</v>
      </c>
      <c r="Q1217">
        <f t="shared" si="78"/>
        <v>786</v>
      </c>
      <c r="R1217">
        <f t="shared" si="79"/>
        <v>71.59</v>
      </c>
      <c r="S1217" s="10" t="s">
        <v>8338</v>
      </c>
      <c r="T1217" t="s">
        <v>8339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s="9">
        <f t="shared" si="76"/>
        <v>42247.616400462968</v>
      </c>
      <c r="L1218">
        <f t="shared" si="77"/>
        <v>2015</v>
      </c>
      <c r="M1218" t="b">
        <v>0</v>
      </c>
      <c r="N1218">
        <v>222</v>
      </c>
      <c r="O1218" t="b">
        <v>1</v>
      </c>
      <c r="P1218" t="s">
        <v>8283</v>
      </c>
      <c r="Q1218">
        <f t="shared" si="78"/>
        <v>146</v>
      </c>
      <c r="R1218">
        <f t="shared" si="79"/>
        <v>91.88</v>
      </c>
      <c r="S1218" s="10" t="s">
        <v>8338</v>
      </c>
      <c r="T1218" t="s">
        <v>8339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s="9">
        <f t="shared" si="76"/>
        <v>42535.809490740736</v>
      </c>
      <c r="L1219">
        <f t="shared" si="77"/>
        <v>2016</v>
      </c>
      <c r="M1219" t="b">
        <v>0</v>
      </c>
      <c r="N1219">
        <v>183</v>
      </c>
      <c r="O1219" t="b">
        <v>1</v>
      </c>
      <c r="P1219" t="s">
        <v>8283</v>
      </c>
      <c r="Q1219">
        <f t="shared" si="78"/>
        <v>103</v>
      </c>
      <c r="R1219">
        <f t="shared" si="79"/>
        <v>148.57</v>
      </c>
      <c r="S1219" s="10" t="s">
        <v>8338</v>
      </c>
      <c r="T1219" t="s">
        <v>8339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s="9">
        <f t="shared" si="76"/>
        <v>42278.662037037036</v>
      </c>
      <c r="L1220">
        <f t="shared" si="77"/>
        <v>2015</v>
      </c>
      <c r="M1220" t="b">
        <v>0</v>
      </c>
      <c r="N1220">
        <v>89</v>
      </c>
      <c r="O1220" t="b">
        <v>1</v>
      </c>
      <c r="P1220" t="s">
        <v>8283</v>
      </c>
      <c r="Q1220">
        <f t="shared" si="78"/>
        <v>172</v>
      </c>
      <c r="R1220">
        <f t="shared" si="79"/>
        <v>174.21</v>
      </c>
      <c r="S1220" s="10" t="s">
        <v>8338</v>
      </c>
      <c r="T1220" t="s">
        <v>8339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s="9">
        <f t="shared" si="76"/>
        <v>42633.461956018517</v>
      </c>
      <c r="L1221">
        <f t="shared" si="77"/>
        <v>2016</v>
      </c>
      <c r="M1221" t="b">
        <v>0</v>
      </c>
      <c r="N1221">
        <v>253</v>
      </c>
      <c r="O1221" t="b">
        <v>1</v>
      </c>
      <c r="P1221" t="s">
        <v>8283</v>
      </c>
      <c r="Q1221">
        <f t="shared" si="78"/>
        <v>159</v>
      </c>
      <c r="R1221">
        <f t="shared" si="79"/>
        <v>102.86</v>
      </c>
      <c r="S1221" s="10" t="s">
        <v>8338</v>
      </c>
      <c r="T1221" t="s">
        <v>8339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s="9">
        <f t="shared" si="76"/>
        <v>42211.628611111111</v>
      </c>
      <c r="L1222">
        <f t="shared" si="77"/>
        <v>2015</v>
      </c>
      <c r="M1222" t="b">
        <v>0</v>
      </c>
      <c r="N1222">
        <v>140</v>
      </c>
      <c r="O1222" t="b">
        <v>1</v>
      </c>
      <c r="P1222" t="s">
        <v>8283</v>
      </c>
      <c r="Q1222">
        <f t="shared" si="78"/>
        <v>104</v>
      </c>
      <c r="R1222">
        <f t="shared" si="79"/>
        <v>111.18</v>
      </c>
      <c r="S1222" s="10" t="s">
        <v>8338</v>
      </c>
      <c r="T1222" t="s">
        <v>8339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s="9">
        <f t="shared" si="76"/>
        <v>42680.47555555556</v>
      </c>
      <c r="L1223">
        <f t="shared" si="77"/>
        <v>2016</v>
      </c>
      <c r="M1223" t="b">
        <v>0</v>
      </c>
      <c r="N1223">
        <v>103</v>
      </c>
      <c r="O1223" t="b">
        <v>1</v>
      </c>
      <c r="P1223" t="s">
        <v>8283</v>
      </c>
      <c r="Q1223">
        <f t="shared" si="78"/>
        <v>111</v>
      </c>
      <c r="R1223">
        <f t="shared" si="79"/>
        <v>23.8</v>
      </c>
      <c r="S1223" s="10" t="s">
        <v>8338</v>
      </c>
      <c r="T1223" t="s">
        <v>8339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s="9">
        <f t="shared" si="76"/>
        <v>42430.720451388886</v>
      </c>
      <c r="L1224">
        <f t="shared" si="77"/>
        <v>2016</v>
      </c>
      <c r="M1224" t="b">
        <v>0</v>
      </c>
      <c r="N1224">
        <v>138</v>
      </c>
      <c r="O1224" t="b">
        <v>1</v>
      </c>
      <c r="P1224" t="s">
        <v>8283</v>
      </c>
      <c r="Q1224">
        <f t="shared" si="78"/>
        <v>280</v>
      </c>
      <c r="R1224">
        <f t="shared" si="79"/>
        <v>81.27</v>
      </c>
      <c r="S1224" s="10" t="s">
        <v>8338</v>
      </c>
      <c r="T1224" t="s">
        <v>8339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s="9">
        <f t="shared" si="76"/>
        <v>42654.177187499998</v>
      </c>
      <c r="L1225">
        <f t="shared" si="77"/>
        <v>2016</v>
      </c>
      <c r="M1225" t="b">
        <v>0</v>
      </c>
      <c r="N1225">
        <v>191</v>
      </c>
      <c r="O1225" t="b">
        <v>1</v>
      </c>
      <c r="P1225" t="s">
        <v>8283</v>
      </c>
      <c r="Q1225">
        <f t="shared" si="78"/>
        <v>112</v>
      </c>
      <c r="R1225">
        <f t="shared" si="79"/>
        <v>116.21</v>
      </c>
      <c r="S1225" s="10" t="s">
        <v>8338</v>
      </c>
      <c r="T1225" t="s">
        <v>8339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s="9">
        <f t="shared" ref="K1226:K1289" si="80">(((J1226/60)/60/24)+DATE(1970,1,1))</f>
        <v>41736.549791666665</v>
      </c>
      <c r="L1226">
        <f t="shared" ref="L1226:L1289" si="81">YEAR(K1226)</f>
        <v>2014</v>
      </c>
      <c r="M1226" t="b">
        <v>0</v>
      </c>
      <c r="N1226">
        <v>18</v>
      </c>
      <c r="O1226" t="b">
        <v>0</v>
      </c>
      <c r="P1226" t="s">
        <v>8284</v>
      </c>
      <c r="Q1226">
        <f t="shared" ref="Q1226:Q1289" si="82">ROUND(E1226/D1226*100,0)</f>
        <v>7</v>
      </c>
      <c r="R1226">
        <f t="shared" ref="R1226:R1289" si="83">ROUND(E1226/N1226,2)</f>
        <v>58.89</v>
      </c>
      <c r="S1226" s="10" t="s">
        <v>8325</v>
      </c>
      <c r="T1226" t="s">
        <v>8340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s="9">
        <f t="shared" si="80"/>
        <v>41509.905995370369</v>
      </c>
      <c r="L1227">
        <f t="shared" si="81"/>
        <v>2013</v>
      </c>
      <c r="M1227" t="b">
        <v>0</v>
      </c>
      <c r="N1227">
        <v>3</v>
      </c>
      <c r="O1227" t="b">
        <v>0</v>
      </c>
      <c r="P1227" t="s">
        <v>8284</v>
      </c>
      <c r="Q1227">
        <f t="shared" si="82"/>
        <v>4</v>
      </c>
      <c r="R1227">
        <f t="shared" si="83"/>
        <v>44</v>
      </c>
      <c r="S1227" s="10" t="s">
        <v>8325</v>
      </c>
      <c r="T1227" t="s">
        <v>8340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s="9">
        <f t="shared" si="80"/>
        <v>41715.874780092592</v>
      </c>
      <c r="L1228">
        <f t="shared" si="81"/>
        <v>2014</v>
      </c>
      <c r="M1228" t="b">
        <v>0</v>
      </c>
      <c r="N1228">
        <v>40</v>
      </c>
      <c r="O1228" t="b">
        <v>0</v>
      </c>
      <c r="P1228" t="s">
        <v>8284</v>
      </c>
      <c r="Q1228">
        <f t="shared" si="82"/>
        <v>4</v>
      </c>
      <c r="R1228">
        <f t="shared" si="83"/>
        <v>48.43</v>
      </c>
      <c r="S1228" s="10" t="s">
        <v>8325</v>
      </c>
      <c r="T1228" t="s">
        <v>8340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s="9">
        <f t="shared" si="80"/>
        <v>41827.919166666667</v>
      </c>
      <c r="L1229">
        <f t="shared" si="81"/>
        <v>2014</v>
      </c>
      <c r="M1229" t="b">
        <v>0</v>
      </c>
      <c r="N1229">
        <v>0</v>
      </c>
      <c r="O1229" t="b">
        <v>0</v>
      </c>
      <c r="P1229" t="s">
        <v>8284</v>
      </c>
      <c r="Q1229">
        <f t="shared" si="82"/>
        <v>0</v>
      </c>
      <c r="R1229" t="e">
        <f t="shared" si="83"/>
        <v>#DIV/0!</v>
      </c>
      <c r="S1229" s="10" t="s">
        <v>8325</v>
      </c>
      <c r="T1229" t="s">
        <v>8340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s="9">
        <f t="shared" si="80"/>
        <v>40754.729259259257</v>
      </c>
      <c r="L1230">
        <f t="shared" si="81"/>
        <v>2011</v>
      </c>
      <c r="M1230" t="b">
        <v>0</v>
      </c>
      <c r="N1230">
        <v>24</v>
      </c>
      <c r="O1230" t="b">
        <v>0</v>
      </c>
      <c r="P1230" t="s">
        <v>8284</v>
      </c>
      <c r="Q1230">
        <f t="shared" si="82"/>
        <v>29</v>
      </c>
      <c r="R1230">
        <f t="shared" si="83"/>
        <v>61.04</v>
      </c>
      <c r="S1230" s="10" t="s">
        <v>8325</v>
      </c>
      <c r="T1230" t="s">
        <v>8340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s="9">
        <f t="shared" si="80"/>
        <v>40985.459803240738</v>
      </c>
      <c r="L1231">
        <f t="shared" si="81"/>
        <v>2012</v>
      </c>
      <c r="M1231" t="b">
        <v>0</v>
      </c>
      <c r="N1231">
        <v>1</v>
      </c>
      <c r="O1231" t="b">
        <v>0</v>
      </c>
      <c r="P1231" t="s">
        <v>8284</v>
      </c>
      <c r="Q1231">
        <f t="shared" si="82"/>
        <v>1</v>
      </c>
      <c r="R1231">
        <f t="shared" si="83"/>
        <v>25</v>
      </c>
      <c r="S1231" s="10" t="s">
        <v>8325</v>
      </c>
      <c r="T1231" t="s">
        <v>8340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s="9">
        <f t="shared" si="80"/>
        <v>40568.972569444442</v>
      </c>
      <c r="L1232">
        <f t="shared" si="81"/>
        <v>2011</v>
      </c>
      <c r="M1232" t="b">
        <v>0</v>
      </c>
      <c r="N1232">
        <v>0</v>
      </c>
      <c r="O1232" t="b">
        <v>0</v>
      </c>
      <c r="P1232" t="s">
        <v>8284</v>
      </c>
      <c r="Q1232">
        <f t="shared" si="82"/>
        <v>0</v>
      </c>
      <c r="R1232" t="e">
        <f t="shared" si="83"/>
        <v>#DIV/0!</v>
      </c>
      <c r="S1232" s="10" t="s">
        <v>8325</v>
      </c>
      <c r="T1232" t="s">
        <v>8340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s="9">
        <f t="shared" si="80"/>
        <v>42193.941759259258</v>
      </c>
      <c r="L1233">
        <f t="shared" si="81"/>
        <v>2015</v>
      </c>
      <c r="M1233" t="b">
        <v>0</v>
      </c>
      <c r="N1233">
        <v>0</v>
      </c>
      <c r="O1233" t="b">
        <v>0</v>
      </c>
      <c r="P1233" t="s">
        <v>8284</v>
      </c>
      <c r="Q1233">
        <f t="shared" si="82"/>
        <v>0</v>
      </c>
      <c r="R1233" t="e">
        <f t="shared" si="83"/>
        <v>#DIV/0!</v>
      </c>
      <c r="S1233" s="10" t="s">
        <v>8325</v>
      </c>
      <c r="T1233" t="s">
        <v>8340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s="9">
        <f t="shared" si="80"/>
        <v>41506.848032407412</v>
      </c>
      <c r="L1234">
        <f t="shared" si="81"/>
        <v>2013</v>
      </c>
      <c r="M1234" t="b">
        <v>0</v>
      </c>
      <c r="N1234">
        <v>1</v>
      </c>
      <c r="O1234" t="b">
        <v>0</v>
      </c>
      <c r="P1234" t="s">
        <v>8284</v>
      </c>
      <c r="Q1234">
        <f t="shared" si="82"/>
        <v>1</v>
      </c>
      <c r="R1234">
        <f t="shared" si="83"/>
        <v>40</v>
      </c>
      <c r="S1234" s="10" t="s">
        <v>8325</v>
      </c>
      <c r="T1234" t="s">
        <v>8340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s="9">
        <f t="shared" si="80"/>
        <v>40939.948773148149</v>
      </c>
      <c r="L1235">
        <f t="shared" si="81"/>
        <v>2012</v>
      </c>
      <c r="M1235" t="b">
        <v>0</v>
      </c>
      <c r="N1235">
        <v>6</v>
      </c>
      <c r="O1235" t="b">
        <v>0</v>
      </c>
      <c r="P1235" t="s">
        <v>8284</v>
      </c>
      <c r="Q1235">
        <f t="shared" si="82"/>
        <v>12</v>
      </c>
      <c r="R1235">
        <f t="shared" si="83"/>
        <v>19.329999999999998</v>
      </c>
      <c r="S1235" s="10" t="s">
        <v>8325</v>
      </c>
      <c r="T1235" t="s">
        <v>8340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s="9">
        <f t="shared" si="80"/>
        <v>42007.788680555561</v>
      </c>
      <c r="L1236">
        <f t="shared" si="81"/>
        <v>2015</v>
      </c>
      <c r="M1236" t="b">
        <v>0</v>
      </c>
      <c r="N1236">
        <v>0</v>
      </c>
      <c r="O1236" t="b">
        <v>0</v>
      </c>
      <c r="P1236" t="s">
        <v>8284</v>
      </c>
      <c r="Q1236">
        <f t="shared" si="82"/>
        <v>0</v>
      </c>
      <c r="R1236" t="e">
        <f t="shared" si="83"/>
        <v>#DIV/0!</v>
      </c>
      <c r="S1236" s="10" t="s">
        <v>8325</v>
      </c>
      <c r="T1236" t="s">
        <v>8340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s="9">
        <f t="shared" si="80"/>
        <v>41583.135405092595</v>
      </c>
      <c r="L1237">
        <f t="shared" si="81"/>
        <v>2013</v>
      </c>
      <c r="M1237" t="b">
        <v>0</v>
      </c>
      <c r="N1237">
        <v>6</v>
      </c>
      <c r="O1237" t="b">
        <v>0</v>
      </c>
      <c r="P1237" t="s">
        <v>8284</v>
      </c>
      <c r="Q1237">
        <f t="shared" si="82"/>
        <v>3</v>
      </c>
      <c r="R1237">
        <f t="shared" si="83"/>
        <v>35</v>
      </c>
      <c r="S1237" s="10" t="s">
        <v>8325</v>
      </c>
      <c r="T1237" t="s">
        <v>8340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s="9">
        <f t="shared" si="80"/>
        <v>41110.680138888885</v>
      </c>
      <c r="L1238">
        <f t="shared" si="81"/>
        <v>2012</v>
      </c>
      <c r="M1238" t="b">
        <v>0</v>
      </c>
      <c r="N1238">
        <v>0</v>
      </c>
      <c r="O1238" t="b">
        <v>0</v>
      </c>
      <c r="P1238" t="s">
        <v>8284</v>
      </c>
      <c r="Q1238">
        <f t="shared" si="82"/>
        <v>0</v>
      </c>
      <c r="R1238" t="e">
        <f t="shared" si="83"/>
        <v>#DIV/0!</v>
      </c>
      <c r="S1238" s="10" t="s">
        <v>8325</v>
      </c>
      <c r="T1238" t="s">
        <v>8340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s="9">
        <f t="shared" si="80"/>
        <v>41125.283159722225</v>
      </c>
      <c r="L1239">
        <f t="shared" si="81"/>
        <v>2012</v>
      </c>
      <c r="M1239" t="b">
        <v>0</v>
      </c>
      <c r="N1239">
        <v>0</v>
      </c>
      <c r="O1239" t="b">
        <v>0</v>
      </c>
      <c r="P1239" t="s">
        <v>8284</v>
      </c>
      <c r="Q1239">
        <f t="shared" si="82"/>
        <v>0</v>
      </c>
      <c r="R1239" t="e">
        <f t="shared" si="83"/>
        <v>#DIV/0!</v>
      </c>
      <c r="S1239" s="10" t="s">
        <v>8325</v>
      </c>
      <c r="T1239" t="s">
        <v>8340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s="9">
        <f t="shared" si="80"/>
        <v>40731.61037037037</v>
      </c>
      <c r="L1240">
        <f t="shared" si="81"/>
        <v>2011</v>
      </c>
      <c r="M1240" t="b">
        <v>0</v>
      </c>
      <c r="N1240">
        <v>3</v>
      </c>
      <c r="O1240" t="b">
        <v>0</v>
      </c>
      <c r="P1240" t="s">
        <v>8284</v>
      </c>
      <c r="Q1240">
        <f t="shared" si="82"/>
        <v>18</v>
      </c>
      <c r="R1240">
        <f t="shared" si="83"/>
        <v>59.33</v>
      </c>
      <c r="S1240" s="10" t="s">
        <v>8325</v>
      </c>
      <c r="T1240" t="s">
        <v>8340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s="9">
        <f t="shared" si="80"/>
        <v>40883.962581018517</v>
      </c>
      <c r="L1241">
        <f t="shared" si="81"/>
        <v>2011</v>
      </c>
      <c r="M1241" t="b">
        <v>0</v>
      </c>
      <c r="N1241">
        <v>0</v>
      </c>
      <c r="O1241" t="b">
        <v>0</v>
      </c>
      <c r="P1241" t="s">
        <v>8284</v>
      </c>
      <c r="Q1241">
        <f t="shared" si="82"/>
        <v>0</v>
      </c>
      <c r="R1241" t="e">
        <f t="shared" si="83"/>
        <v>#DIV/0!</v>
      </c>
      <c r="S1241" s="10" t="s">
        <v>8325</v>
      </c>
      <c r="T1241" t="s">
        <v>8340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s="9">
        <f t="shared" si="80"/>
        <v>41409.040011574078</v>
      </c>
      <c r="L1242">
        <f t="shared" si="81"/>
        <v>2013</v>
      </c>
      <c r="M1242" t="b">
        <v>0</v>
      </c>
      <c r="N1242">
        <v>8</v>
      </c>
      <c r="O1242" t="b">
        <v>0</v>
      </c>
      <c r="P1242" t="s">
        <v>8284</v>
      </c>
      <c r="Q1242">
        <f t="shared" si="82"/>
        <v>3</v>
      </c>
      <c r="R1242">
        <f t="shared" si="83"/>
        <v>30.13</v>
      </c>
      <c r="S1242" s="10" t="s">
        <v>8325</v>
      </c>
      <c r="T1242" t="s">
        <v>8340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s="9">
        <f t="shared" si="80"/>
        <v>41923.837731481479</v>
      </c>
      <c r="L1243">
        <f t="shared" si="81"/>
        <v>2014</v>
      </c>
      <c r="M1243" t="b">
        <v>0</v>
      </c>
      <c r="N1243">
        <v>34</v>
      </c>
      <c r="O1243" t="b">
        <v>0</v>
      </c>
      <c r="P1243" t="s">
        <v>8284</v>
      </c>
      <c r="Q1243">
        <f t="shared" si="82"/>
        <v>51</v>
      </c>
      <c r="R1243">
        <f t="shared" si="83"/>
        <v>74.62</v>
      </c>
      <c r="S1243" s="10" t="s">
        <v>8325</v>
      </c>
      <c r="T1243" t="s">
        <v>8340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s="9">
        <f t="shared" si="80"/>
        <v>40782.165532407409</v>
      </c>
      <c r="L1244">
        <f t="shared" si="81"/>
        <v>2011</v>
      </c>
      <c r="M1244" t="b">
        <v>0</v>
      </c>
      <c r="N1244">
        <v>1</v>
      </c>
      <c r="O1244" t="b">
        <v>0</v>
      </c>
      <c r="P1244" t="s">
        <v>8284</v>
      </c>
      <c r="Q1244">
        <f t="shared" si="82"/>
        <v>1</v>
      </c>
      <c r="R1244">
        <f t="shared" si="83"/>
        <v>5</v>
      </c>
      <c r="S1244" s="10" t="s">
        <v>8325</v>
      </c>
      <c r="T1244" t="s">
        <v>8340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s="9">
        <f t="shared" si="80"/>
        <v>40671.879293981481</v>
      </c>
      <c r="L1245">
        <f t="shared" si="81"/>
        <v>2011</v>
      </c>
      <c r="M1245" t="b">
        <v>0</v>
      </c>
      <c r="N1245">
        <v>38</v>
      </c>
      <c r="O1245" t="b">
        <v>0</v>
      </c>
      <c r="P1245" t="s">
        <v>8284</v>
      </c>
      <c r="Q1245">
        <f t="shared" si="82"/>
        <v>14</v>
      </c>
      <c r="R1245">
        <f t="shared" si="83"/>
        <v>44.5</v>
      </c>
      <c r="S1245" s="10" t="s">
        <v>8325</v>
      </c>
      <c r="T1245" t="s">
        <v>8340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s="9">
        <f t="shared" si="80"/>
        <v>41355.825497685182</v>
      </c>
      <c r="L1246">
        <f t="shared" si="81"/>
        <v>2013</v>
      </c>
      <c r="M1246" t="b">
        <v>1</v>
      </c>
      <c r="N1246">
        <v>45</v>
      </c>
      <c r="O1246" t="b">
        <v>1</v>
      </c>
      <c r="P1246" t="s">
        <v>8274</v>
      </c>
      <c r="Q1246">
        <f t="shared" si="82"/>
        <v>104</v>
      </c>
      <c r="R1246">
        <f t="shared" si="83"/>
        <v>46.13</v>
      </c>
      <c r="S1246" s="10" t="s">
        <v>8325</v>
      </c>
      <c r="T1246" t="s">
        <v>8326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s="9">
        <f t="shared" si="80"/>
        <v>41774.599930555552</v>
      </c>
      <c r="L1247">
        <f t="shared" si="81"/>
        <v>2014</v>
      </c>
      <c r="M1247" t="b">
        <v>1</v>
      </c>
      <c r="N1247">
        <v>17</v>
      </c>
      <c r="O1247" t="b">
        <v>1</v>
      </c>
      <c r="P1247" t="s">
        <v>8274</v>
      </c>
      <c r="Q1247">
        <f t="shared" si="82"/>
        <v>120</v>
      </c>
      <c r="R1247">
        <f t="shared" si="83"/>
        <v>141.47</v>
      </c>
      <c r="S1247" s="10" t="s">
        <v>8325</v>
      </c>
      <c r="T1247" t="s">
        <v>8326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s="9">
        <f t="shared" si="80"/>
        <v>40838.043391203704</v>
      </c>
      <c r="L1248">
        <f t="shared" si="81"/>
        <v>2011</v>
      </c>
      <c r="M1248" t="b">
        <v>1</v>
      </c>
      <c r="N1248">
        <v>31</v>
      </c>
      <c r="O1248" t="b">
        <v>1</v>
      </c>
      <c r="P1248" t="s">
        <v>8274</v>
      </c>
      <c r="Q1248">
        <f t="shared" si="82"/>
        <v>117</v>
      </c>
      <c r="R1248">
        <f t="shared" si="83"/>
        <v>75.48</v>
      </c>
      <c r="S1248" s="10" t="s">
        <v>8325</v>
      </c>
      <c r="T1248" t="s">
        <v>8326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s="9">
        <f t="shared" si="80"/>
        <v>41370.292303240742</v>
      </c>
      <c r="L1249">
        <f t="shared" si="81"/>
        <v>2013</v>
      </c>
      <c r="M1249" t="b">
        <v>1</v>
      </c>
      <c r="N1249">
        <v>50</v>
      </c>
      <c r="O1249" t="b">
        <v>1</v>
      </c>
      <c r="P1249" t="s">
        <v>8274</v>
      </c>
      <c r="Q1249">
        <f t="shared" si="82"/>
        <v>122</v>
      </c>
      <c r="R1249">
        <f t="shared" si="83"/>
        <v>85.5</v>
      </c>
      <c r="S1249" s="10" t="s">
        <v>8325</v>
      </c>
      <c r="T1249" t="s">
        <v>8326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s="9">
        <f t="shared" si="80"/>
        <v>41767.656863425924</v>
      </c>
      <c r="L1250">
        <f t="shared" si="81"/>
        <v>2014</v>
      </c>
      <c r="M1250" t="b">
        <v>1</v>
      </c>
      <c r="N1250">
        <v>59</v>
      </c>
      <c r="O1250" t="b">
        <v>1</v>
      </c>
      <c r="P1250" t="s">
        <v>8274</v>
      </c>
      <c r="Q1250">
        <f t="shared" si="82"/>
        <v>152</v>
      </c>
      <c r="R1250">
        <f t="shared" si="83"/>
        <v>64.25</v>
      </c>
      <c r="S1250" s="10" t="s">
        <v>8325</v>
      </c>
      <c r="T1250" t="s">
        <v>8326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s="9">
        <f t="shared" si="80"/>
        <v>41067.74086805556</v>
      </c>
      <c r="L1251">
        <f t="shared" si="81"/>
        <v>2012</v>
      </c>
      <c r="M1251" t="b">
        <v>1</v>
      </c>
      <c r="N1251">
        <v>81</v>
      </c>
      <c r="O1251" t="b">
        <v>1</v>
      </c>
      <c r="P1251" t="s">
        <v>8274</v>
      </c>
      <c r="Q1251">
        <f t="shared" si="82"/>
        <v>104</v>
      </c>
      <c r="R1251">
        <f t="shared" si="83"/>
        <v>64.47</v>
      </c>
      <c r="S1251" s="10" t="s">
        <v>8325</v>
      </c>
      <c r="T1251" t="s">
        <v>8326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s="9">
        <f t="shared" si="80"/>
        <v>41843.64271990741</v>
      </c>
      <c r="L1252">
        <f t="shared" si="81"/>
        <v>2014</v>
      </c>
      <c r="M1252" t="b">
        <v>1</v>
      </c>
      <c r="N1252">
        <v>508</v>
      </c>
      <c r="O1252" t="b">
        <v>1</v>
      </c>
      <c r="P1252" t="s">
        <v>8274</v>
      </c>
      <c r="Q1252">
        <f t="shared" si="82"/>
        <v>200</v>
      </c>
      <c r="R1252">
        <f t="shared" si="83"/>
        <v>118.2</v>
      </c>
      <c r="S1252" s="10" t="s">
        <v>8325</v>
      </c>
      <c r="T1252" t="s">
        <v>8326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s="9">
        <f t="shared" si="80"/>
        <v>40751.814432870371</v>
      </c>
      <c r="L1253">
        <f t="shared" si="81"/>
        <v>2011</v>
      </c>
      <c r="M1253" t="b">
        <v>1</v>
      </c>
      <c r="N1253">
        <v>74</v>
      </c>
      <c r="O1253" t="b">
        <v>1</v>
      </c>
      <c r="P1253" t="s">
        <v>8274</v>
      </c>
      <c r="Q1253">
        <f t="shared" si="82"/>
        <v>102</v>
      </c>
      <c r="R1253">
        <f t="shared" si="83"/>
        <v>82.54</v>
      </c>
      <c r="S1253" s="10" t="s">
        <v>8325</v>
      </c>
      <c r="T1253" t="s">
        <v>8326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s="9">
        <f t="shared" si="80"/>
        <v>41543.988067129627</v>
      </c>
      <c r="L1254">
        <f t="shared" si="81"/>
        <v>2013</v>
      </c>
      <c r="M1254" t="b">
        <v>1</v>
      </c>
      <c r="N1254">
        <v>141</v>
      </c>
      <c r="O1254" t="b">
        <v>1</v>
      </c>
      <c r="P1254" t="s">
        <v>8274</v>
      </c>
      <c r="Q1254">
        <f t="shared" si="82"/>
        <v>138</v>
      </c>
      <c r="R1254">
        <f t="shared" si="83"/>
        <v>34.17</v>
      </c>
      <c r="S1254" s="10" t="s">
        <v>8325</v>
      </c>
      <c r="T1254" t="s">
        <v>8326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s="9">
        <f t="shared" si="80"/>
        <v>41855.783645833333</v>
      </c>
      <c r="L1255">
        <f t="shared" si="81"/>
        <v>2014</v>
      </c>
      <c r="M1255" t="b">
        <v>1</v>
      </c>
      <c r="N1255">
        <v>711</v>
      </c>
      <c r="O1255" t="b">
        <v>1</v>
      </c>
      <c r="P1255" t="s">
        <v>8274</v>
      </c>
      <c r="Q1255">
        <f t="shared" si="82"/>
        <v>303833</v>
      </c>
      <c r="R1255">
        <f t="shared" si="83"/>
        <v>42.73</v>
      </c>
      <c r="S1255" s="10" t="s">
        <v>8325</v>
      </c>
      <c r="T1255" t="s">
        <v>8326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s="9">
        <f t="shared" si="80"/>
        <v>40487.621365740742</v>
      </c>
      <c r="L1256">
        <f t="shared" si="81"/>
        <v>2010</v>
      </c>
      <c r="M1256" t="b">
        <v>1</v>
      </c>
      <c r="N1256">
        <v>141</v>
      </c>
      <c r="O1256" t="b">
        <v>1</v>
      </c>
      <c r="P1256" t="s">
        <v>8274</v>
      </c>
      <c r="Q1256">
        <f t="shared" si="82"/>
        <v>199</v>
      </c>
      <c r="R1256">
        <f t="shared" si="83"/>
        <v>94.49</v>
      </c>
      <c r="S1256" s="10" t="s">
        <v>8325</v>
      </c>
      <c r="T1256" t="s">
        <v>8326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s="9">
        <f t="shared" si="80"/>
        <v>41579.845509259263</v>
      </c>
      <c r="L1257">
        <f t="shared" si="81"/>
        <v>2013</v>
      </c>
      <c r="M1257" t="b">
        <v>1</v>
      </c>
      <c r="N1257">
        <v>109</v>
      </c>
      <c r="O1257" t="b">
        <v>1</v>
      </c>
      <c r="P1257" t="s">
        <v>8274</v>
      </c>
      <c r="Q1257">
        <f t="shared" si="82"/>
        <v>202</v>
      </c>
      <c r="R1257">
        <f t="shared" si="83"/>
        <v>55.7</v>
      </c>
      <c r="S1257" s="10" t="s">
        <v>8325</v>
      </c>
      <c r="T1257" t="s">
        <v>8326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s="9">
        <f t="shared" si="80"/>
        <v>40921.919340277782</v>
      </c>
      <c r="L1258">
        <f t="shared" si="81"/>
        <v>2012</v>
      </c>
      <c r="M1258" t="b">
        <v>1</v>
      </c>
      <c r="N1258">
        <v>361</v>
      </c>
      <c r="O1258" t="b">
        <v>1</v>
      </c>
      <c r="P1258" t="s">
        <v>8274</v>
      </c>
      <c r="Q1258">
        <f t="shared" si="82"/>
        <v>118</v>
      </c>
      <c r="R1258">
        <f t="shared" si="83"/>
        <v>98.03</v>
      </c>
      <c r="S1258" s="10" t="s">
        <v>8325</v>
      </c>
      <c r="T1258" t="s">
        <v>8326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s="9">
        <f t="shared" si="80"/>
        <v>40587.085532407407</v>
      </c>
      <c r="L1259">
        <f t="shared" si="81"/>
        <v>2011</v>
      </c>
      <c r="M1259" t="b">
        <v>1</v>
      </c>
      <c r="N1259">
        <v>176</v>
      </c>
      <c r="O1259" t="b">
        <v>1</v>
      </c>
      <c r="P1259" t="s">
        <v>8274</v>
      </c>
      <c r="Q1259">
        <f t="shared" si="82"/>
        <v>295</v>
      </c>
      <c r="R1259">
        <f t="shared" si="83"/>
        <v>92.1</v>
      </c>
      <c r="S1259" s="10" t="s">
        <v>8325</v>
      </c>
      <c r="T1259" t="s">
        <v>8326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s="9">
        <f t="shared" si="80"/>
        <v>41487.611250000002</v>
      </c>
      <c r="L1260">
        <f t="shared" si="81"/>
        <v>2013</v>
      </c>
      <c r="M1260" t="b">
        <v>1</v>
      </c>
      <c r="N1260">
        <v>670</v>
      </c>
      <c r="O1260" t="b">
        <v>1</v>
      </c>
      <c r="P1260" t="s">
        <v>8274</v>
      </c>
      <c r="Q1260">
        <f t="shared" si="82"/>
        <v>213</v>
      </c>
      <c r="R1260">
        <f t="shared" si="83"/>
        <v>38.18</v>
      </c>
      <c r="S1260" s="10" t="s">
        <v>8325</v>
      </c>
      <c r="T1260" t="s">
        <v>8326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s="9">
        <f t="shared" si="80"/>
        <v>41766.970648148148</v>
      </c>
      <c r="L1261">
        <f t="shared" si="81"/>
        <v>2014</v>
      </c>
      <c r="M1261" t="b">
        <v>1</v>
      </c>
      <c r="N1261">
        <v>96</v>
      </c>
      <c r="O1261" t="b">
        <v>1</v>
      </c>
      <c r="P1261" t="s">
        <v>8274</v>
      </c>
      <c r="Q1261">
        <f t="shared" si="82"/>
        <v>104</v>
      </c>
      <c r="R1261">
        <f t="shared" si="83"/>
        <v>27.15</v>
      </c>
      <c r="S1261" s="10" t="s">
        <v>8325</v>
      </c>
      <c r="T1261" t="s">
        <v>8326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s="9">
        <f t="shared" si="80"/>
        <v>41666.842824074076</v>
      </c>
      <c r="L1262">
        <f t="shared" si="81"/>
        <v>2014</v>
      </c>
      <c r="M1262" t="b">
        <v>1</v>
      </c>
      <c r="N1262">
        <v>74</v>
      </c>
      <c r="O1262" t="b">
        <v>1</v>
      </c>
      <c r="P1262" t="s">
        <v>8274</v>
      </c>
      <c r="Q1262">
        <f t="shared" si="82"/>
        <v>114</v>
      </c>
      <c r="R1262">
        <f t="shared" si="83"/>
        <v>50.69</v>
      </c>
      <c r="S1262" s="10" t="s">
        <v>8325</v>
      </c>
      <c r="T1262" t="s">
        <v>8326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s="9">
        <f t="shared" si="80"/>
        <v>41638.342905092592</v>
      </c>
      <c r="L1263">
        <f t="shared" si="81"/>
        <v>2013</v>
      </c>
      <c r="M1263" t="b">
        <v>1</v>
      </c>
      <c r="N1263">
        <v>52</v>
      </c>
      <c r="O1263" t="b">
        <v>1</v>
      </c>
      <c r="P1263" t="s">
        <v>8274</v>
      </c>
      <c r="Q1263">
        <f t="shared" si="82"/>
        <v>101</v>
      </c>
      <c r="R1263">
        <f t="shared" si="83"/>
        <v>38.94</v>
      </c>
      <c r="S1263" s="10" t="s">
        <v>8325</v>
      </c>
      <c r="T1263" t="s">
        <v>8326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s="9">
        <f t="shared" si="80"/>
        <v>41656.762638888889</v>
      </c>
      <c r="L1264">
        <f t="shared" si="81"/>
        <v>2014</v>
      </c>
      <c r="M1264" t="b">
        <v>1</v>
      </c>
      <c r="N1264">
        <v>105</v>
      </c>
      <c r="O1264" t="b">
        <v>1</v>
      </c>
      <c r="P1264" t="s">
        <v>8274</v>
      </c>
      <c r="Q1264">
        <f t="shared" si="82"/>
        <v>125</v>
      </c>
      <c r="R1264">
        <f t="shared" si="83"/>
        <v>77.64</v>
      </c>
      <c r="S1264" s="10" t="s">
        <v>8325</v>
      </c>
      <c r="T1264" t="s">
        <v>8326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s="9">
        <f t="shared" si="80"/>
        <v>41692.084143518521</v>
      </c>
      <c r="L1265">
        <f t="shared" si="81"/>
        <v>2014</v>
      </c>
      <c r="M1265" t="b">
        <v>1</v>
      </c>
      <c r="N1265">
        <v>41</v>
      </c>
      <c r="O1265" t="b">
        <v>1</v>
      </c>
      <c r="P1265" t="s">
        <v>8274</v>
      </c>
      <c r="Q1265">
        <f t="shared" si="82"/>
        <v>119</v>
      </c>
      <c r="R1265">
        <f t="shared" si="83"/>
        <v>43.54</v>
      </c>
      <c r="S1265" s="10" t="s">
        <v>8325</v>
      </c>
      <c r="T1265" t="s">
        <v>8326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s="9">
        <f t="shared" si="80"/>
        <v>41547.662997685184</v>
      </c>
      <c r="L1266">
        <f t="shared" si="81"/>
        <v>2013</v>
      </c>
      <c r="M1266" t="b">
        <v>1</v>
      </c>
      <c r="N1266">
        <v>34</v>
      </c>
      <c r="O1266" t="b">
        <v>1</v>
      </c>
      <c r="P1266" t="s">
        <v>8274</v>
      </c>
      <c r="Q1266">
        <f t="shared" si="82"/>
        <v>166</v>
      </c>
      <c r="R1266">
        <f t="shared" si="83"/>
        <v>31.82</v>
      </c>
      <c r="S1266" s="10" t="s">
        <v>8325</v>
      </c>
      <c r="T1266" t="s">
        <v>8326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s="9">
        <f t="shared" si="80"/>
        <v>40465.655266203699</v>
      </c>
      <c r="L1267">
        <f t="shared" si="81"/>
        <v>2010</v>
      </c>
      <c r="M1267" t="b">
        <v>1</v>
      </c>
      <c r="N1267">
        <v>66</v>
      </c>
      <c r="O1267" t="b">
        <v>1</v>
      </c>
      <c r="P1267" t="s">
        <v>8274</v>
      </c>
      <c r="Q1267">
        <f t="shared" si="82"/>
        <v>119</v>
      </c>
      <c r="R1267">
        <f t="shared" si="83"/>
        <v>63.18</v>
      </c>
      <c r="S1267" s="10" t="s">
        <v>8325</v>
      </c>
      <c r="T1267" t="s">
        <v>8326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s="9">
        <f t="shared" si="80"/>
        <v>41620.87667824074</v>
      </c>
      <c r="L1268">
        <f t="shared" si="81"/>
        <v>2013</v>
      </c>
      <c r="M1268" t="b">
        <v>1</v>
      </c>
      <c r="N1268">
        <v>50</v>
      </c>
      <c r="O1268" t="b">
        <v>1</v>
      </c>
      <c r="P1268" t="s">
        <v>8274</v>
      </c>
      <c r="Q1268">
        <f t="shared" si="82"/>
        <v>100</v>
      </c>
      <c r="R1268">
        <f t="shared" si="83"/>
        <v>190.9</v>
      </c>
      <c r="S1268" s="10" t="s">
        <v>8325</v>
      </c>
      <c r="T1268" t="s">
        <v>8326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s="9">
        <f t="shared" si="80"/>
        <v>41449.585162037038</v>
      </c>
      <c r="L1269">
        <f t="shared" si="81"/>
        <v>2013</v>
      </c>
      <c r="M1269" t="b">
        <v>1</v>
      </c>
      <c r="N1269">
        <v>159</v>
      </c>
      <c r="O1269" t="b">
        <v>1</v>
      </c>
      <c r="P1269" t="s">
        <v>8274</v>
      </c>
      <c r="Q1269">
        <f t="shared" si="82"/>
        <v>102</v>
      </c>
      <c r="R1269">
        <f t="shared" si="83"/>
        <v>140.86000000000001</v>
      </c>
      <c r="S1269" s="10" t="s">
        <v>8325</v>
      </c>
      <c r="T1269" t="s">
        <v>8326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s="9">
        <f t="shared" si="80"/>
        <v>41507.845451388886</v>
      </c>
      <c r="L1270">
        <f t="shared" si="81"/>
        <v>2013</v>
      </c>
      <c r="M1270" t="b">
        <v>1</v>
      </c>
      <c r="N1270">
        <v>182</v>
      </c>
      <c r="O1270" t="b">
        <v>1</v>
      </c>
      <c r="P1270" t="s">
        <v>8274</v>
      </c>
      <c r="Q1270">
        <f t="shared" si="82"/>
        <v>117</v>
      </c>
      <c r="R1270">
        <f t="shared" si="83"/>
        <v>76.92</v>
      </c>
      <c r="S1270" s="10" t="s">
        <v>8325</v>
      </c>
      <c r="T1270" t="s">
        <v>8326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s="9">
        <f t="shared" si="80"/>
        <v>42445.823055555549</v>
      </c>
      <c r="L1271">
        <f t="shared" si="81"/>
        <v>2016</v>
      </c>
      <c r="M1271" t="b">
        <v>1</v>
      </c>
      <c r="N1271">
        <v>206</v>
      </c>
      <c r="O1271" t="b">
        <v>1</v>
      </c>
      <c r="P1271" t="s">
        <v>8274</v>
      </c>
      <c r="Q1271">
        <f t="shared" si="82"/>
        <v>109</v>
      </c>
      <c r="R1271">
        <f t="shared" si="83"/>
        <v>99.16</v>
      </c>
      <c r="S1271" s="10" t="s">
        <v>8325</v>
      </c>
      <c r="T1271" t="s">
        <v>8326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s="9">
        <f t="shared" si="80"/>
        <v>40933.856967592597</v>
      </c>
      <c r="L1272">
        <f t="shared" si="81"/>
        <v>2012</v>
      </c>
      <c r="M1272" t="b">
        <v>1</v>
      </c>
      <c r="N1272">
        <v>169</v>
      </c>
      <c r="O1272" t="b">
        <v>1</v>
      </c>
      <c r="P1272" t="s">
        <v>8274</v>
      </c>
      <c r="Q1272">
        <f t="shared" si="82"/>
        <v>115</v>
      </c>
      <c r="R1272">
        <f t="shared" si="83"/>
        <v>67.88</v>
      </c>
      <c r="S1272" s="10" t="s">
        <v>8325</v>
      </c>
      <c r="T1272" t="s">
        <v>8326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s="9">
        <f t="shared" si="80"/>
        <v>41561.683553240742</v>
      </c>
      <c r="L1273">
        <f t="shared" si="81"/>
        <v>2013</v>
      </c>
      <c r="M1273" t="b">
        <v>1</v>
      </c>
      <c r="N1273">
        <v>31</v>
      </c>
      <c r="O1273" t="b">
        <v>1</v>
      </c>
      <c r="P1273" t="s">
        <v>8274</v>
      </c>
      <c r="Q1273">
        <f t="shared" si="82"/>
        <v>102</v>
      </c>
      <c r="R1273">
        <f t="shared" si="83"/>
        <v>246.29</v>
      </c>
      <c r="S1273" s="10" t="s">
        <v>8325</v>
      </c>
      <c r="T1273" t="s">
        <v>8326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s="9">
        <f t="shared" si="80"/>
        <v>40274.745127314818</v>
      </c>
      <c r="L1274">
        <f t="shared" si="81"/>
        <v>2010</v>
      </c>
      <c r="M1274" t="b">
        <v>1</v>
      </c>
      <c r="N1274">
        <v>28</v>
      </c>
      <c r="O1274" t="b">
        <v>1</v>
      </c>
      <c r="P1274" t="s">
        <v>8274</v>
      </c>
      <c r="Q1274">
        <f t="shared" si="82"/>
        <v>106</v>
      </c>
      <c r="R1274">
        <f t="shared" si="83"/>
        <v>189.29</v>
      </c>
      <c r="S1274" s="10" t="s">
        <v>8325</v>
      </c>
      <c r="T1274" t="s">
        <v>8326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s="9">
        <f t="shared" si="80"/>
        <v>41852.730219907404</v>
      </c>
      <c r="L1275">
        <f t="shared" si="81"/>
        <v>2014</v>
      </c>
      <c r="M1275" t="b">
        <v>1</v>
      </c>
      <c r="N1275">
        <v>54</v>
      </c>
      <c r="O1275" t="b">
        <v>1</v>
      </c>
      <c r="P1275" t="s">
        <v>8274</v>
      </c>
      <c r="Q1275">
        <f t="shared" si="82"/>
        <v>104</v>
      </c>
      <c r="R1275">
        <f t="shared" si="83"/>
        <v>76.67</v>
      </c>
      <c r="S1275" s="10" t="s">
        <v>8325</v>
      </c>
      <c r="T1275" t="s">
        <v>8326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s="9">
        <f t="shared" si="80"/>
        <v>41116.690104166664</v>
      </c>
      <c r="L1276">
        <f t="shared" si="81"/>
        <v>2012</v>
      </c>
      <c r="M1276" t="b">
        <v>1</v>
      </c>
      <c r="N1276">
        <v>467</v>
      </c>
      <c r="O1276" t="b">
        <v>1</v>
      </c>
      <c r="P1276" t="s">
        <v>8274</v>
      </c>
      <c r="Q1276">
        <f t="shared" si="82"/>
        <v>155</v>
      </c>
      <c r="R1276">
        <f t="shared" si="83"/>
        <v>82.96</v>
      </c>
      <c r="S1276" s="10" t="s">
        <v>8325</v>
      </c>
      <c r="T1276" t="s">
        <v>8326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s="9">
        <f t="shared" si="80"/>
        <v>41458.867905092593</v>
      </c>
      <c r="L1277">
        <f t="shared" si="81"/>
        <v>2013</v>
      </c>
      <c r="M1277" t="b">
        <v>1</v>
      </c>
      <c r="N1277">
        <v>389</v>
      </c>
      <c r="O1277" t="b">
        <v>1</v>
      </c>
      <c r="P1277" t="s">
        <v>8274</v>
      </c>
      <c r="Q1277">
        <f t="shared" si="82"/>
        <v>162</v>
      </c>
      <c r="R1277">
        <f t="shared" si="83"/>
        <v>62.52</v>
      </c>
      <c r="S1277" s="10" t="s">
        <v>8325</v>
      </c>
      <c r="T1277" t="s">
        <v>8326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s="9">
        <f t="shared" si="80"/>
        <v>40007.704247685186</v>
      </c>
      <c r="L1278">
        <f t="shared" si="81"/>
        <v>2009</v>
      </c>
      <c r="M1278" t="b">
        <v>1</v>
      </c>
      <c r="N1278">
        <v>68</v>
      </c>
      <c r="O1278" t="b">
        <v>1</v>
      </c>
      <c r="P1278" t="s">
        <v>8274</v>
      </c>
      <c r="Q1278">
        <f t="shared" si="82"/>
        <v>104</v>
      </c>
      <c r="R1278">
        <f t="shared" si="83"/>
        <v>46.07</v>
      </c>
      <c r="S1278" s="10" t="s">
        <v>8325</v>
      </c>
      <c r="T1278" t="s">
        <v>8326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s="9">
        <f t="shared" si="80"/>
        <v>41121.561886574076</v>
      </c>
      <c r="L1279">
        <f t="shared" si="81"/>
        <v>2012</v>
      </c>
      <c r="M1279" t="b">
        <v>1</v>
      </c>
      <c r="N1279">
        <v>413</v>
      </c>
      <c r="O1279" t="b">
        <v>1</v>
      </c>
      <c r="P1279" t="s">
        <v>8274</v>
      </c>
      <c r="Q1279">
        <f t="shared" si="82"/>
        <v>106</v>
      </c>
      <c r="R1279">
        <f t="shared" si="83"/>
        <v>38.54</v>
      </c>
      <c r="S1279" s="10" t="s">
        <v>8325</v>
      </c>
      <c r="T1279" t="s">
        <v>8326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s="9">
        <f t="shared" si="80"/>
        <v>41786.555162037039</v>
      </c>
      <c r="L1280">
        <f t="shared" si="81"/>
        <v>2014</v>
      </c>
      <c r="M1280" t="b">
        <v>1</v>
      </c>
      <c r="N1280">
        <v>190</v>
      </c>
      <c r="O1280" t="b">
        <v>1</v>
      </c>
      <c r="P1280" t="s">
        <v>8274</v>
      </c>
      <c r="Q1280">
        <f t="shared" si="82"/>
        <v>155</v>
      </c>
      <c r="R1280">
        <f t="shared" si="83"/>
        <v>53.01</v>
      </c>
      <c r="S1280" s="10" t="s">
        <v>8325</v>
      </c>
      <c r="T1280" t="s">
        <v>8326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s="9">
        <f t="shared" si="80"/>
        <v>41682.099189814813</v>
      </c>
      <c r="L1281">
        <f t="shared" si="81"/>
        <v>2014</v>
      </c>
      <c r="M1281" t="b">
        <v>1</v>
      </c>
      <c r="N1281">
        <v>189</v>
      </c>
      <c r="O1281" t="b">
        <v>1</v>
      </c>
      <c r="P1281" t="s">
        <v>8274</v>
      </c>
      <c r="Q1281">
        <f t="shared" si="82"/>
        <v>111</v>
      </c>
      <c r="R1281">
        <f t="shared" si="83"/>
        <v>73.36</v>
      </c>
      <c r="S1281" s="10" t="s">
        <v>8325</v>
      </c>
      <c r="T1281" t="s">
        <v>8326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s="9">
        <f t="shared" si="80"/>
        <v>40513.757569444446</v>
      </c>
      <c r="L1282">
        <f t="shared" si="81"/>
        <v>2010</v>
      </c>
      <c r="M1282" t="b">
        <v>1</v>
      </c>
      <c r="N1282">
        <v>130</v>
      </c>
      <c r="O1282" t="b">
        <v>1</v>
      </c>
      <c r="P1282" t="s">
        <v>8274</v>
      </c>
      <c r="Q1282">
        <f t="shared" si="82"/>
        <v>111</v>
      </c>
      <c r="R1282">
        <f t="shared" si="83"/>
        <v>127.98</v>
      </c>
      <c r="S1282" s="10" t="s">
        <v>8325</v>
      </c>
      <c r="T1282" t="s">
        <v>8326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s="9">
        <f t="shared" si="80"/>
        <v>41463.743472222224</v>
      </c>
      <c r="L1283">
        <f t="shared" si="81"/>
        <v>2013</v>
      </c>
      <c r="M1283" t="b">
        <v>1</v>
      </c>
      <c r="N1283">
        <v>74</v>
      </c>
      <c r="O1283" t="b">
        <v>1</v>
      </c>
      <c r="P1283" t="s">
        <v>8274</v>
      </c>
      <c r="Q1283">
        <f t="shared" si="82"/>
        <v>111</v>
      </c>
      <c r="R1283">
        <f t="shared" si="83"/>
        <v>104.73</v>
      </c>
      <c r="S1283" s="10" t="s">
        <v>8325</v>
      </c>
      <c r="T1283" t="s">
        <v>8326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s="9">
        <f t="shared" si="80"/>
        <v>41586.475173611114</v>
      </c>
      <c r="L1284">
        <f t="shared" si="81"/>
        <v>2013</v>
      </c>
      <c r="M1284" t="b">
        <v>1</v>
      </c>
      <c r="N1284">
        <v>274</v>
      </c>
      <c r="O1284" t="b">
        <v>1</v>
      </c>
      <c r="P1284" t="s">
        <v>8274</v>
      </c>
      <c r="Q1284">
        <f t="shared" si="82"/>
        <v>124</v>
      </c>
      <c r="R1284">
        <f t="shared" si="83"/>
        <v>67.67</v>
      </c>
      <c r="S1284" s="10" t="s">
        <v>8325</v>
      </c>
      <c r="T1284" t="s">
        <v>8326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s="9">
        <f t="shared" si="80"/>
        <v>41320.717465277776</v>
      </c>
      <c r="L1285">
        <f t="shared" si="81"/>
        <v>2013</v>
      </c>
      <c r="M1285" t="b">
        <v>1</v>
      </c>
      <c r="N1285">
        <v>22</v>
      </c>
      <c r="O1285" t="b">
        <v>1</v>
      </c>
      <c r="P1285" t="s">
        <v>8274</v>
      </c>
      <c r="Q1285">
        <f t="shared" si="82"/>
        <v>211</v>
      </c>
      <c r="R1285">
        <f t="shared" si="83"/>
        <v>95.93</v>
      </c>
      <c r="S1285" s="10" t="s">
        <v>8325</v>
      </c>
      <c r="T1285" t="s">
        <v>8326</v>
      </c>
    </row>
    <row r="1286" spans="1:20" ht="90" x14ac:dyDescent="0.25">
      <c r="A1286">
        <v>1287</v>
      </c>
      <c r="B1286" s="3" t="s">
        <v>1288</v>
      </c>
      <c r="C1286" s="3" t="s">
        <v>5397</v>
      </c>
      <c r="D1286" s="6">
        <v>250</v>
      </c>
      <c r="E1286" s="8">
        <v>605</v>
      </c>
      <c r="F1286" t="s">
        <v>8218</v>
      </c>
      <c r="G1286" t="s">
        <v>8224</v>
      </c>
      <c r="H1286" t="s">
        <v>8246</v>
      </c>
      <c r="I1286">
        <v>1434120856</v>
      </c>
      <c r="J1286">
        <v>1428936856</v>
      </c>
      <c r="K1286" s="9">
        <f t="shared" si="80"/>
        <v>42107.621018518519</v>
      </c>
      <c r="L1286">
        <f t="shared" si="81"/>
        <v>2015</v>
      </c>
      <c r="M1286" t="b">
        <v>0</v>
      </c>
      <c r="N1286">
        <v>25</v>
      </c>
      <c r="O1286" t="b">
        <v>1</v>
      </c>
      <c r="P1286" t="s">
        <v>8269</v>
      </c>
      <c r="Q1286">
        <f t="shared" si="82"/>
        <v>242</v>
      </c>
      <c r="R1286">
        <f t="shared" si="83"/>
        <v>24.2</v>
      </c>
      <c r="S1286" s="10" t="s">
        <v>8317</v>
      </c>
      <c r="T1286" t="s">
        <v>8318</v>
      </c>
    </row>
    <row r="1287" spans="1:20" ht="45" x14ac:dyDescent="0.25">
      <c r="A1287">
        <v>2815</v>
      </c>
      <c r="B1287" s="3" t="s">
        <v>2815</v>
      </c>
      <c r="C1287" s="3" t="s">
        <v>6925</v>
      </c>
      <c r="D1287" s="6">
        <v>250</v>
      </c>
      <c r="E1287" s="8">
        <v>605</v>
      </c>
      <c r="F1287" t="s">
        <v>8218</v>
      </c>
      <c r="G1287" t="s">
        <v>8228</v>
      </c>
      <c r="H1287" t="s">
        <v>8250</v>
      </c>
      <c r="I1287">
        <v>1470595109</v>
      </c>
      <c r="J1287">
        <v>1468003109</v>
      </c>
      <c r="K1287" s="9">
        <f t="shared" si="80"/>
        <v>42559.776724537034</v>
      </c>
      <c r="L1287">
        <f t="shared" si="81"/>
        <v>2016</v>
      </c>
      <c r="M1287" t="b">
        <v>0</v>
      </c>
      <c r="N1287">
        <v>14</v>
      </c>
      <c r="O1287" t="b">
        <v>1</v>
      </c>
      <c r="P1287" t="s">
        <v>8269</v>
      </c>
      <c r="Q1287">
        <f t="shared" si="82"/>
        <v>242</v>
      </c>
      <c r="R1287">
        <f t="shared" si="83"/>
        <v>43.21</v>
      </c>
      <c r="S1287" s="10" t="s">
        <v>8317</v>
      </c>
      <c r="T1287" t="s">
        <v>8318</v>
      </c>
    </row>
    <row r="1288" spans="1:20" ht="45" x14ac:dyDescent="0.25">
      <c r="A1288">
        <v>3336</v>
      </c>
      <c r="B1288" s="3" t="s">
        <v>3336</v>
      </c>
      <c r="C1288" s="3" t="s">
        <v>7446</v>
      </c>
      <c r="D1288" s="6">
        <v>250</v>
      </c>
      <c r="E1288" s="8">
        <v>250</v>
      </c>
      <c r="F1288" t="s">
        <v>8218</v>
      </c>
      <c r="G1288" t="s">
        <v>8224</v>
      </c>
      <c r="H1288" t="s">
        <v>8246</v>
      </c>
      <c r="I1288">
        <v>1459845246</v>
      </c>
      <c r="J1288">
        <v>1457429646</v>
      </c>
      <c r="K1288" s="9">
        <f t="shared" si="80"/>
        <v>42437.398680555561</v>
      </c>
      <c r="L1288">
        <f t="shared" si="81"/>
        <v>2016</v>
      </c>
      <c r="M1288" t="b">
        <v>0</v>
      </c>
      <c r="N1288">
        <v>9</v>
      </c>
      <c r="O1288" t="b">
        <v>1</v>
      </c>
      <c r="P1288" t="s">
        <v>8269</v>
      </c>
      <c r="Q1288">
        <f t="shared" si="82"/>
        <v>100</v>
      </c>
      <c r="R1288">
        <f t="shared" si="83"/>
        <v>27.78</v>
      </c>
      <c r="S1288" s="10" t="s">
        <v>8317</v>
      </c>
      <c r="T1288" t="s">
        <v>8318</v>
      </c>
    </row>
    <row r="1289" spans="1:20" ht="30" x14ac:dyDescent="0.25">
      <c r="A1289">
        <v>3397</v>
      </c>
      <c r="B1289" s="3" t="s">
        <v>3396</v>
      </c>
      <c r="C1289" s="3" t="s">
        <v>7507</v>
      </c>
      <c r="D1289" s="6">
        <v>250</v>
      </c>
      <c r="E1289" s="8">
        <v>280</v>
      </c>
      <c r="F1289" t="s">
        <v>8218</v>
      </c>
      <c r="G1289" t="s">
        <v>8224</v>
      </c>
      <c r="H1289" t="s">
        <v>8246</v>
      </c>
      <c r="I1289">
        <v>1455832800</v>
      </c>
      <c r="J1289">
        <v>1452338929</v>
      </c>
      <c r="K1289" s="9">
        <f t="shared" si="80"/>
        <v>42378.478344907402</v>
      </c>
      <c r="L1289">
        <f t="shared" si="81"/>
        <v>2016</v>
      </c>
      <c r="M1289" t="b">
        <v>0</v>
      </c>
      <c r="N1289">
        <v>24</v>
      </c>
      <c r="O1289" t="b">
        <v>1</v>
      </c>
      <c r="P1289" t="s">
        <v>8269</v>
      </c>
      <c r="Q1289">
        <f t="shared" si="82"/>
        <v>112</v>
      </c>
      <c r="R1289">
        <f t="shared" si="83"/>
        <v>11.67</v>
      </c>
      <c r="S1289" s="10" t="s">
        <v>8317</v>
      </c>
      <c r="T1289" t="s">
        <v>8318</v>
      </c>
    </row>
    <row r="1290" spans="1:20" ht="45" x14ac:dyDescent="0.25">
      <c r="A1290">
        <v>3423</v>
      </c>
      <c r="B1290" s="3" t="s">
        <v>3422</v>
      </c>
      <c r="C1290" s="3" t="s">
        <v>7533</v>
      </c>
      <c r="D1290" s="6">
        <v>250</v>
      </c>
      <c r="E1290" s="8">
        <v>350</v>
      </c>
      <c r="F1290" t="s">
        <v>8218</v>
      </c>
      <c r="G1290" t="s">
        <v>8223</v>
      </c>
      <c r="H1290" t="s">
        <v>8245</v>
      </c>
      <c r="I1290">
        <v>1429912341</v>
      </c>
      <c r="J1290">
        <v>1427320341</v>
      </c>
      <c r="K1290" s="9">
        <f t="shared" ref="K1290:K1353" si="84">(((J1290/60)/60/24)+DATE(1970,1,1))</f>
        <v>42088.911354166667</v>
      </c>
      <c r="L1290">
        <f t="shared" ref="L1290:L1353" si="85">YEAR(K1290)</f>
        <v>2015</v>
      </c>
      <c r="M1290" t="b">
        <v>0</v>
      </c>
      <c r="N1290">
        <v>10</v>
      </c>
      <c r="O1290" t="b">
        <v>1</v>
      </c>
      <c r="P1290" t="s">
        <v>8269</v>
      </c>
      <c r="Q1290">
        <f t="shared" ref="Q1290:Q1353" si="86">ROUND(E1290/D1290*100,0)</f>
        <v>140</v>
      </c>
      <c r="R1290">
        <f t="shared" ref="R1290:R1353" si="87">ROUND(E1290/N1290,2)</f>
        <v>35</v>
      </c>
      <c r="S1290" s="10" t="s">
        <v>8317</v>
      </c>
      <c r="T1290" t="s">
        <v>8318</v>
      </c>
    </row>
    <row r="1291" spans="1:20" ht="60" x14ac:dyDescent="0.25">
      <c r="A1291">
        <v>3442</v>
      </c>
      <c r="B1291" s="3" t="s">
        <v>3441</v>
      </c>
      <c r="C1291" s="3" t="s">
        <v>7552</v>
      </c>
      <c r="D1291" s="6">
        <v>250</v>
      </c>
      <c r="E1291" s="8">
        <v>250</v>
      </c>
      <c r="F1291" t="s">
        <v>8218</v>
      </c>
      <c r="G1291" t="s">
        <v>8223</v>
      </c>
      <c r="H1291" t="s">
        <v>8245</v>
      </c>
      <c r="I1291">
        <v>1433016672</v>
      </c>
      <c r="J1291">
        <v>1430424672</v>
      </c>
      <c r="K1291" s="9">
        <f t="shared" si="84"/>
        <v>42124.841111111105</v>
      </c>
      <c r="L1291">
        <f t="shared" si="85"/>
        <v>2015</v>
      </c>
      <c r="M1291" t="b">
        <v>0</v>
      </c>
      <c r="N1291">
        <v>8</v>
      </c>
      <c r="O1291" t="b">
        <v>1</v>
      </c>
      <c r="P1291" t="s">
        <v>8269</v>
      </c>
      <c r="Q1291">
        <f t="shared" si="86"/>
        <v>100</v>
      </c>
      <c r="R1291">
        <f t="shared" si="87"/>
        <v>31.25</v>
      </c>
      <c r="S1291" s="10" t="s">
        <v>8317</v>
      </c>
      <c r="T1291" t="s">
        <v>8318</v>
      </c>
    </row>
    <row r="1292" spans="1:20" ht="45" x14ac:dyDescent="0.25">
      <c r="A1292">
        <v>3462</v>
      </c>
      <c r="B1292" s="3" t="s">
        <v>3461</v>
      </c>
      <c r="C1292" s="3" t="s">
        <v>7572</v>
      </c>
      <c r="D1292" s="6">
        <v>250</v>
      </c>
      <c r="E1292" s="8">
        <v>505</v>
      </c>
      <c r="F1292" t="s">
        <v>8218</v>
      </c>
      <c r="G1292" t="s">
        <v>8223</v>
      </c>
      <c r="H1292" t="s">
        <v>8245</v>
      </c>
      <c r="I1292">
        <v>1436551200</v>
      </c>
      <c r="J1292">
        <v>1435181628</v>
      </c>
      <c r="K1292" s="9">
        <f t="shared" si="84"/>
        <v>42179.898472222223</v>
      </c>
      <c r="L1292">
        <f t="shared" si="85"/>
        <v>2015</v>
      </c>
      <c r="M1292" t="b">
        <v>0</v>
      </c>
      <c r="N1292">
        <v>17</v>
      </c>
      <c r="O1292" t="b">
        <v>1</v>
      </c>
      <c r="P1292" t="s">
        <v>8269</v>
      </c>
      <c r="Q1292">
        <f t="shared" si="86"/>
        <v>202</v>
      </c>
      <c r="R1292">
        <f t="shared" si="87"/>
        <v>29.71</v>
      </c>
      <c r="S1292" s="10" t="s">
        <v>8317</v>
      </c>
      <c r="T1292" t="s">
        <v>8318</v>
      </c>
    </row>
    <row r="1293" spans="1:20" ht="45" x14ac:dyDescent="0.25">
      <c r="A1293">
        <v>3470</v>
      </c>
      <c r="B1293" s="3" t="s">
        <v>3469</v>
      </c>
      <c r="C1293" s="3" t="s">
        <v>7580</v>
      </c>
      <c r="D1293" s="6">
        <v>250</v>
      </c>
      <c r="E1293" s="8">
        <v>375</v>
      </c>
      <c r="F1293" t="s">
        <v>8218</v>
      </c>
      <c r="G1293" t="s">
        <v>8223</v>
      </c>
      <c r="H1293" t="s">
        <v>8245</v>
      </c>
      <c r="I1293">
        <v>1468618680</v>
      </c>
      <c r="J1293">
        <v>1465345902</v>
      </c>
      <c r="K1293" s="9">
        <f t="shared" si="84"/>
        <v>42529.022013888884</v>
      </c>
      <c r="L1293">
        <f t="shared" si="85"/>
        <v>2016</v>
      </c>
      <c r="M1293" t="b">
        <v>0</v>
      </c>
      <c r="N1293">
        <v>9</v>
      </c>
      <c r="O1293" t="b">
        <v>1</v>
      </c>
      <c r="P1293" t="s">
        <v>8269</v>
      </c>
      <c r="Q1293">
        <f t="shared" si="86"/>
        <v>150</v>
      </c>
      <c r="R1293">
        <f t="shared" si="87"/>
        <v>41.67</v>
      </c>
      <c r="S1293" s="10" t="s">
        <v>8317</v>
      </c>
      <c r="T1293" t="s">
        <v>8318</v>
      </c>
    </row>
    <row r="1294" spans="1:20" ht="60" x14ac:dyDescent="0.25">
      <c r="A1294">
        <v>3545</v>
      </c>
      <c r="B1294" s="3" t="s">
        <v>3544</v>
      </c>
      <c r="C1294" s="3" t="s">
        <v>7655</v>
      </c>
      <c r="D1294" s="6">
        <v>250</v>
      </c>
      <c r="E1294" s="8">
        <v>251</v>
      </c>
      <c r="F1294" t="s">
        <v>8218</v>
      </c>
      <c r="G1294" t="s">
        <v>8223</v>
      </c>
      <c r="H1294" t="s">
        <v>8245</v>
      </c>
      <c r="I1294">
        <v>1428780159</v>
      </c>
      <c r="J1294">
        <v>1426188159</v>
      </c>
      <c r="K1294" s="9">
        <f t="shared" si="84"/>
        <v>42075.807395833333</v>
      </c>
      <c r="L1294">
        <f t="shared" si="85"/>
        <v>2015</v>
      </c>
      <c r="M1294" t="b">
        <v>0</v>
      </c>
      <c r="N1294">
        <v>8</v>
      </c>
      <c r="O1294" t="b">
        <v>1</v>
      </c>
      <c r="P1294" t="s">
        <v>8269</v>
      </c>
      <c r="Q1294">
        <f t="shared" si="86"/>
        <v>100</v>
      </c>
      <c r="R1294">
        <f t="shared" si="87"/>
        <v>31.38</v>
      </c>
      <c r="S1294" s="10" t="s">
        <v>8317</v>
      </c>
      <c r="T1294" t="s">
        <v>8318</v>
      </c>
    </row>
    <row r="1295" spans="1:20" ht="60" x14ac:dyDescent="0.25">
      <c r="A1295">
        <v>3605</v>
      </c>
      <c r="B1295" s="3" t="s">
        <v>3604</v>
      </c>
      <c r="C1295" s="3" t="s">
        <v>7715</v>
      </c>
      <c r="D1295" s="6">
        <v>250</v>
      </c>
      <c r="E1295" s="8">
        <v>460</v>
      </c>
      <c r="F1295" t="s">
        <v>8218</v>
      </c>
      <c r="G1295" t="s">
        <v>8224</v>
      </c>
      <c r="H1295" t="s">
        <v>8246</v>
      </c>
      <c r="I1295">
        <v>1455390126</v>
      </c>
      <c r="J1295">
        <v>1452798126</v>
      </c>
      <c r="K1295" s="9">
        <f t="shared" si="84"/>
        <v>42383.793124999997</v>
      </c>
      <c r="L1295">
        <f t="shared" si="85"/>
        <v>2016</v>
      </c>
      <c r="M1295" t="b">
        <v>0</v>
      </c>
      <c r="N1295">
        <v>15</v>
      </c>
      <c r="O1295" t="b">
        <v>1</v>
      </c>
      <c r="P1295" t="s">
        <v>8269</v>
      </c>
      <c r="Q1295">
        <f t="shared" si="86"/>
        <v>184</v>
      </c>
      <c r="R1295">
        <f t="shared" si="87"/>
        <v>30.67</v>
      </c>
      <c r="S1295" s="10" t="s">
        <v>8317</v>
      </c>
      <c r="T1295" t="s">
        <v>8318</v>
      </c>
    </row>
    <row r="1296" spans="1:20" ht="60" x14ac:dyDescent="0.25">
      <c r="A1296">
        <v>3660</v>
      </c>
      <c r="B1296" s="3" t="s">
        <v>3657</v>
      </c>
      <c r="C1296" s="3" t="s">
        <v>7770</v>
      </c>
      <c r="D1296" s="6">
        <v>250</v>
      </c>
      <c r="E1296" s="8">
        <v>250</v>
      </c>
      <c r="F1296" t="s">
        <v>8218</v>
      </c>
      <c r="G1296" t="s">
        <v>8224</v>
      </c>
      <c r="H1296" t="s">
        <v>8246</v>
      </c>
      <c r="I1296">
        <v>1419368925</v>
      </c>
      <c r="J1296">
        <v>1417208925</v>
      </c>
      <c r="K1296" s="9">
        <f t="shared" si="84"/>
        <v>41971.881076388891</v>
      </c>
      <c r="L1296">
        <f t="shared" si="85"/>
        <v>2014</v>
      </c>
      <c r="M1296" t="b">
        <v>0</v>
      </c>
      <c r="N1296">
        <v>22</v>
      </c>
      <c r="O1296" t="b">
        <v>1</v>
      </c>
      <c r="P1296" t="s">
        <v>8269</v>
      </c>
      <c r="Q1296">
        <f t="shared" si="86"/>
        <v>100</v>
      </c>
      <c r="R1296">
        <f t="shared" si="87"/>
        <v>11.36</v>
      </c>
      <c r="S1296" s="10" t="s">
        <v>8317</v>
      </c>
      <c r="T1296" t="s">
        <v>8318</v>
      </c>
    </row>
    <row r="1297" spans="1:20" ht="60" x14ac:dyDescent="0.25">
      <c r="A1297">
        <v>3811</v>
      </c>
      <c r="B1297" s="3" t="s">
        <v>3808</v>
      </c>
      <c r="C1297" s="3" t="s">
        <v>7921</v>
      </c>
      <c r="D1297" s="6">
        <v>250</v>
      </c>
      <c r="E1297" s="8">
        <v>825</v>
      </c>
      <c r="F1297" t="s">
        <v>8218</v>
      </c>
      <c r="G1297" t="s">
        <v>8224</v>
      </c>
      <c r="H1297" t="s">
        <v>8246</v>
      </c>
      <c r="I1297">
        <v>1464692400</v>
      </c>
      <c r="J1297">
        <v>1461769373</v>
      </c>
      <c r="K1297" s="9">
        <f t="shared" si="84"/>
        <v>42487.62700231481</v>
      </c>
      <c r="L1297">
        <f t="shared" si="85"/>
        <v>2016</v>
      </c>
      <c r="M1297" t="b">
        <v>0</v>
      </c>
      <c r="N1297">
        <v>19</v>
      </c>
      <c r="O1297" t="b">
        <v>1</v>
      </c>
      <c r="P1297" t="s">
        <v>8269</v>
      </c>
      <c r="Q1297">
        <f t="shared" si="86"/>
        <v>330</v>
      </c>
      <c r="R1297">
        <f t="shared" si="87"/>
        <v>43.42</v>
      </c>
      <c r="S1297" s="10" t="s">
        <v>8317</v>
      </c>
      <c r="T1297" t="s">
        <v>8318</v>
      </c>
    </row>
    <row r="1298" spans="1:20" ht="45" x14ac:dyDescent="0.25">
      <c r="A1298">
        <v>3818</v>
      </c>
      <c r="B1298" s="3" t="s">
        <v>3815</v>
      </c>
      <c r="C1298" s="3" t="s">
        <v>7928</v>
      </c>
      <c r="D1298" s="6">
        <v>250</v>
      </c>
      <c r="E1298" s="8">
        <v>570</v>
      </c>
      <c r="F1298" t="s">
        <v>8218</v>
      </c>
      <c r="G1298" t="s">
        <v>8223</v>
      </c>
      <c r="H1298" t="s">
        <v>8245</v>
      </c>
      <c r="I1298">
        <v>1426187582</v>
      </c>
      <c r="J1298">
        <v>1423599182</v>
      </c>
      <c r="K1298" s="9">
        <f t="shared" si="84"/>
        <v>42045.84238425926</v>
      </c>
      <c r="L1298">
        <f t="shared" si="85"/>
        <v>2015</v>
      </c>
      <c r="M1298" t="b">
        <v>0</v>
      </c>
      <c r="N1298">
        <v>10</v>
      </c>
      <c r="O1298" t="b">
        <v>1</v>
      </c>
      <c r="P1298" t="s">
        <v>8269</v>
      </c>
      <c r="Q1298">
        <f t="shared" si="86"/>
        <v>228</v>
      </c>
      <c r="R1298">
        <f t="shared" si="87"/>
        <v>57</v>
      </c>
      <c r="S1298" s="10" t="s">
        <v>8317</v>
      </c>
      <c r="T1298" t="s">
        <v>8318</v>
      </c>
    </row>
    <row r="1299" spans="1:20" ht="60" x14ac:dyDescent="0.25">
      <c r="A1299">
        <v>3824</v>
      </c>
      <c r="B1299" s="3" t="s">
        <v>3821</v>
      </c>
      <c r="C1299" s="3" t="s">
        <v>7933</v>
      </c>
      <c r="D1299" s="6">
        <v>250</v>
      </c>
      <c r="E1299" s="8">
        <v>270</v>
      </c>
      <c r="F1299" t="s">
        <v>8218</v>
      </c>
      <c r="G1299" t="s">
        <v>8224</v>
      </c>
      <c r="H1299" t="s">
        <v>8246</v>
      </c>
      <c r="I1299">
        <v>1470058860</v>
      </c>
      <c r="J1299">
        <v>1469026903</v>
      </c>
      <c r="K1299" s="9">
        <f t="shared" si="84"/>
        <v>42571.626192129625</v>
      </c>
      <c r="L1299">
        <f t="shared" si="85"/>
        <v>2016</v>
      </c>
      <c r="M1299" t="b">
        <v>0</v>
      </c>
      <c r="N1299">
        <v>7</v>
      </c>
      <c r="O1299" t="b">
        <v>1</v>
      </c>
      <c r="P1299" t="s">
        <v>8269</v>
      </c>
      <c r="Q1299">
        <f t="shared" si="86"/>
        <v>108</v>
      </c>
      <c r="R1299">
        <f t="shared" si="87"/>
        <v>38.57</v>
      </c>
      <c r="S1299" s="10" t="s">
        <v>8317</v>
      </c>
      <c r="T1299" t="s">
        <v>8318</v>
      </c>
    </row>
    <row r="1300" spans="1:20" ht="60" x14ac:dyDescent="0.25">
      <c r="A1300">
        <v>3255</v>
      </c>
      <c r="B1300" s="3" t="s">
        <v>3255</v>
      </c>
      <c r="C1300" s="3" t="s">
        <v>7365</v>
      </c>
      <c r="D1300" s="6">
        <v>300</v>
      </c>
      <c r="E1300" s="8">
        <v>525</v>
      </c>
      <c r="F1300" t="s">
        <v>8218</v>
      </c>
      <c r="G1300" t="s">
        <v>8224</v>
      </c>
      <c r="H1300" t="s">
        <v>8246</v>
      </c>
      <c r="I1300">
        <v>1412706375</v>
      </c>
      <c r="J1300">
        <v>1410114375</v>
      </c>
      <c r="K1300" s="9">
        <f t="shared" si="84"/>
        <v>41889.768229166664</v>
      </c>
      <c r="L1300">
        <f t="shared" si="85"/>
        <v>2014</v>
      </c>
      <c r="M1300" t="b">
        <v>1</v>
      </c>
      <c r="N1300">
        <v>18</v>
      </c>
      <c r="O1300" t="b">
        <v>1</v>
      </c>
      <c r="P1300" t="s">
        <v>8269</v>
      </c>
      <c r="Q1300">
        <f t="shared" si="86"/>
        <v>175</v>
      </c>
      <c r="R1300">
        <f t="shared" si="87"/>
        <v>29.17</v>
      </c>
      <c r="S1300" s="10" t="s">
        <v>8317</v>
      </c>
      <c r="T1300" t="s">
        <v>8318</v>
      </c>
    </row>
    <row r="1301" spans="1:20" ht="60" x14ac:dyDescent="0.25">
      <c r="A1301">
        <v>3444</v>
      </c>
      <c r="B1301" s="3" t="s">
        <v>3443</v>
      </c>
      <c r="C1301" s="3" t="s">
        <v>7554</v>
      </c>
      <c r="D1301" s="6">
        <v>300</v>
      </c>
      <c r="E1301" s="8">
        <v>867</v>
      </c>
      <c r="F1301" t="s">
        <v>8218</v>
      </c>
      <c r="G1301" t="s">
        <v>8225</v>
      </c>
      <c r="H1301" t="s">
        <v>8247</v>
      </c>
      <c r="I1301">
        <v>1465394340</v>
      </c>
      <c r="J1301">
        <v>1464677986</v>
      </c>
      <c r="K1301" s="9">
        <f t="shared" si="84"/>
        <v>42521.291504629626</v>
      </c>
      <c r="L1301">
        <f t="shared" si="85"/>
        <v>2016</v>
      </c>
      <c r="M1301" t="b">
        <v>0</v>
      </c>
      <c r="N1301">
        <v>20</v>
      </c>
      <c r="O1301" t="b">
        <v>1</v>
      </c>
      <c r="P1301" t="s">
        <v>8269</v>
      </c>
      <c r="Q1301">
        <f t="shared" si="86"/>
        <v>289</v>
      </c>
      <c r="R1301">
        <f t="shared" si="87"/>
        <v>43.35</v>
      </c>
      <c r="S1301" s="10" t="s">
        <v>8317</v>
      </c>
      <c r="T1301" t="s">
        <v>8318</v>
      </c>
    </row>
    <row r="1302" spans="1:20" ht="45" x14ac:dyDescent="0.25">
      <c r="A1302">
        <v>3453</v>
      </c>
      <c r="B1302" s="3" t="s">
        <v>3452</v>
      </c>
      <c r="C1302" s="3" t="s">
        <v>7563</v>
      </c>
      <c r="D1302" s="6">
        <v>300</v>
      </c>
      <c r="E1302" s="8">
        <v>385</v>
      </c>
      <c r="F1302" t="s">
        <v>8218</v>
      </c>
      <c r="G1302" t="s">
        <v>8224</v>
      </c>
      <c r="H1302" t="s">
        <v>8246</v>
      </c>
      <c r="I1302">
        <v>1471130956</v>
      </c>
      <c r="J1302">
        <v>1465946956</v>
      </c>
      <c r="K1302" s="9">
        <f t="shared" si="84"/>
        <v>42535.97865740741</v>
      </c>
      <c r="L1302">
        <f t="shared" si="85"/>
        <v>2016</v>
      </c>
      <c r="M1302" t="b">
        <v>0</v>
      </c>
      <c r="N1302">
        <v>14</v>
      </c>
      <c r="O1302" t="b">
        <v>1</v>
      </c>
      <c r="P1302" t="s">
        <v>8269</v>
      </c>
      <c r="Q1302">
        <f t="shared" si="86"/>
        <v>128</v>
      </c>
      <c r="R1302">
        <f t="shared" si="87"/>
        <v>27.5</v>
      </c>
      <c r="S1302" s="10" t="s">
        <v>8317</v>
      </c>
      <c r="T1302" t="s">
        <v>8318</v>
      </c>
    </row>
    <row r="1303" spans="1:20" ht="45" x14ac:dyDescent="0.25">
      <c r="A1303">
        <v>3475</v>
      </c>
      <c r="B1303" s="3" t="s">
        <v>3474</v>
      </c>
      <c r="C1303" s="3" t="s">
        <v>7585</v>
      </c>
      <c r="D1303" s="6">
        <v>300</v>
      </c>
      <c r="E1303" s="8">
        <v>340</v>
      </c>
      <c r="F1303" t="s">
        <v>8218</v>
      </c>
      <c r="G1303" t="s">
        <v>8224</v>
      </c>
      <c r="H1303" t="s">
        <v>8246</v>
      </c>
      <c r="I1303">
        <v>1414972800</v>
      </c>
      <c r="J1303">
        <v>1412629704</v>
      </c>
      <c r="K1303" s="9">
        <f t="shared" si="84"/>
        <v>41918.880833333329</v>
      </c>
      <c r="L1303">
        <f t="shared" si="85"/>
        <v>2014</v>
      </c>
      <c r="M1303" t="b">
        <v>0</v>
      </c>
      <c r="N1303">
        <v>17</v>
      </c>
      <c r="O1303" t="b">
        <v>1</v>
      </c>
      <c r="P1303" t="s">
        <v>8269</v>
      </c>
      <c r="Q1303">
        <f t="shared" si="86"/>
        <v>113</v>
      </c>
      <c r="R1303">
        <f t="shared" si="87"/>
        <v>20</v>
      </c>
      <c r="S1303" s="10" t="s">
        <v>8317</v>
      </c>
      <c r="T1303" t="s">
        <v>8318</v>
      </c>
    </row>
    <row r="1304" spans="1:20" ht="60" x14ac:dyDescent="0.25">
      <c r="A1304">
        <v>3476</v>
      </c>
      <c r="B1304" s="3" t="s">
        <v>3475</v>
      </c>
      <c r="C1304" s="3" t="s">
        <v>7586</v>
      </c>
      <c r="D1304" s="6">
        <v>300</v>
      </c>
      <c r="E1304" s="8">
        <v>312</v>
      </c>
      <c r="F1304" t="s">
        <v>8218</v>
      </c>
      <c r="G1304" t="s">
        <v>8223</v>
      </c>
      <c r="H1304" t="s">
        <v>8245</v>
      </c>
      <c r="I1304">
        <v>1414378800</v>
      </c>
      <c r="J1304">
        <v>1412836990</v>
      </c>
      <c r="K1304" s="9">
        <f t="shared" si="84"/>
        <v>41921.279976851853</v>
      </c>
      <c r="L1304">
        <f t="shared" si="85"/>
        <v>2014</v>
      </c>
      <c r="M1304" t="b">
        <v>0</v>
      </c>
      <c r="N1304">
        <v>6</v>
      </c>
      <c r="O1304" t="b">
        <v>1</v>
      </c>
      <c r="P1304" t="s">
        <v>8269</v>
      </c>
      <c r="Q1304">
        <f t="shared" si="86"/>
        <v>104</v>
      </c>
      <c r="R1304">
        <f t="shared" si="87"/>
        <v>52</v>
      </c>
      <c r="S1304" s="10" t="s">
        <v>8317</v>
      </c>
      <c r="T1304" t="s">
        <v>8318</v>
      </c>
    </row>
    <row r="1305" spans="1:20" ht="60" x14ac:dyDescent="0.25">
      <c r="A1305">
        <v>3540</v>
      </c>
      <c r="B1305" s="3" t="s">
        <v>3539</v>
      </c>
      <c r="C1305" s="3" t="s">
        <v>7650</v>
      </c>
      <c r="D1305" s="6">
        <v>300</v>
      </c>
      <c r="E1305" s="8">
        <v>369</v>
      </c>
      <c r="F1305" t="s">
        <v>8218</v>
      </c>
      <c r="G1305" t="s">
        <v>8224</v>
      </c>
      <c r="H1305" t="s">
        <v>8246</v>
      </c>
      <c r="I1305">
        <v>1466899491</v>
      </c>
      <c r="J1305">
        <v>1464307491</v>
      </c>
      <c r="K1305" s="9">
        <f t="shared" si="84"/>
        <v>42517.003368055557</v>
      </c>
      <c r="L1305">
        <f t="shared" si="85"/>
        <v>2016</v>
      </c>
      <c r="M1305" t="b">
        <v>0</v>
      </c>
      <c r="N1305">
        <v>8</v>
      </c>
      <c r="O1305" t="b">
        <v>1</v>
      </c>
      <c r="P1305" t="s">
        <v>8269</v>
      </c>
      <c r="Q1305">
        <f t="shared" si="86"/>
        <v>123</v>
      </c>
      <c r="R1305">
        <f t="shared" si="87"/>
        <v>46.13</v>
      </c>
      <c r="S1305" s="10" t="s">
        <v>8317</v>
      </c>
      <c r="T1305" t="s">
        <v>8318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s="9">
        <f t="shared" si="84"/>
        <v>42747.194502314815</v>
      </c>
      <c r="L1306">
        <f t="shared" si="85"/>
        <v>2017</v>
      </c>
      <c r="M1306" t="b">
        <v>0</v>
      </c>
      <c r="N1306">
        <v>104</v>
      </c>
      <c r="O1306" t="b">
        <v>0</v>
      </c>
      <c r="P1306" t="s">
        <v>8271</v>
      </c>
      <c r="Q1306">
        <f t="shared" si="86"/>
        <v>40</v>
      </c>
      <c r="R1306">
        <f t="shared" si="87"/>
        <v>152.41</v>
      </c>
      <c r="S1306" s="10" t="s">
        <v>8319</v>
      </c>
      <c r="T1306" t="s">
        <v>8321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s="9">
        <f t="shared" si="84"/>
        <v>42543.665601851855</v>
      </c>
      <c r="L1307">
        <f t="shared" si="85"/>
        <v>2016</v>
      </c>
      <c r="M1307" t="b">
        <v>0</v>
      </c>
      <c r="N1307">
        <v>86</v>
      </c>
      <c r="O1307" t="b">
        <v>0</v>
      </c>
      <c r="P1307" t="s">
        <v>8271</v>
      </c>
      <c r="Q1307">
        <f t="shared" si="86"/>
        <v>26</v>
      </c>
      <c r="R1307">
        <f t="shared" si="87"/>
        <v>90.62</v>
      </c>
      <c r="S1307" s="10" t="s">
        <v>8319</v>
      </c>
      <c r="T1307" t="s">
        <v>8321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s="9">
        <f t="shared" si="84"/>
        <v>41947.457569444443</v>
      </c>
      <c r="L1308">
        <f t="shared" si="85"/>
        <v>2014</v>
      </c>
      <c r="M1308" t="b">
        <v>0</v>
      </c>
      <c r="N1308">
        <v>356</v>
      </c>
      <c r="O1308" t="b">
        <v>0</v>
      </c>
      <c r="P1308" t="s">
        <v>8271</v>
      </c>
      <c r="Q1308">
        <f t="shared" si="86"/>
        <v>65</v>
      </c>
      <c r="R1308">
        <f t="shared" si="87"/>
        <v>201.6</v>
      </c>
      <c r="S1308" s="10" t="s">
        <v>8319</v>
      </c>
      <c r="T1308" t="s">
        <v>8321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s="9">
        <f t="shared" si="84"/>
        <v>42387.503229166665</v>
      </c>
      <c r="L1309">
        <f t="shared" si="85"/>
        <v>2016</v>
      </c>
      <c r="M1309" t="b">
        <v>0</v>
      </c>
      <c r="N1309">
        <v>45</v>
      </c>
      <c r="O1309" t="b">
        <v>0</v>
      </c>
      <c r="P1309" t="s">
        <v>8271</v>
      </c>
      <c r="Q1309">
        <f t="shared" si="86"/>
        <v>12</v>
      </c>
      <c r="R1309">
        <f t="shared" si="87"/>
        <v>127.93</v>
      </c>
      <c r="S1309" s="10" t="s">
        <v>8319</v>
      </c>
      <c r="T1309" t="s">
        <v>8321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s="9">
        <f t="shared" si="84"/>
        <v>42611.613564814819</v>
      </c>
      <c r="L1310">
        <f t="shared" si="85"/>
        <v>2016</v>
      </c>
      <c r="M1310" t="b">
        <v>0</v>
      </c>
      <c r="N1310">
        <v>38</v>
      </c>
      <c r="O1310" t="b">
        <v>0</v>
      </c>
      <c r="P1310" t="s">
        <v>8271</v>
      </c>
      <c r="Q1310">
        <f t="shared" si="86"/>
        <v>11</v>
      </c>
      <c r="R1310">
        <f t="shared" si="87"/>
        <v>29.89</v>
      </c>
      <c r="S1310" s="10" t="s">
        <v>8319</v>
      </c>
      <c r="T1310" t="s">
        <v>8321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s="9">
        <f t="shared" si="84"/>
        <v>42257.882731481484</v>
      </c>
      <c r="L1311">
        <f t="shared" si="85"/>
        <v>2015</v>
      </c>
      <c r="M1311" t="b">
        <v>0</v>
      </c>
      <c r="N1311">
        <v>35</v>
      </c>
      <c r="O1311" t="b">
        <v>0</v>
      </c>
      <c r="P1311" t="s">
        <v>8271</v>
      </c>
      <c r="Q1311">
        <f t="shared" si="86"/>
        <v>112</v>
      </c>
      <c r="R1311">
        <f t="shared" si="87"/>
        <v>367.97</v>
      </c>
      <c r="S1311" s="10" t="s">
        <v>8319</v>
      </c>
      <c r="T1311" t="s">
        <v>8321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s="9">
        <f t="shared" si="84"/>
        <v>42556.667245370365</v>
      </c>
      <c r="L1312">
        <f t="shared" si="85"/>
        <v>2016</v>
      </c>
      <c r="M1312" t="b">
        <v>0</v>
      </c>
      <c r="N1312">
        <v>24</v>
      </c>
      <c r="O1312" t="b">
        <v>0</v>
      </c>
      <c r="P1312" t="s">
        <v>8271</v>
      </c>
      <c r="Q1312">
        <f t="shared" si="86"/>
        <v>16</v>
      </c>
      <c r="R1312">
        <f t="shared" si="87"/>
        <v>129.16999999999999</v>
      </c>
      <c r="S1312" s="10" t="s">
        <v>8319</v>
      </c>
      <c r="T1312" t="s">
        <v>8321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s="9">
        <f t="shared" si="84"/>
        <v>42669.802303240736</v>
      </c>
      <c r="L1313">
        <f t="shared" si="85"/>
        <v>2016</v>
      </c>
      <c r="M1313" t="b">
        <v>0</v>
      </c>
      <c r="N1313">
        <v>100</v>
      </c>
      <c r="O1313" t="b">
        <v>0</v>
      </c>
      <c r="P1313" t="s">
        <v>8271</v>
      </c>
      <c r="Q1313">
        <f t="shared" si="86"/>
        <v>32</v>
      </c>
      <c r="R1313">
        <f t="shared" si="87"/>
        <v>800.7</v>
      </c>
      <c r="S1313" s="10" t="s">
        <v>8319</v>
      </c>
      <c r="T1313" t="s">
        <v>8321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s="9">
        <f t="shared" si="84"/>
        <v>42082.702800925923</v>
      </c>
      <c r="L1314">
        <f t="shared" si="85"/>
        <v>2015</v>
      </c>
      <c r="M1314" t="b">
        <v>0</v>
      </c>
      <c r="N1314">
        <v>1</v>
      </c>
      <c r="O1314" t="b">
        <v>0</v>
      </c>
      <c r="P1314" t="s">
        <v>8271</v>
      </c>
      <c r="Q1314">
        <f t="shared" si="86"/>
        <v>1</v>
      </c>
      <c r="R1314">
        <f t="shared" si="87"/>
        <v>28</v>
      </c>
      <c r="S1314" s="10" t="s">
        <v>8319</v>
      </c>
      <c r="T1314" t="s">
        <v>8321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s="9">
        <f t="shared" si="84"/>
        <v>42402.709652777776</v>
      </c>
      <c r="L1315">
        <f t="shared" si="85"/>
        <v>2016</v>
      </c>
      <c r="M1315" t="b">
        <v>0</v>
      </c>
      <c r="N1315">
        <v>122</v>
      </c>
      <c r="O1315" t="b">
        <v>0</v>
      </c>
      <c r="P1315" t="s">
        <v>8271</v>
      </c>
      <c r="Q1315">
        <f t="shared" si="86"/>
        <v>31</v>
      </c>
      <c r="R1315">
        <f t="shared" si="87"/>
        <v>102.02</v>
      </c>
      <c r="S1315" s="10" t="s">
        <v>8319</v>
      </c>
      <c r="T1315" t="s">
        <v>8321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s="9">
        <f t="shared" si="84"/>
        <v>42604.669675925921</v>
      </c>
      <c r="L1316">
        <f t="shared" si="85"/>
        <v>2016</v>
      </c>
      <c r="M1316" t="b">
        <v>0</v>
      </c>
      <c r="N1316">
        <v>11</v>
      </c>
      <c r="O1316" t="b">
        <v>0</v>
      </c>
      <c r="P1316" t="s">
        <v>8271</v>
      </c>
      <c r="Q1316">
        <f t="shared" si="86"/>
        <v>1</v>
      </c>
      <c r="R1316">
        <f t="shared" si="87"/>
        <v>184.36</v>
      </c>
      <c r="S1316" s="10" t="s">
        <v>8319</v>
      </c>
      <c r="T1316" t="s">
        <v>8321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s="9">
        <f t="shared" si="84"/>
        <v>42278.498240740737</v>
      </c>
      <c r="L1317">
        <f t="shared" si="85"/>
        <v>2015</v>
      </c>
      <c r="M1317" t="b">
        <v>0</v>
      </c>
      <c r="N1317">
        <v>248</v>
      </c>
      <c r="O1317" t="b">
        <v>0</v>
      </c>
      <c r="P1317" t="s">
        <v>8271</v>
      </c>
      <c r="Q1317">
        <f t="shared" si="86"/>
        <v>40</v>
      </c>
      <c r="R1317">
        <f t="shared" si="87"/>
        <v>162.91999999999999</v>
      </c>
      <c r="S1317" s="10" t="s">
        <v>8319</v>
      </c>
      <c r="T1317" t="s">
        <v>8321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s="9">
        <f t="shared" si="84"/>
        <v>42393.961909722217</v>
      </c>
      <c r="L1318">
        <f t="shared" si="85"/>
        <v>2016</v>
      </c>
      <c r="M1318" t="b">
        <v>0</v>
      </c>
      <c r="N1318">
        <v>1</v>
      </c>
      <c r="O1318" t="b">
        <v>0</v>
      </c>
      <c r="P1318" t="s">
        <v>8271</v>
      </c>
      <c r="Q1318">
        <f t="shared" si="86"/>
        <v>0</v>
      </c>
      <c r="R1318">
        <f t="shared" si="87"/>
        <v>1</v>
      </c>
      <c r="S1318" s="10" t="s">
        <v>8319</v>
      </c>
      <c r="T1318" t="s">
        <v>8321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s="9">
        <f t="shared" si="84"/>
        <v>42520.235486111109</v>
      </c>
      <c r="L1319">
        <f t="shared" si="85"/>
        <v>2016</v>
      </c>
      <c r="M1319" t="b">
        <v>0</v>
      </c>
      <c r="N1319">
        <v>19</v>
      </c>
      <c r="O1319" t="b">
        <v>0</v>
      </c>
      <c r="P1319" t="s">
        <v>8271</v>
      </c>
      <c r="Q1319">
        <f t="shared" si="86"/>
        <v>6</v>
      </c>
      <c r="R1319">
        <f t="shared" si="87"/>
        <v>603.53</v>
      </c>
      <c r="S1319" s="10" t="s">
        <v>8319</v>
      </c>
      <c r="T1319" t="s">
        <v>8321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s="9">
        <f t="shared" si="84"/>
        <v>41985.043657407412</v>
      </c>
      <c r="L1320">
        <f t="shared" si="85"/>
        <v>2014</v>
      </c>
      <c r="M1320" t="b">
        <v>0</v>
      </c>
      <c r="N1320">
        <v>135</v>
      </c>
      <c r="O1320" t="b">
        <v>0</v>
      </c>
      <c r="P1320" t="s">
        <v>8271</v>
      </c>
      <c r="Q1320">
        <f t="shared" si="86"/>
        <v>15</v>
      </c>
      <c r="R1320">
        <f t="shared" si="87"/>
        <v>45.41</v>
      </c>
      <c r="S1320" s="10" t="s">
        <v>8319</v>
      </c>
      <c r="T1320" t="s">
        <v>8321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s="9">
        <f t="shared" si="84"/>
        <v>41816.812094907407</v>
      </c>
      <c r="L1321">
        <f t="shared" si="85"/>
        <v>2014</v>
      </c>
      <c r="M1321" t="b">
        <v>0</v>
      </c>
      <c r="N1321">
        <v>9</v>
      </c>
      <c r="O1321" t="b">
        <v>0</v>
      </c>
      <c r="P1321" t="s">
        <v>8271</v>
      </c>
      <c r="Q1321">
        <f t="shared" si="86"/>
        <v>15</v>
      </c>
      <c r="R1321">
        <f t="shared" si="87"/>
        <v>97.33</v>
      </c>
      <c r="S1321" s="10" t="s">
        <v>8319</v>
      </c>
      <c r="T1321" t="s">
        <v>8321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s="9">
        <f t="shared" si="84"/>
        <v>42705.690347222218</v>
      </c>
      <c r="L1322">
        <f t="shared" si="85"/>
        <v>2016</v>
      </c>
      <c r="M1322" t="b">
        <v>0</v>
      </c>
      <c r="N1322">
        <v>3</v>
      </c>
      <c r="O1322" t="b">
        <v>0</v>
      </c>
      <c r="P1322" t="s">
        <v>8271</v>
      </c>
      <c r="Q1322">
        <f t="shared" si="86"/>
        <v>1</v>
      </c>
      <c r="R1322">
        <f t="shared" si="87"/>
        <v>167.67</v>
      </c>
      <c r="S1322" s="10" t="s">
        <v>8319</v>
      </c>
      <c r="T1322" t="s">
        <v>8321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s="9">
        <f t="shared" si="84"/>
        <v>42697.74927083333</v>
      </c>
      <c r="L1323">
        <f t="shared" si="85"/>
        <v>2016</v>
      </c>
      <c r="M1323" t="b">
        <v>0</v>
      </c>
      <c r="N1323">
        <v>7</v>
      </c>
      <c r="O1323" t="b">
        <v>0</v>
      </c>
      <c r="P1323" t="s">
        <v>8271</v>
      </c>
      <c r="Q1323">
        <f t="shared" si="86"/>
        <v>1</v>
      </c>
      <c r="R1323">
        <f t="shared" si="87"/>
        <v>859.86</v>
      </c>
      <c r="S1323" s="10" t="s">
        <v>8319</v>
      </c>
      <c r="T1323" t="s">
        <v>8321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s="9">
        <f t="shared" si="84"/>
        <v>42115.656539351854</v>
      </c>
      <c r="L1324">
        <f t="shared" si="85"/>
        <v>2015</v>
      </c>
      <c r="M1324" t="b">
        <v>0</v>
      </c>
      <c r="N1324">
        <v>4</v>
      </c>
      <c r="O1324" t="b">
        <v>0</v>
      </c>
      <c r="P1324" t="s">
        <v>8271</v>
      </c>
      <c r="Q1324">
        <f t="shared" si="86"/>
        <v>0</v>
      </c>
      <c r="R1324">
        <f t="shared" si="87"/>
        <v>26.5</v>
      </c>
      <c r="S1324" s="10" t="s">
        <v>8319</v>
      </c>
      <c r="T1324" t="s">
        <v>8321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s="9">
        <f t="shared" si="84"/>
        <v>42451.698449074072</v>
      </c>
      <c r="L1325">
        <f t="shared" si="85"/>
        <v>2016</v>
      </c>
      <c r="M1325" t="b">
        <v>0</v>
      </c>
      <c r="N1325">
        <v>44</v>
      </c>
      <c r="O1325" t="b">
        <v>0</v>
      </c>
      <c r="P1325" t="s">
        <v>8271</v>
      </c>
      <c r="Q1325">
        <f t="shared" si="86"/>
        <v>9</v>
      </c>
      <c r="R1325">
        <f t="shared" si="87"/>
        <v>30.27</v>
      </c>
      <c r="S1325" s="10" t="s">
        <v>8319</v>
      </c>
      <c r="T1325" t="s">
        <v>8321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s="9">
        <f t="shared" si="84"/>
        <v>42626.633703703701</v>
      </c>
      <c r="L1326">
        <f t="shared" si="85"/>
        <v>2016</v>
      </c>
      <c r="M1326" t="b">
        <v>0</v>
      </c>
      <c r="N1326">
        <v>90</v>
      </c>
      <c r="O1326" t="b">
        <v>0</v>
      </c>
      <c r="P1326" t="s">
        <v>8271</v>
      </c>
      <c r="Q1326">
        <f t="shared" si="86"/>
        <v>10</v>
      </c>
      <c r="R1326">
        <f t="shared" si="87"/>
        <v>54.67</v>
      </c>
      <c r="S1326" s="10" t="s">
        <v>8319</v>
      </c>
      <c r="T1326" t="s">
        <v>8321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s="9">
        <f t="shared" si="84"/>
        <v>42704.086053240739</v>
      </c>
      <c r="L1327">
        <f t="shared" si="85"/>
        <v>2016</v>
      </c>
      <c r="M1327" t="b">
        <v>0</v>
      </c>
      <c r="N1327">
        <v>8</v>
      </c>
      <c r="O1327" t="b">
        <v>0</v>
      </c>
      <c r="P1327" t="s">
        <v>8271</v>
      </c>
      <c r="Q1327">
        <f t="shared" si="86"/>
        <v>2</v>
      </c>
      <c r="R1327">
        <f t="shared" si="87"/>
        <v>60.75</v>
      </c>
      <c r="S1327" s="10" t="s">
        <v>8319</v>
      </c>
      <c r="T1327" t="s">
        <v>8321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s="9">
        <f t="shared" si="84"/>
        <v>41974.791990740734</v>
      </c>
      <c r="L1328">
        <f t="shared" si="85"/>
        <v>2014</v>
      </c>
      <c r="M1328" t="b">
        <v>0</v>
      </c>
      <c r="N1328">
        <v>11</v>
      </c>
      <c r="O1328" t="b">
        <v>0</v>
      </c>
      <c r="P1328" t="s">
        <v>8271</v>
      </c>
      <c r="Q1328">
        <f t="shared" si="86"/>
        <v>1</v>
      </c>
      <c r="R1328">
        <f t="shared" si="87"/>
        <v>102.73</v>
      </c>
      <c r="S1328" s="10" t="s">
        <v>8319</v>
      </c>
      <c r="T1328" t="s">
        <v>8321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s="9">
        <f t="shared" si="84"/>
        <v>42123.678645833337</v>
      </c>
      <c r="L1329">
        <f t="shared" si="85"/>
        <v>2015</v>
      </c>
      <c r="M1329" t="b">
        <v>0</v>
      </c>
      <c r="N1329">
        <v>41</v>
      </c>
      <c r="O1329" t="b">
        <v>0</v>
      </c>
      <c r="P1329" t="s">
        <v>8271</v>
      </c>
      <c r="Q1329">
        <f t="shared" si="86"/>
        <v>4</v>
      </c>
      <c r="R1329">
        <f t="shared" si="87"/>
        <v>41.59</v>
      </c>
      <c r="S1329" s="10" t="s">
        <v>8319</v>
      </c>
      <c r="T1329" t="s">
        <v>8321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s="9">
        <f t="shared" si="84"/>
        <v>42612.642754629633</v>
      </c>
      <c r="L1330">
        <f t="shared" si="85"/>
        <v>2016</v>
      </c>
      <c r="M1330" t="b">
        <v>0</v>
      </c>
      <c r="N1330">
        <v>15</v>
      </c>
      <c r="O1330" t="b">
        <v>0</v>
      </c>
      <c r="P1330" t="s">
        <v>8271</v>
      </c>
      <c r="Q1330">
        <f t="shared" si="86"/>
        <v>2</v>
      </c>
      <c r="R1330">
        <f t="shared" si="87"/>
        <v>116.53</v>
      </c>
      <c r="S1330" s="10" t="s">
        <v>8319</v>
      </c>
      <c r="T1330" t="s">
        <v>8321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s="9">
        <f t="shared" si="84"/>
        <v>41935.221585648149</v>
      </c>
      <c r="L1331">
        <f t="shared" si="85"/>
        <v>2014</v>
      </c>
      <c r="M1331" t="b">
        <v>0</v>
      </c>
      <c r="N1331">
        <v>9</v>
      </c>
      <c r="O1331" t="b">
        <v>0</v>
      </c>
      <c r="P1331" t="s">
        <v>8271</v>
      </c>
      <c r="Q1331">
        <f t="shared" si="86"/>
        <v>1</v>
      </c>
      <c r="R1331">
        <f t="shared" si="87"/>
        <v>45.33</v>
      </c>
      <c r="S1331" s="10" t="s">
        <v>8319</v>
      </c>
      <c r="T1331" t="s">
        <v>8321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s="9">
        <f t="shared" si="84"/>
        <v>42522.276724537034</v>
      </c>
      <c r="L1332">
        <f t="shared" si="85"/>
        <v>2016</v>
      </c>
      <c r="M1332" t="b">
        <v>0</v>
      </c>
      <c r="N1332">
        <v>50</v>
      </c>
      <c r="O1332" t="b">
        <v>0</v>
      </c>
      <c r="P1332" t="s">
        <v>8271</v>
      </c>
      <c r="Q1332">
        <f t="shared" si="86"/>
        <v>22</v>
      </c>
      <c r="R1332">
        <f t="shared" si="87"/>
        <v>157.46</v>
      </c>
      <c r="S1332" s="10" t="s">
        <v>8319</v>
      </c>
      <c r="T1332" t="s">
        <v>8321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s="9">
        <f t="shared" si="84"/>
        <v>42569.50409722222</v>
      </c>
      <c r="L1333">
        <f t="shared" si="85"/>
        <v>2016</v>
      </c>
      <c r="M1333" t="b">
        <v>0</v>
      </c>
      <c r="N1333">
        <v>34</v>
      </c>
      <c r="O1333" t="b">
        <v>0</v>
      </c>
      <c r="P1333" t="s">
        <v>8271</v>
      </c>
      <c r="Q1333">
        <f t="shared" si="86"/>
        <v>1</v>
      </c>
      <c r="R1333">
        <f t="shared" si="87"/>
        <v>100.5</v>
      </c>
      <c r="S1333" s="10" t="s">
        <v>8319</v>
      </c>
      <c r="T1333" t="s">
        <v>8321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s="9">
        <f t="shared" si="84"/>
        <v>42732.060277777782</v>
      </c>
      <c r="L1334">
        <f t="shared" si="85"/>
        <v>2016</v>
      </c>
      <c r="M1334" t="b">
        <v>0</v>
      </c>
      <c r="N1334">
        <v>0</v>
      </c>
      <c r="O1334" t="b">
        <v>0</v>
      </c>
      <c r="P1334" t="s">
        <v>8271</v>
      </c>
      <c r="Q1334">
        <f t="shared" si="86"/>
        <v>0</v>
      </c>
      <c r="R1334" t="e">
        <f t="shared" si="87"/>
        <v>#DIV/0!</v>
      </c>
      <c r="S1334" s="10" t="s">
        <v>8319</v>
      </c>
      <c r="T1334" t="s">
        <v>8321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s="9">
        <f t="shared" si="84"/>
        <v>41806.106770833336</v>
      </c>
      <c r="L1335">
        <f t="shared" si="85"/>
        <v>2014</v>
      </c>
      <c r="M1335" t="b">
        <v>0</v>
      </c>
      <c r="N1335">
        <v>0</v>
      </c>
      <c r="O1335" t="b">
        <v>0</v>
      </c>
      <c r="P1335" t="s">
        <v>8271</v>
      </c>
      <c r="Q1335">
        <f t="shared" si="86"/>
        <v>0</v>
      </c>
      <c r="R1335" t="e">
        <f t="shared" si="87"/>
        <v>#DIV/0!</v>
      </c>
      <c r="S1335" s="10" t="s">
        <v>8319</v>
      </c>
      <c r="T1335" t="s">
        <v>8321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s="9">
        <f t="shared" si="84"/>
        <v>42410.774155092593</v>
      </c>
      <c r="L1336">
        <f t="shared" si="85"/>
        <v>2016</v>
      </c>
      <c r="M1336" t="b">
        <v>0</v>
      </c>
      <c r="N1336">
        <v>276</v>
      </c>
      <c r="O1336" t="b">
        <v>0</v>
      </c>
      <c r="P1336" t="s">
        <v>8271</v>
      </c>
      <c r="Q1336">
        <f t="shared" si="86"/>
        <v>11</v>
      </c>
      <c r="R1336">
        <f t="shared" si="87"/>
        <v>51.82</v>
      </c>
      <c r="S1336" s="10" t="s">
        <v>8319</v>
      </c>
      <c r="T1336" t="s">
        <v>8321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s="9">
        <f t="shared" si="84"/>
        <v>42313.936365740738</v>
      </c>
      <c r="L1337">
        <f t="shared" si="85"/>
        <v>2015</v>
      </c>
      <c r="M1337" t="b">
        <v>0</v>
      </c>
      <c r="N1337">
        <v>16</v>
      </c>
      <c r="O1337" t="b">
        <v>0</v>
      </c>
      <c r="P1337" t="s">
        <v>8271</v>
      </c>
      <c r="Q1337">
        <f t="shared" si="86"/>
        <v>20</v>
      </c>
      <c r="R1337">
        <f t="shared" si="87"/>
        <v>308.75</v>
      </c>
      <c r="S1337" s="10" t="s">
        <v>8319</v>
      </c>
      <c r="T1337" t="s">
        <v>8321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s="9">
        <f t="shared" si="84"/>
        <v>41955.863750000004</v>
      </c>
      <c r="L1338">
        <f t="shared" si="85"/>
        <v>2014</v>
      </c>
      <c r="M1338" t="b">
        <v>0</v>
      </c>
      <c r="N1338">
        <v>224</v>
      </c>
      <c r="O1338" t="b">
        <v>0</v>
      </c>
      <c r="P1338" t="s">
        <v>8271</v>
      </c>
      <c r="Q1338">
        <f t="shared" si="86"/>
        <v>85</v>
      </c>
      <c r="R1338">
        <f t="shared" si="87"/>
        <v>379.23</v>
      </c>
      <c r="S1338" s="10" t="s">
        <v>8319</v>
      </c>
      <c r="T1338" t="s">
        <v>8321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s="9">
        <f t="shared" si="84"/>
        <v>42767.577303240745</v>
      </c>
      <c r="L1339">
        <f t="shared" si="85"/>
        <v>2017</v>
      </c>
      <c r="M1339" t="b">
        <v>0</v>
      </c>
      <c r="N1339">
        <v>140</v>
      </c>
      <c r="O1339" t="b">
        <v>0</v>
      </c>
      <c r="P1339" t="s">
        <v>8271</v>
      </c>
      <c r="Q1339">
        <f t="shared" si="86"/>
        <v>49</v>
      </c>
      <c r="R1339">
        <f t="shared" si="87"/>
        <v>176.36</v>
      </c>
      <c r="S1339" s="10" t="s">
        <v>8319</v>
      </c>
      <c r="T1339" t="s">
        <v>8321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s="9">
        <f t="shared" si="84"/>
        <v>42188.803622685184</v>
      </c>
      <c r="L1340">
        <f t="shared" si="85"/>
        <v>2015</v>
      </c>
      <c r="M1340" t="b">
        <v>0</v>
      </c>
      <c r="N1340">
        <v>15</v>
      </c>
      <c r="O1340" t="b">
        <v>0</v>
      </c>
      <c r="P1340" t="s">
        <v>8271</v>
      </c>
      <c r="Q1340">
        <f t="shared" si="86"/>
        <v>3</v>
      </c>
      <c r="R1340">
        <f t="shared" si="87"/>
        <v>66.069999999999993</v>
      </c>
      <c r="S1340" s="10" t="s">
        <v>8319</v>
      </c>
      <c r="T1340" t="s">
        <v>8321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s="9">
        <f t="shared" si="84"/>
        <v>41936.647164351853</v>
      </c>
      <c r="L1341">
        <f t="shared" si="85"/>
        <v>2014</v>
      </c>
      <c r="M1341" t="b">
        <v>0</v>
      </c>
      <c r="N1341">
        <v>37</v>
      </c>
      <c r="O1341" t="b">
        <v>0</v>
      </c>
      <c r="P1341" t="s">
        <v>8271</v>
      </c>
      <c r="Q1341">
        <f t="shared" si="86"/>
        <v>7</v>
      </c>
      <c r="R1341">
        <f t="shared" si="87"/>
        <v>89.65</v>
      </c>
      <c r="S1341" s="10" t="s">
        <v>8319</v>
      </c>
      <c r="T1341" t="s">
        <v>8321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s="9">
        <f t="shared" si="84"/>
        <v>41836.595520833333</v>
      </c>
      <c r="L1342">
        <f t="shared" si="85"/>
        <v>2014</v>
      </c>
      <c r="M1342" t="b">
        <v>0</v>
      </c>
      <c r="N1342">
        <v>0</v>
      </c>
      <c r="O1342" t="b">
        <v>0</v>
      </c>
      <c r="P1342" t="s">
        <v>8271</v>
      </c>
      <c r="Q1342">
        <f t="shared" si="86"/>
        <v>0</v>
      </c>
      <c r="R1342" t="e">
        <f t="shared" si="87"/>
        <v>#DIV/0!</v>
      </c>
      <c r="S1342" s="10" t="s">
        <v>8319</v>
      </c>
      <c r="T1342" t="s">
        <v>8321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s="9">
        <f t="shared" si="84"/>
        <v>42612.624039351853</v>
      </c>
      <c r="L1343">
        <f t="shared" si="85"/>
        <v>2016</v>
      </c>
      <c r="M1343" t="b">
        <v>0</v>
      </c>
      <c r="N1343">
        <v>46</v>
      </c>
      <c r="O1343" t="b">
        <v>0</v>
      </c>
      <c r="P1343" t="s">
        <v>8271</v>
      </c>
      <c r="Q1343">
        <f t="shared" si="86"/>
        <v>70</v>
      </c>
      <c r="R1343">
        <f t="shared" si="87"/>
        <v>382.39</v>
      </c>
      <c r="S1343" s="10" t="s">
        <v>8319</v>
      </c>
      <c r="T1343" t="s">
        <v>8321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s="9">
        <f t="shared" si="84"/>
        <v>42172.816423611104</v>
      </c>
      <c r="L1344">
        <f t="shared" si="85"/>
        <v>2015</v>
      </c>
      <c r="M1344" t="b">
        <v>0</v>
      </c>
      <c r="N1344">
        <v>1</v>
      </c>
      <c r="O1344" t="b">
        <v>0</v>
      </c>
      <c r="P1344" t="s">
        <v>8271</v>
      </c>
      <c r="Q1344">
        <f t="shared" si="86"/>
        <v>0</v>
      </c>
      <c r="R1344">
        <f t="shared" si="87"/>
        <v>100</v>
      </c>
      <c r="S1344" s="10" t="s">
        <v>8319</v>
      </c>
      <c r="T1344" t="s">
        <v>8321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s="9">
        <f t="shared" si="84"/>
        <v>42542.526423611111</v>
      </c>
      <c r="L1345">
        <f t="shared" si="85"/>
        <v>2016</v>
      </c>
      <c r="M1345" t="b">
        <v>0</v>
      </c>
      <c r="N1345">
        <v>323</v>
      </c>
      <c r="O1345" t="b">
        <v>0</v>
      </c>
      <c r="P1345" t="s">
        <v>8271</v>
      </c>
      <c r="Q1345">
        <f t="shared" si="86"/>
        <v>102</v>
      </c>
      <c r="R1345">
        <f t="shared" si="87"/>
        <v>158.36000000000001</v>
      </c>
      <c r="S1345" s="10" t="s">
        <v>8319</v>
      </c>
      <c r="T1345" t="s">
        <v>8321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s="9">
        <f t="shared" si="84"/>
        <v>42522.789803240739</v>
      </c>
      <c r="L1346">
        <f t="shared" si="85"/>
        <v>2016</v>
      </c>
      <c r="M1346" t="b">
        <v>0</v>
      </c>
      <c r="N1346">
        <v>139</v>
      </c>
      <c r="O1346" t="b">
        <v>1</v>
      </c>
      <c r="P1346" t="s">
        <v>8272</v>
      </c>
      <c r="Q1346">
        <f t="shared" si="86"/>
        <v>378</v>
      </c>
      <c r="R1346">
        <f t="shared" si="87"/>
        <v>40.76</v>
      </c>
      <c r="S1346" s="10" t="s">
        <v>8322</v>
      </c>
      <c r="T1346" t="s">
        <v>8323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s="9">
        <f t="shared" si="84"/>
        <v>41799.814340277779</v>
      </c>
      <c r="L1347">
        <f t="shared" si="85"/>
        <v>2014</v>
      </c>
      <c r="M1347" t="b">
        <v>0</v>
      </c>
      <c r="N1347">
        <v>7</v>
      </c>
      <c r="O1347" t="b">
        <v>1</v>
      </c>
      <c r="P1347" t="s">
        <v>8272</v>
      </c>
      <c r="Q1347">
        <f t="shared" si="86"/>
        <v>125</v>
      </c>
      <c r="R1347">
        <f t="shared" si="87"/>
        <v>53.57</v>
      </c>
      <c r="S1347" s="10" t="s">
        <v>8322</v>
      </c>
      <c r="T1347" t="s">
        <v>8323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s="9">
        <f t="shared" si="84"/>
        <v>41422.075821759259</v>
      </c>
      <c r="L1348">
        <f t="shared" si="85"/>
        <v>2013</v>
      </c>
      <c r="M1348" t="b">
        <v>0</v>
      </c>
      <c r="N1348">
        <v>149</v>
      </c>
      <c r="O1348" t="b">
        <v>1</v>
      </c>
      <c r="P1348" t="s">
        <v>8272</v>
      </c>
      <c r="Q1348">
        <f t="shared" si="86"/>
        <v>147</v>
      </c>
      <c r="R1348">
        <f t="shared" si="87"/>
        <v>48.45</v>
      </c>
      <c r="S1348" s="10" t="s">
        <v>8322</v>
      </c>
      <c r="T1348" t="s">
        <v>8323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s="9">
        <f t="shared" si="84"/>
        <v>42040.638020833328</v>
      </c>
      <c r="L1349">
        <f t="shared" si="85"/>
        <v>2015</v>
      </c>
      <c r="M1349" t="b">
        <v>0</v>
      </c>
      <c r="N1349">
        <v>31</v>
      </c>
      <c r="O1349" t="b">
        <v>1</v>
      </c>
      <c r="P1349" t="s">
        <v>8272</v>
      </c>
      <c r="Q1349">
        <f t="shared" si="86"/>
        <v>102</v>
      </c>
      <c r="R1349">
        <f t="shared" si="87"/>
        <v>82.42</v>
      </c>
      <c r="S1349" s="10" t="s">
        <v>8322</v>
      </c>
      <c r="T1349" t="s">
        <v>8323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s="9">
        <f t="shared" si="84"/>
        <v>41963.506168981476</v>
      </c>
      <c r="L1350">
        <f t="shared" si="85"/>
        <v>2014</v>
      </c>
      <c r="M1350" t="b">
        <v>0</v>
      </c>
      <c r="N1350">
        <v>26</v>
      </c>
      <c r="O1350" t="b">
        <v>1</v>
      </c>
      <c r="P1350" t="s">
        <v>8272</v>
      </c>
      <c r="Q1350">
        <f t="shared" si="86"/>
        <v>102</v>
      </c>
      <c r="R1350">
        <f t="shared" si="87"/>
        <v>230.19</v>
      </c>
      <c r="S1350" s="10" t="s">
        <v>8322</v>
      </c>
      <c r="T1350" t="s">
        <v>8323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s="9">
        <f t="shared" si="84"/>
        <v>42317.33258101852</v>
      </c>
      <c r="L1351">
        <f t="shared" si="85"/>
        <v>2015</v>
      </c>
      <c r="M1351" t="b">
        <v>0</v>
      </c>
      <c r="N1351">
        <v>172</v>
      </c>
      <c r="O1351" t="b">
        <v>1</v>
      </c>
      <c r="P1351" t="s">
        <v>8272</v>
      </c>
      <c r="Q1351">
        <f t="shared" si="86"/>
        <v>204</v>
      </c>
      <c r="R1351">
        <f t="shared" si="87"/>
        <v>59.36</v>
      </c>
      <c r="S1351" s="10" t="s">
        <v>8322</v>
      </c>
      <c r="T1351" t="s">
        <v>8323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s="9">
        <f t="shared" si="84"/>
        <v>42334.013124999998</v>
      </c>
      <c r="L1352">
        <f t="shared" si="85"/>
        <v>2015</v>
      </c>
      <c r="M1352" t="b">
        <v>0</v>
      </c>
      <c r="N1352">
        <v>78</v>
      </c>
      <c r="O1352" t="b">
        <v>1</v>
      </c>
      <c r="P1352" t="s">
        <v>8272</v>
      </c>
      <c r="Q1352">
        <f t="shared" si="86"/>
        <v>104</v>
      </c>
      <c r="R1352">
        <f t="shared" si="87"/>
        <v>66.7</v>
      </c>
      <c r="S1352" s="10" t="s">
        <v>8322</v>
      </c>
      <c r="T1352" t="s">
        <v>8323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s="9">
        <f t="shared" si="84"/>
        <v>42382.74009259259</v>
      </c>
      <c r="L1353">
        <f t="shared" si="85"/>
        <v>2016</v>
      </c>
      <c r="M1353" t="b">
        <v>0</v>
      </c>
      <c r="N1353">
        <v>120</v>
      </c>
      <c r="O1353" t="b">
        <v>1</v>
      </c>
      <c r="P1353" t="s">
        <v>8272</v>
      </c>
      <c r="Q1353">
        <f t="shared" si="86"/>
        <v>101</v>
      </c>
      <c r="R1353">
        <f t="shared" si="87"/>
        <v>168.78</v>
      </c>
      <c r="S1353" s="10" t="s">
        <v>8322</v>
      </c>
      <c r="T1353" t="s">
        <v>8323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s="9">
        <f t="shared" ref="K1354:K1417" si="88">(((J1354/60)/60/24)+DATE(1970,1,1))</f>
        <v>42200.578310185185</v>
      </c>
      <c r="L1354">
        <f t="shared" ref="L1354:L1417" si="89">YEAR(K1354)</f>
        <v>2015</v>
      </c>
      <c r="M1354" t="b">
        <v>0</v>
      </c>
      <c r="N1354">
        <v>227</v>
      </c>
      <c r="O1354" t="b">
        <v>1</v>
      </c>
      <c r="P1354" t="s">
        <v>8272</v>
      </c>
      <c r="Q1354">
        <f t="shared" ref="Q1354:Q1417" si="90">ROUND(E1354/D1354*100,0)</f>
        <v>136</v>
      </c>
      <c r="R1354">
        <f t="shared" ref="R1354:R1417" si="91">ROUND(E1354/N1354,2)</f>
        <v>59.97</v>
      </c>
      <c r="S1354" s="10" t="s">
        <v>8322</v>
      </c>
      <c r="T1354" t="s">
        <v>8323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s="9">
        <f t="shared" si="88"/>
        <v>41309.11791666667</v>
      </c>
      <c r="L1355">
        <f t="shared" si="89"/>
        <v>2013</v>
      </c>
      <c r="M1355" t="b">
        <v>0</v>
      </c>
      <c r="N1355">
        <v>42</v>
      </c>
      <c r="O1355" t="b">
        <v>1</v>
      </c>
      <c r="P1355" t="s">
        <v>8272</v>
      </c>
      <c r="Q1355">
        <f t="shared" si="90"/>
        <v>134</v>
      </c>
      <c r="R1355">
        <f t="shared" si="91"/>
        <v>31.81</v>
      </c>
      <c r="S1355" s="10" t="s">
        <v>8322</v>
      </c>
      <c r="T1355" t="s">
        <v>8323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s="9">
        <f t="shared" si="88"/>
        <v>42502.807627314818</v>
      </c>
      <c r="L1356">
        <f t="shared" si="89"/>
        <v>2016</v>
      </c>
      <c r="M1356" t="b">
        <v>0</v>
      </c>
      <c r="N1356">
        <v>64</v>
      </c>
      <c r="O1356" t="b">
        <v>1</v>
      </c>
      <c r="P1356" t="s">
        <v>8272</v>
      </c>
      <c r="Q1356">
        <f t="shared" si="90"/>
        <v>130</v>
      </c>
      <c r="R1356">
        <f t="shared" si="91"/>
        <v>24.42</v>
      </c>
      <c r="S1356" s="10" t="s">
        <v>8322</v>
      </c>
      <c r="T1356" t="s">
        <v>8323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s="9">
        <f t="shared" si="88"/>
        <v>41213.254687499997</v>
      </c>
      <c r="L1357">
        <f t="shared" si="89"/>
        <v>2012</v>
      </c>
      <c r="M1357" t="b">
        <v>0</v>
      </c>
      <c r="N1357">
        <v>121</v>
      </c>
      <c r="O1357" t="b">
        <v>1</v>
      </c>
      <c r="P1357" t="s">
        <v>8272</v>
      </c>
      <c r="Q1357">
        <f t="shared" si="90"/>
        <v>123</v>
      </c>
      <c r="R1357">
        <f t="shared" si="91"/>
        <v>25.35</v>
      </c>
      <c r="S1357" s="10" t="s">
        <v>8322</v>
      </c>
      <c r="T1357" t="s">
        <v>8323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s="9">
        <f t="shared" si="88"/>
        <v>41430.038888888892</v>
      </c>
      <c r="L1358">
        <f t="shared" si="89"/>
        <v>2013</v>
      </c>
      <c r="M1358" t="b">
        <v>0</v>
      </c>
      <c r="N1358">
        <v>87</v>
      </c>
      <c r="O1358" t="b">
        <v>1</v>
      </c>
      <c r="P1358" t="s">
        <v>8272</v>
      </c>
      <c r="Q1358">
        <f t="shared" si="90"/>
        <v>183</v>
      </c>
      <c r="R1358">
        <f t="shared" si="91"/>
        <v>71.44</v>
      </c>
      <c r="S1358" s="10" t="s">
        <v>8322</v>
      </c>
      <c r="T1358" t="s">
        <v>8323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s="9">
        <f t="shared" si="88"/>
        <v>41304.962233796294</v>
      </c>
      <c r="L1359">
        <f t="shared" si="89"/>
        <v>2013</v>
      </c>
      <c r="M1359" t="b">
        <v>0</v>
      </c>
      <c r="N1359">
        <v>65</v>
      </c>
      <c r="O1359" t="b">
        <v>1</v>
      </c>
      <c r="P1359" t="s">
        <v>8272</v>
      </c>
      <c r="Q1359">
        <f t="shared" si="90"/>
        <v>125</v>
      </c>
      <c r="R1359">
        <f t="shared" si="91"/>
        <v>38.549999999999997</v>
      </c>
      <c r="S1359" s="10" t="s">
        <v>8322</v>
      </c>
      <c r="T1359" t="s">
        <v>8323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s="9">
        <f t="shared" si="88"/>
        <v>40689.570868055554</v>
      </c>
      <c r="L1360">
        <f t="shared" si="89"/>
        <v>2011</v>
      </c>
      <c r="M1360" t="b">
        <v>0</v>
      </c>
      <c r="N1360">
        <v>49</v>
      </c>
      <c r="O1360" t="b">
        <v>1</v>
      </c>
      <c r="P1360" t="s">
        <v>8272</v>
      </c>
      <c r="Q1360">
        <f t="shared" si="90"/>
        <v>112</v>
      </c>
      <c r="R1360">
        <f t="shared" si="91"/>
        <v>68.37</v>
      </c>
      <c r="S1360" s="10" t="s">
        <v>8322</v>
      </c>
      <c r="T1360" t="s">
        <v>8323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s="9">
        <f t="shared" si="88"/>
        <v>40668.814699074072</v>
      </c>
      <c r="L1361">
        <f t="shared" si="89"/>
        <v>2011</v>
      </c>
      <c r="M1361" t="b">
        <v>0</v>
      </c>
      <c r="N1361">
        <v>19</v>
      </c>
      <c r="O1361" t="b">
        <v>1</v>
      </c>
      <c r="P1361" t="s">
        <v>8272</v>
      </c>
      <c r="Q1361">
        <f t="shared" si="90"/>
        <v>116</v>
      </c>
      <c r="R1361">
        <f t="shared" si="91"/>
        <v>40.21</v>
      </c>
      <c r="S1361" s="10" t="s">
        <v>8322</v>
      </c>
      <c r="T1361" t="s">
        <v>8323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s="9">
        <f t="shared" si="88"/>
        <v>41095.900694444441</v>
      </c>
      <c r="L1362">
        <f t="shared" si="89"/>
        <v>2012</v>
      </c>
      <c r="M1362" t="b">
        <v>0</v>
      </c>
      <c r="N1362">
        <v>81</v>
      </c>
      <c r="O1362" t="b">
        <v>1</v>
      </c>
      <c r="P1362" t="s">
        <v>8272</v>
      </c>
      <c r="Q1362">
        <f t="shared" si="90"/>
        <v>173</v>
      </c>
      <c r="R1362">
        <f t="shared" si="91"/>
        <v>32.07</v>
      </c>
      <c r="S1362" s="10" t="s">
        <v>8322</v>
      </c>
      <c r="T1362" t="s">
        <v>8323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s="9">
        <f t="shared" si="88"/>
        <v>41781.717268518521</v>
      </c>
      <c r="L1363">
        <f t="shared" si="89"/>
        <v>2014</v>
      </c>
      <c r="M1363" t="b">
        <v>0</v>
      </c>
      <c r="N1363">
        <v>264</v>
      </c>
      <c r="O1363" t="b">
        <v>1</v>
      </c>
      <c r="P1363" t="s">
        <v>8272</v>
      </c>
      <c r="Q1363">
        <f t="shared" si="90"/>
        <v>126</v>
      </c>
      <c r="R1363">
        <f t="shared" si="91"/>
        <v>28.63</v>
      </c>
      <c r="S1363" s="10" t="s">
        <v>8322</v>
      </c>
      <c r="T1363" t="s">
        <v>8323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s="9">
        <f t="shared" si="88"/>
        <v>41464.934386574074</v>
      </c>
      <c r="L1364">
        <f t="shared" si="89"/>
        <v>2013</v>
      </c>
      <c r="M1364" t="b">
        <v>0</v>
      </c>
      <c r="N1364">
        <v>25</v>
      </c>
      <c r="O1364" t="b">
        <v>1</v>
      </c>
      <c r="P1364" t="s">
        <v>8272</v>
      </c>
      <c r="Q1364">
        <f t="shared" si="90"/>
        <v>109</v>
      </c>
      <c r="R1364">
        <f t="shared" si="91"/>
        <v>43.64</v>
      </c>
      <c r="S1364" s="10" t="s">
        <v>8322</v>
      </c>
      <c r="T1364" t="s">
        <v>8323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s="9">
        <f t="shared" si="88"/>
        <v>42396.8440625</v>
      </c>
      <c r="L1365">
        <f t="shared" si="89"/>
        <v>2016</v>
      </c>
      <c r="M1365" t="b">
        <v>0</v>
      </c>
      <c r="N1365">
        <v>5</v>
      </c>
      <c r="O1365" t="b">
        <v>1</v>
      </c>
      <c r="P1365" t="s">
        <v>8272</v>
      </c>
      <c r="Q1365">
        <f t="shared" si="90"/>
        <v>100</v>
      </c>
      <c r="R1365">
        <f t="shared" si="91"/>
        <v>40</v>
      </c>
      <c r="S1365" s="10" t="s">
        <v>8322</v>
      </c>
      <c r="T1365" t="s">
        <v>8323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s="9">
        <f t="shared" si="88"/>
        <v>41951.695671296293</v>
      </c>
      <c r="L1366">
        <f t="shared" si="89"/>
        <v>2014</v>
      </c>
      <c r="M1366" t="b">
        <v>0</v>
      </c>
      <c r="N1366">
        <v>144</v>
      </c>
      <c r="O1366" t="b">
        <v>1</v>
      </c>
      <c r="P1366" t="s">
        <v>8274</v>
      </c>
      <c r="Q1366">
        <f t="shared" si="90"/>
        <v>119</v>
      </c>
      <c r="R1366">
        <f t="shared" si="91"/>
        <v>346.04</v>
      </c>
      <c r="S1366" s="10" t="s">
        <v>8325</v>
      </c>
      <c r="T1366" t="s">
        <v>8326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s="9">
        <f t="shared" si="88"/>
        <v>42049.733240740738</v>
      </c>
      <c r="L1367">
        <f t="shared" si="89"/>
        <v>2015</v>
      </c>
      <c r="M1367" t="b">
        <v>0</v>
      </c>
      <c r="N1367">
        <v>92</v>
      </c>
      <c r="O1367" t="b">
        <v>1</v>
      </c>
      <c r="P1367" t="s">
        <v>8274</v>
      </c>
      <c r="Q1367">
        <f t="shared" si="90"/>
        <v>100</v>
      </c>
      <c r="R1367">
        <f t="shared" si="91"/>
        <v>81.739999999999995</v>
      </c>
      <c r="S1367" s="10" t="s">
        <v>8325</v>
      </c>
      <c r="T1367" t="s">
        <v>8326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s="9">
        <f t="shared" si="88"/>
        <v>41924.996099537035</v>
      </c>
      <c r="L1368">
        <f t="shared" si="89"/>
        <v>2014</v>
      </c>
      <c r="M1368" t="b">
        <v>0</v>
      </c>
      <c r="N1368">
        <v>147</v>
      </c>
      <c r="O1368" t="b">
        <v>1</v>
      </c>
      <c r="P1368" t="s">
        <v>8274</v>
      </c>
      <c r="Q1368">
        <f t="shared" si="90"/>
        <v>126</v>
      </c>
      <c r="R1368">
        <f t="shared" si="91"/>
        <v>64.540000000000006</v>
      </c>
      <c r="S1368" s="10" t="s">
        <v>8325</v>
      </c>
      <c r="T1368" t="s">
        <v>8326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s="9">
        <f t="shared" si="88"/>
        <v>42292.002893518518</v>
      </c>
      <c r="L1369">
        <f t="shared" si="89"/>
        <v>2015</v>
      </c>
      <c r="M1369" t="b">
        <v>0</v>
      </c>
      <c r="N1369">
        <v>90</v>
      </c>
      <c r="O1369" t="b">
        <v>1</v>
      </c>
      <c r="P1369" t="s">
        <v>8274</v>
      </c>
      <c r="Q1369">
        <f t="shared" si="90"/>
        <v>114</v>
      </c>
      <c r="R1369">
        <f t="shared" si="91"/>
        <v>63.48</v>
      </c>
      <c r="S1369" s="10" t="s">
        <v>8325</v>
      </c>
      <c r="T1369" t="s">
        <v>8326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s="9">
        <f t="shared" si="88"/>
        <v>42146.190902777773</v>
      </c>
      <c r="L1370">
        <f t="shared" si="89"/>
        <v>2015</v>
      </c>
      <c r="M1370" t="b">
        <v>0</v>
      </c>
      <c r="N1370">
        <v>87</v>
      </c>
      <c r="O1370" t="b">
        <v>1</v>
      </c>
      <c r="P1370" t="s">
        <v>8274</v>
      </c>
      <c r="Q1370">
        <f t="shared" si="90"/>
        <v>111</v>
      </c>
      <c r="R1370">
        <f t="shared" si="91"/>
        <v>63.62</v>
      </c>
      <c r="S1370" s="10" t="s">
        <v>8325</v>
      </c>
      <c r="T1370" t="s">
        <v>8326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s="9">
        <f t="shared" si="88"/>
        <v>41710.594282407408</v>
      </c>
      <c r="L1371">
        <f t="shared" si="89"/>
        <v>2014</v>
      </c>
      <c r="M1371" t="b">
        <v>0</v>
      </c>
      <c r="N1371">
        <v>406</v>
      </c>
      <c r="O1371" t="b">
        <v>1</v>
      </c>
      <c r="P1371" t="s">
        <v>8274</v>
      </c>
      <c r="Q1371">
        <f t="shared" si="90"/>
        <v>105</v>
      </c>
      <c r="R1371">
        <f t="shared" si="91"/>
        <v>83.97</v>
      </c>
      <c r="S1371" s="10" t="s">
        <v>8325</v>
      </c>
      <c r="T1371" t="s">
        <v>8326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s="9">
        <f t="shared" si="88"/>
        <v>41548.00335648148</v>
      </c>
      <c r="L1372">
        <f t="shared" si="89"/>
        <v>2013</v>
      </c>
      <c r="M1372" t="b">
        <v>0</v>
      </c>
      <c r="N1372">
        <v>20</v>
      </c>
      <c r="O1372" t="b">
        <v>1</v>
      </c>
      <c r="P1372" t="s">
        <v>8274</v>
      </c>
      <c r="Q1372">
        <f t="shared" si="90"/>
        <v>104</v>
      </c>
      <c r="R1372">
        <f t="shared" si="91"/>
        <v>77.75</v>
      </c>
      <c r="S1372" s="10" t="s">
        <v>8325</v>
      </c>
      <c r="T1372" t="s">
        <v>8326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s="9">
        <f t="shared" si="88"/>
        <v>42101.758587962962</v>
      </c>
      <c r="L1373">
        <f t="shared" si="89"/>
        <v>2015</v>
      </c>
      <c r="M1373" t="b">
        <v>0</v>
      </c>
      <c r="N1373">
        <v>70</v>
      </c>
      <c r="O1373" t="b">
        <v>1</v>
      </c>
      <c r="P1373" t="s">
        <v>8274</v>
      </c>
      <c r="Q1373">
        <f t="shared" si="90"/>
        <v>107</v>
      </c>
      <c r="R1373">
        <f t="shared" si="91"/>
        <v>107.07</v>
      </c>
      <c r="S1373" s="10" t="s">
        <v>8325</v>
      </c>
      <c r="T1373" t="s">
        <v>8326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s="9">
        <f t="shared" si="88"/>
        <v>41072.739953703705</v>
      </c>
      <c r="L1374">
        <f t="shared" si="89"/>
        <v>2012</v>
      </c>
      <c r="M1374" t="b">
        <v>0</v>
      </c>
      <c r="N1374">
        <v>16</v>
      </c>
      <c r="O1374" t="b">
        <v>1</v>
      </c>
      <c r="P1374" t="s">
        <v>8274</v>
      </c>
      <c r="Q1374">
        <f t="shared" si="90"/>
        <v>124</v>
      </c>
      <c r="R1374">
        <f t="shared" si="91"/>
        <v>38.75</v>
      </c>
      <c r="S1374" s="10" t="s">
        <v>8325</v>
      </c>
      <c r="T1374" t="s">
        <v>8326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s="9">
        <f t="shared" si="88"/>
        <v>42704.95177083333</v>
      </c>
      <c r="L1375">
        <f t="shared" si="89"/>
        <v>2016</v>
      </c>
      <c r="M1375" t="b">
        <v>0</v>
      </c>
      <c r="N1375">
        <v>52</v>
      </c>
      <c r="O1375" t="b">
        <v>1</v>
      </c>
      <c r="P1375" t="s">
        <v>8274</v>
      </c>
      <c r="Q1375">
        <f t="shared" si="90"/>
        <v>105</v>
      </c>
      <c r="R1375">
        <f t="shared" si="91"/>
        <v>201.94</v>
      </c>
      <c r="S1375" s="10" t="s">
        <v>8325</v>
      </c>
      <c r="T1375" t="s">
        <v>8326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s="9">
        <f t="shared" si="88"/>
        <v>42424.161898148144</v>
      </c>
      <c r="L1376">
        <f t="shared" si="89"/>
        <v>2016</v>
      </c>
      <c r="M1376" t="b">
        <v>0</v>
      </c>
      <c r="N1376">
        <v>66</v>
      </c>
      <c r="O1376" t="b">
        <v>1</v>
      </c>
      <c r="P1376" t="s">
        <v>8274</v>
      </c>
      <c r="Q1376">
        <f t="shared" si="90"/>
        <v>189</v>
      </c>
      <c r="R1376">
        <f t="shared" si="91"/>
        <v>43.06</v>
      </c>
      <c r="S1376" s="10" t="s">
        <v>8325</v>
      </c>
      <c r="T1376" t="s">
        <v>8326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s="9">
        <f t="shared" si="88"/>
        <v>42720.066192129627</v>
      </c>
      <c r="L1377">
        <f t="shared" si="89"/>
        <v>2016</v>
      </c>
      <c r="M1377" t="b">
        <v>0</v>
      </c>
      <c r="N1377">
        <v>109</v>
      </c>
      <c r="O1377" t="b">
        <v>1</v>
      </c>
      <c r="P1377" t="s">
        <v>8274</v>
      </c>
      <c r="Q1377">
        <f t="shared" si="90"/>
        <v>171</v>
      </c>
      <c r="R1377">
        <f t="shared" si="91"/>
        <v>62.87</v>
      </c>
      <c r="S1377" s="10" t="s">
        <v>8325</v>
      </c>
      <c r="T1377" t="s">
        <v>8326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s="9">
        <f t="shared" si="88"/>
        <v>42677.669050925921</v>
      </c>
      <c r="L1378">
        <f t="shared" si="89"/>
        <v>2016</v>
      </c>
      <c r="M1378" t="b">
        <v>0</v>
      </c>
      <c r="N1378">
        <v>168</v>
      </c>
      <c r="O1378" t="b">
        <v>1</v>
      </c>
      <c r="P1378" t="s">
        <v>8274</v>
      </c>
      <c r="Q1378">
        <f t="shared" si="90"/>
        <v>252</v>
      </c>
      <c r="R1378">
        <f t="shared" si="91"/>
        <v>55.61</v>
      </c>
      <c r="S1378" s="10" t="s">
        <v>8325</v>
      </c>
      <c r="T1378" t="s">
        <v>8326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s="9">
        <f t="shared" si="88"/>
        <v>42747.219560185185</v>
      </c>
      <c r="L1379">
        <f t="shared" si="89"/>
        <v>2017</v>
      </c>
      <c r="M1379" t="b">
        <v>0</v>
      </c>
      <c r="N1379">
        <v>31</v>
      </c>
      <c r="O1379" t="b">
        <v>1</v>
      </c>
      <c r="P1379" t="s">
        <v>8274</v>
      </c>
      <c r="Q1379">
        <f t="shared" si="90"/>
        <v>116</v>
      </c>
      <c r="R1379">
        <f t="shared" si="91"/>
        <v>48.71</v>
      </c>
      <c r="S1379" s="10" t="s">
        <v>8325</v>
      </c>
      <c r="T1379" t="s">
        <v>8326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s="9">
        <f t="shared" si="88"/>
        <v>42568.759374999994</v>
      </c>
      <c r="L1380">
        <f t="shared" si="89"/>
        <v>2016</v>
      </c>
      <c r="M1380" t="b">
        <v>0</v>
      </c>
      <c r="N1380">
        <v>133</v>
      </c>
      <c r="O1380" t="b">
        <v>1</v>
      </c>
      <c r="P1380" t="s">
        <v>8274</v>
      </c>
      <c r="Q1380">
        <f t="shared" si="90"/>
        <v>203</v>
      </c>
      <c r="R1380">
        <f t="shared" si="91"/>
        <v>30.58</v>
      </c>
      <c r="S1380" s="10" t="s">
        <v>8325</v>
      </c>
      <c r="T1380" t="s">
        <v>8326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s="9">
        <f t="shared" si="88"/>
        <v>42130.491620370376</v>
      </c>
      <c r="L1381">
        <f t="shared" si="89"/>
        <v>2015</v>
      </c>
      <c r="M1381" t="b">
        <v>0</v>
      </c>
      <c r="N1381">
        <v>151</v>
      </c>
      <c r="O1381" t="b">
        <v>1</v>
      </c>
      <c r="P1381" t="s">
        <v>8274</v>
      </c>
      <c r="Q1381">
        <f t="shared" si="90"/>
        <v>112</v>
      </c>
      <c r="R1381">
        <f t="shared" si="91"/>
        <v>73.91</v>
      </c>
      <c r="S1381" s="10" t="s">
        <v>8325</v>
      </c>
      <c r="T1381" t="s">
        <v>8326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s="9">
        <f t="shared" si="88"/>
        <v>42141.762800925921</v>
      </c>
      <c r="L1382">
        <f t="shared" si="89"/>
        <v>2015</v>
      </c>
      <c r="M1382" t="b">
        <v>0</v>
      </c>
      <c r="N1382">
        <v>5</v>
      </c>
      <c r="O1382" t="b">
        <v>1</v>
      </c>
      <c r="P1382" t="s">
        <v>8274</v>
      </c>
      <c r="Q1382">
        <f t="shared" si="90"/>
        <v>424</v>
      </c>
      <c r="R1382">
        <f t="shared" si="91"/>
        <v>21.2</v>
      </c>
      <c r="S1382" s="10" t="s">
        <v>8325</v>
      </c>
      <c r="T1382" t="s">
        <v>8326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s="9">
        <f t="shared" si="88"/>
        <v>42703.214409722219</v>
      </c>
      <c r="L1383">
        <f t="shared" si="89"/>
        <v>2016</v>
      </c>
      <c r="M1383" t="b">
        <v>0</v>
      </c>
      <c r="N1383">
        <v>73</v>
      </c>
      <c r="O1383" t="b">
        <v>1</v>
      </c>
      <c r="P1383" t="s">
        <v>8274</v>
      </c>
      <c r="Q1383">
        <f t="shared" si="90"/>
        <v>107</v>
      </c>
      <c r="R1383">
        <f t="shared" si="91"/>
        <v>73.36</v>
      </c>
      <c r="S1383" s="10" t="s">
        <v>8325</v>
      </c>
      <c r="T1383" t="s">
        <v>8326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s="9">
        <f t="shared" si="88"/>
        <v>41370.800185185188</v>
      </c>
      <c r="L1384">
        <f t="shared" si="89"/>
        <v>2013</v>
      </c>
      <c r="M1384" t="b">
        <v>0</v>
      </c>
      <c r="N1384">
        <v>148</v>
      </c>
      <c r="O1384" t="b">
        <v>1</v>
      </c>
      <c r="P1384" t="s">
        <v>8274</v>
      </c>
      <c r="Q1384">
        <f t="shared" si="90"/>
        <v>104</v>
      </c>
      <c r="R1384">
        <f t="shared" si="91"/>
        <v>56.41</v>
      </c>
      <c r="S1384" s="10" t="s">
        <v>8325</v>
      </c>
      <c r="T1384" t="s">
        <v>8326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s="9">
        <f t="shared" si="88"/>
        <v>42707.074976851851</v>
      </c>
      <c r="L1385">
        <f t="shared" si="89"/>
        <v>2016</v>
      </c>
      <c r="M1385" t="b">
        <v>0</v>
      </c>
      <c r="N1385">
        <v>93</v>
      </c>
      <c r="O1385" t="b">
        <v>1</v>
      </c>
      <c r="P1385" t="s">
        <v>8274</v>
      </c>
      <c r="Q1385">
        <f t="shared" si="90"/>
        <v>212</v>
      </c>
      <c r="R1385">
        <f t="shared" si="91"/>
        <v>50.25</v>
      </c>
      <c r="S1385" s="10" t="s">
        <v>8325</v>
      </c>
      <c r="T1385" t="s">
        <v>8326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s="9">
        <f t="shared" si="88"/>
        <v>42160.735208333332</v>
      </c>
      <c r="L1386">
        <f t="shared" si="89"/>
        <v>2015</v>
      </c>
      <c r="M1386" t="b">
        <v>0</v>
      </c>
      <c r="N1386">
        <v>63</v>
      </c>
      <c r="O1386" t="b">
        <v>1</v>
      </c>
      <c r="P1386" t="s">
        <v>8274</v>
      </c>
      <c r="Q1386">
        <f t="shared" si="90"/>
        <v>124</v>
      </c>
      <c r="R1386">
        <f t="shared" si="91"/>
        <v>68.94</v>
      </c>
      <c r="S1386" s="10" t="s">
        <v>8325</v>
      </c>
      <c r="T1386" t="s">
        <v>8326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s="9">
        <f t="shared" si="88"/>
        <v>42433.688900462963</v>
      </c>
      <c r="L1387">
        <f t="shared" si="89"/>
        <v>2016</v>
      </c>
      <c r="M1387" t="b">
        <v>0</v>
      </c>
      <c r="N1387">
        <v>134</v>
      </c>
      <c r="O1387" t="b">
        <v>1</v>
      </c>
      <c r="P1387" t="s">
        <v>8274</v>
      </c>
      <c r="Q1387">
        <f t="shared" si="90"/>
        <v>110</v>
      </c>
      <c r="R1387">
        <f t="shared" si="91"/>
        <v>65.91</v>
      </c>
      <c r="S1387" s="10" t="s">
        <v>8325</v>
      </c>
      <c r="T1387" t="s">
        <v>8326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s="9">
        <f t="shared" si="88"/>
        <v>42184.646863425922</v>
      </c>
      <c r="L1388">
        <f t="shared" si="89"/>
        <v>2015</v>
      </c>
      <c r="M1388" t="b">
        <v>0</v>
      </c>
      <c r="N1388">
        <v>14</v>
      </c>
      <c r="O1388" t="b">
        <v>1</v>
      </c>
      <c r="P1388" t="s">
        <v>8274</v>
      </c>
      <c r="Q1388">
        <f t="shared" si="90"/>
        <v>219</v>
      </c>
      <c r="R1388">
        <f t="shared" si="91"/>
        <v>62.5</v>
      </c>
      <c r="S1388" s="10" t="s">
        <v>8325</v>
      </c>
      <c r="T1388" t="s">
        <v>8326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s="9">
        <f t="shared" si="88"/>
        <v>42126.92123842593</v>
      </c>
      <c r="L1389">
        <f t="shared" si="89"/>
        <v>2015</v>
      </c>
      <c r="M1389" t="b">
        <v>0</v>
      </c>
      <c r="N1389">
        <v>78</v>
      </c>
      <c r="O1389" t="b">
        <v>1</v>
      </c>
      <c r="P1389" t="s">
        <v>8274</v>
      </c>
      <c r="Q1389">
        <f t="shared" si="90"/>
        <v>137</v>
      </c>
      <c r="R1389">
        <f t="shared" si="91"/>
        <v>70.06</v>
      </c>
      <c r="S1389" s="10" t="s">
        <v>8325</v>
      </c>
      <c r="T1389" t="s">
        <v>8326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s="9">
        <f t="shared" si="88"/>
        <v>42634.614780092597</v>
      </c>
      <c r="L1390">
        <f t="shared" si="89"/>
        <v>2016</v>
      </c>
      <c r="M1390" t="b">
        <v>0</v>
      </c>
      <c r="N1390">
        <v>112</v>
      </c>
      <c r="O1390" t="b">
        <v>1</v>
      </c>
      <c r="P1390" t="s">
        <v>8274</v>
      </c>
      <c r="Q1390">
        <f t="shared" si="90"/>
        <v>135</v>
      </c>
      <c r="R1390">
        <f t="shared" si="91"/>
        <v>60.18</v>
      </c>
      <c r="S1390" s="10" t="s">
        <v>8325</v>
      </c>
      <c r="T1390" t="s">
        <v>8326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s="9">
        <f t="shared" si="88"/>
        <v>42565.480983796297</v>
      </c>
      <c r="L1391">
        <f t="shared" si="89"/>
        <v>2016</v>
      </c>
      <c r="M1391" t="b">
        <v>0</v>
      </c>
      <c r="N1391">
        <v>34</v>
      </c>
      <c r="O1391" t="b">
        <v>1</v>
      </c>
      <c r="P1391" t="s">
        <v>8274</v>
      </c>
      <c r="Q1391">
        <f t="shared" si="90"/>
        <v>145</v>
      </c>
      <c r="R1391">
        <f t="shared" si="91"/>
        <v>21.38</v>
      </c>
      <c r="S1391" s="10" t="s">
        <v>8325</v>
      </c>
      <c r="T1391" t="s">
        <v>8326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s="9">
        <f t="shared" si="88"/>
        <v>42087.803310185183</v>
      </c>
      <c r="L1392">
        <f t="shared" si="89"/>
        <v>2015</v>
      </c>
      <c r="M1392" t="b">
        <v>0</v>
      </c>
      <c r="N1392">
        <v>19</v>
      </c>
      <c r="O1392" t="b">
        <v>1</v>
      </c>
      <c r="P1392" t="s">
        <v>8274</v>
      </c>
      <c r="Q1392">
        <f t="shared" si="90"/>
        <v>109</v>
      </c>
      <c r="R1392">
        <f t="shared" si="91"/>
        <v>160.79</v>
      </c>
      <c r="S1392" s="10" t="s">
        <v>8325</v>
      </c>
      <c r="T1392" t="s">
        <v>8326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s="9">
        <f t="shared" si="88"/>
        <v>42193.650671296295</v>
      </c>
      <c r="L1393">
        <f t="shared" si="89"/>
        <v>2015</v>
      </c>
      <c r="M1393" t="b">
        <v>0</v>
      </c>
      <c r="N1393">
        <v>13</v>
      </c>
      <c r="O1393" t="b">
        <v>1</v>
      </c>
      <c r="P1393" t="s">
        <v>8274</v>
      </c>
      <c r="Q1393">
        <f t="shared" si="90"/>
        <v>110</v>
      </c>
      <c r="R1393">
        <f t="shared" si="91"/>
        <v>42.38</v>
      </c>
      <c r="S1393" s="10" t="s">
        <v>8325</v>
      </c>
      <c r="T1393" t="s">
        <v>8326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s="9">
        <f t="shared" si="88"/>
        <v>42401.154930555553</v>
      </c>
      <c r="L1394">
        <f t="shared" si="89"/>
        <v>2016</v>
      </c>
      <c r="M1394" t="b">
        <v>0</v>
      </c>
      <c r="N1394">
        <v>104</v>
      </c>
      <c r="O1394" t="b">
        <v>1</v>
      </c>
      <c r="P1394" t="s">
        <v>8274</v>
      </c>
      <c r="Q1394">
        <f t="shared" si="90"/>
        <v>114</v>
      </c>
      <c r="R1394">
        <f t="shared" si="91"/>
        <v>27.32</v>
      </c>
      <c r="S1394" s="10" t="s">
        <v>8325</v>
      </c>
      <c r="T1394" t="s">
        <v>8326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s="9">
        <f t="shared" si="88"/>
        <v>42553.681979166664</v>
      </c>
      <c r="L1395">
        <f t="shared" si="89"/>
        <v>2016</v>
      </c>
      <c r="M1395" t="b">
        <v>0</v>
      </c>
      <c r="N1395">
        <v>52</v>
      </c>
      <c r="O1395" t="b">
        <v>1</v>
      </c>
      <c r="P1395" t="s">
        <v>8274</v>
      </c>
      <c r="Q1395">
        <f t="shared" si="90"/>
        <v>102</v>
      </c>
      <c r="R1395">
        <f t="shared" si="91"/>
        <v>196.83</v>
      </c>
      <c r="S1395" s="10" t="s">
        <v>8325</v>
      </c>
      <c r="T1395" t="s">
        <v>8326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s="9">
        <f t="shared" si="88"/>
        <v>42752.144976851851</v>
      </c>
      <c r="L1396">
        <f t="shared" si="89"/>
        <v>2017</v>
      </c>
      <c r="M1396" t="b">
        <v>0</v>
      </c>
      <c r="N1396">
        <v>17</v>
      </c>
      <c r="O1396" t="b">
        <v>1</v>
      </c>
      <c r="P1396" t="s">
        <v>8274</v>
      </c>
      <c r="Q1396">
        <f t="shared" si="90"/>
        <v>122</v>
      </c>
      <c r="R1396">
        <f t="shared" si="91"/>
        <v>53.88</v>
      </c>
      <c r="S1396" s="10" t="s">
        <v>8325</v>
      </c>
      <c r="T1396" t="s">
        <v>8326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s="9">
        <f t="shared" si="88"/>
        <v>42719.90834490741</v>
      </c>
      <c r="L1397">
        <f t="shared" si="89"/>
        <v>2016</v>
      </c>
      <c r="M1397" t="b">
        <v>0</v>
      </c>
      <c r="N1397">
        <v>82</v>
      </c>
      <c r="O1397" t="b">
        <v>1</v>
      </c>
      <c r="P1397" t="s">
        <v>8274</v>
      </c>
      <c r="Q1397">
        <f t="shared" si="90"/>
        <v>112</v>
      </c>
      <c r="R1397">
        <f t="shared" si="91"/>
        <v>47.76</v>
      </c>
      <c r="S1397" s="10" t="s">
        <v>8325</v>
      </c>
      <c r="T1397" t="s">
        <v>8326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s="9">
        <f t="shared" si="88"/>
        <v>42018.99863425926</v>
      </c>
      <c r="L1398">
        <f t="shared" si="89"/>
        <v>2015</v>
      </c>
      <c r="M1398" t="b">
        <v>0</v>
      </c>
      <c r="N1398">
        <v>73</v>
      </c>
      <c r="O1398" t="b">
        <v>1</v>
      </c>
      <c r="P1398" t="s">
        <v>8274</v>
      </c>
      <c r="Q1398">
        <f t="shared" si="90"/>
        <v>107</v>
      </c>
      <c r="R1398">
        <f t="shared" si="91"/>
        <v>88.19</v>
      </c>
      <c r="S1398" s="10" t="s">
        <v>8325</v>
      </c>
      <c r="T1398" t="s">
        <v>8326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s="9">
        <f t="shared" si="88"/>
        <v>42640.917939814812</v>
      </c>
      <c r="L1399">
        <f t="shared" si="89"/>
        <v>2016</v>
      </c>
      <c r="M1399" t="b">
        <v>0</v>
      </c>
      <c r="N1399">
        <v>158</v>
      </c>
      <c r="O1399" t="b">
        <v>1</v>
      </c>
      <c r="P1399" t="s">
        <v>8274</v>
      </c>
      <c r="Q1399">
        <f t="shared" si="90"/>
        <v>114</v>
      </c>
      <c r="R1399">
        <f t="shared" si="91"/>
        <v>72.06</v>
      </c>
      <c r="S1399" s="10" t="s">
        <v>8325</v>
      </c>
      <c r="T1399" t="s">
        <v>8326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s="9">
        <f t="shared" si="88"/>
        <v>42526.874236111107</v>
      </c>
      <c r="L1400">
        <f t="shared" si="89"/>
        <v>2016</v>
      </c>
      <c r="M1400" t="b">
        <v>0</v>
      </c>
      <c r="N1400">
        <v>65</v>
      </c>
      <c r="O1400" t="b">
        <v>1</v>
      </c>
      <c r="P1400" t="s">
        <v>8274</v>
      </c>
      <c r="Q1400">
        <f t="shared" si="90"/>
        <v>110</v>
      </c>
      <c r="R1400">
        <f t="shared" si="91"/>
        <v>74.25</v>
      </c>
      <c r="S1400" s="10" t="s">
        <v>8325</v>
      </c>
      <c r="T1400" t="s">
        <v>8326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s="9">
        <f t="shared" si="88"/>
        <v>41889.004317129627</v>
      </c>
      <c r="L1401">
        <f t="shared" si="89"/>
        <v>2014</v>
      </c>
      <c r="M1401" t="b">
        <v>0</v>
      </c>
      <c r="N1401">
        <v>184</v>
      </c>
      <c r="O1401" t="b">
        <v>1</v>
      </c>
      <c r="P1401" t="s">
        <v>8274</v>
      </c>
      <c r="Q1401">
        <f t="shared" si="90"/>
        <v>126</v>
      </c>
      <c r="R1401">
        <f t="shared" si="91"/>
        <v>61.7</v>
      </c>
      <c r="S1401" s="10" t="s">
        <v>8325</v>
      </c>
      <c r="T1401" t="s">
        <v>8326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s="9">
        <f t="shared" si="88"/>
        <v>42498.341122685189</v>
      </c>
      <c r="L1402">
        <f t="shared" si="89"/>
        <v>2016</v>
      </c>
      <c r="M1402" t="b">
        <v>0</v>
      </c>
      <c r="N1402">
        <v>34</v>
      </c>
      <c r="O1402" t="b">
        <v>1</v>
      </c>
      <c r="P1402" t="s">
        <v>8274</v>
      </c>
      <c r="Q1402">
        <f t="shared" si="90"/>
        <v>167</v>
      </c>
      <c r="R1402">
        <f t="shared" si="91"/>
        <v>17.239999999999998</v>
      </c>
      <c r="S1402" s="10" t="s">
        <v>8325</v>
      </c>
      <c r="T1402" t="s">
        <v>8326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s="9">
        <f t="shared" si="88"/>
        <v>41399.99622685185</v>
      </c>
      <c r="L1403">
        <f t="shared" si="89"/>
        <v>2013</v>
      </c>
      <c r="M1403" t="b">
        <v>0</v>
      </c>
      <c r="N1403">
        <v>240</v>
      </c>
      <c r="O1403" t="b">
        <v>1</v>
      </c>
      <c r="P1403" t="s">
        <v>8274</v>
      </c>
      <c r="Q1403">
        <f t="shared" si="90"/>
        <v>497</v>
      </c>
      <c r="R1403">
        <f t="shared" si="91"/>
        <v>51.72</v>
      </c>
      <c r="S1403" s="10" t="s">
        <v>8325</v>
      </c>
      <c r="T1403" t="s">
        <v>8326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s="9">
        <f t="shared" si="88"/>
        <v>42065.053368055553</v>
      </c>
      <c r="L1404">
        <f t="shared" si="89"/>
        <v>2015</v>
      </c>
      <c r="M1404" t="b">
        <v>0</v>
      </c>
      <c r="N1404">
        <v>113</v>
      </c>
      <c r="O1404" t="b">
        <v>1</v>
      </c>
      <c r="P1404" t="s">
        <v>8274</v>
      </c>
      <c r="Q1404">
        <f t="shared" si="90"/>
        <v>109</v>
      </c>
      <c r="R1404">
        <f t="shared" si="91"/>
        <v>24.15</v>
      </c>
      <c r="S1404" s="10" t="s">
        <v>8325</v>
      </c>
      <c r="T1404" t="s">
        <v>8326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s="9">
        <f t="shared" si="88"/>
        <v>41451.062905092593</v>
      </c>
      <c r="L1405">
        <f t="shared" si="89"/>
        <v>2013</v>
      </c>
      <c r="M1405" t="b">
        <v>0</v>
      </c>
      <c r="N1405">
        <v>66</v>
      </c>
      <c r="O1405" t="b">
        <v>1</v>
      </c>
      <c r="P1405" t="s">
        <v>8274</v>
      </c>
      <c r="Q1405">
        <f t="shared" si="90"/>
        <v>103</v>
      </c>
      <c r="R1405">
        <f t="shared" si="91"/>
        <v>62.17</v>
      </c>
      <c r="S1405" s="10" t="s">
        <v>8325</v>
      </c>
      <c r="T1405" t="s">
        <v>8326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s="9">
        <f t="shared" si="88"/>
        <v>42032.510243055556</v>
      </c>
      <c r="L1406">
        <f t="shared" si="89"/>
        <v>2015</v>
      </c>
      <c r="M1406" t="b">
        <v>1</v>
      </c>
      <c r="N1406">
        <v>5</v>
      </c>
      <c r="O1406" t="b">
        <v>0</v>
      </c>
      <c r="P1406" t="s">
        <v>8285</v>
      </c>
      <c r="Q1406">
        <f t="shared" si="90"/>
        <v>2</v>
      </c>
      <c r="R1406">
        <f t="shared" si="91"/>
        <v>48.2</v>
      </c>
      <c r="S1406" s="10" t="s">
        <v>8322</v>
      </c>
      <c r="T1406" t="s">
        <v>8341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s="9">
        <f t="shared" si="88"/>
        <v>41941.680567129632</v>
      </c>
      <c r="L1407">
        <f t="shared" si="89"/>
        <v>2014</v>
      </c>
      <c r="M1407" t="b">
        <v>1</v>
      </c>
      <c r="N1407">
        <v>17</v>
      </c>
      <c r="O1407" t="b">
        <v>0</v>
      </c>
      <c r="P1407" t="s">
        <v>8285</v>
      </c>
      <c r="Q1407">
        <f t="shared" si="90"/>
        <v>0</v>
      </c>
      <c r="R1407">
        <f t="shared" si="91"/>
        <v>6.18</v>
      </c>
      <c r="S1407" s="10" t="s">
        <v>8322</v>
      </c>
      <c r="T1407" t="s">
        <v>8341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s="9">
        <f t="shared" si="88"/>
        <v>42297.432951388888</v>
      </c>
      <c r="L1408">
        <f t="shared" si="89"/>
        <v>2015</v>
      </c>
      <c r="M1408" t="b">
        <v>0</v>
      </c>
      <c r="N1408">
        <v>3</v>
      </c>
      <c r="O1408" t="b">
        <v>0</v>
      </c>
      <c r="P1408" t="s">
        <v>8285</v>
      </c>
      <c r="Q1408">
        <f t="shared" si="90"/>
        <v>0</v>
      </c>
      <c r="R1408">
        <f t="shared" si="91"/>
        <v>5</v>
      </c>
      <c r="S1408" s="10" t="s">
        <v>8322</v>
      </c>
      <c r="T1408" t="s">
        <v>8341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s="9">
        <f t="shared" si="88"/>
        <v>41838.536782407406</v>
      </c>
      <c r="L1409">
        <f t="shared" si="89"/>
        <v>2014</v>
      </c>
      <c r="M1409" t="b">
        <v>0</v>
      </c>
      <c r="N1409">
        <v>2</v>
      </c>
      <c r="O1409" t="b">
        <v>0</v>
      </c>
      <c r="P1409" t="s">
        <v>8285</v>
      </c>
      <c r="Q1409">
        <f t="shared" si="90"/>
        <v>1</v>
      </c>
      <c r="R1409">
        <f t="shared" si="91"/>
        <v>7.5</v>
      </c>
      <c r="S1409" s="10" t="s">
        <v>8322</v>
      </c>
      <c r="T1409" t="s">
        <v>8341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s="9">
        <f t="shared" si="88"/>
        <v>42291.872175925921</v>
      </c>
      <c r="L1410">
        <f t="shared" si="89"/>
        <v>2015</v>
      </c>
      <c r="M1410" t="b">
        <v>0</v>
      </c>
      <c r="N1410">
        <v>6</v>
      </c>
      <c r="O1410" t="b">
        <v>0</v>
      </c>
      <c r="P1410" t="s">
        <v>8285</v>
      </c>
      <c r="Q1410">
        <f t="shared" si="90"/>
        <v>7</v>
      </c>
      <c r="R1410">
        <f t="shared" si="91"/>
        <v>12</v>
      </c>
      <c r="S1410" s="10" t="s">
        <v>8322</v>
      </c>
      <c r="T1410" t="s">
        <v>8341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s="9">
        <f t="shared" si="88"/>
        <v>41945.133506944447</v>
      </c>
      <c r="L1411">
        <f t="shared" si="89"/>
        <v>2014</v>
      </c>
      <c r="M1411" t="b">
        <v>0</v>
      </c>
      <c r="N1411">
        <v>0</v>
      </c>
      <c r="O1411" t="b">
        <v>0</v>
      </c>
      <c r="P1411" t="s">
        <v>8285</v>
      </c>
      <c r="Q1411">
        <f t="shared" si="90"/>
        <v>0</v>
      </c>
      <c r="R1411" t="e">
        <f t="shared" si="91"/>
        <v>#DIV/0!</v>
      </c>
      <c r="S1411" s="10" t="s">
        <v>8322</v>
      </c>
      <c r="T1411" t="s">
        <v>8341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s="9">
        <f t="shared" si="88"/>
        <v>42479.318518518514</v>
      </c>
      <c r="L1412">
        <f t="shared" si="89"/>
        <v>2016</v>
      </c>
      <c r="M1412" t="b">
        <v>0</v>
      </c>
      <c r="N1412">
        <v>1</v>
      </c>
      <c r="O1412" t="b">
        <v>0</v>
      </c>
      <c r="P1412" t="s">
        <v>8285</v>
      </c>
      <c r="Q1412">
        <f t="shared" si="90"/>
        <v>0</v>
      </c>
      <c r="R1412">
        <f t="shared" si="91"/>
        <v>1</v>
      </c>
      <c r="S1412" s="10" t="s">
        <v>8322</v>
      </c>
      <c r="T1412" t="s">
        <v>8341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s="9">
        <f t="shared" si="88"/>
        <v>42013.059027777781</v>
      </c>
      <c r="L1413">
        <f t="shared" si="89"/>
        <v>2015</v>
      </c>
      <c r="M1413" t="b">
        <v>0</v>
      </c>
      <c r="N1413">
        <v>3</v>
      </c>
      <c r="O1413" t="b">
        <v>0</v>
      </c>
      <c r="P1413" t="s">
        <v>8285</v>
      </c>
      <c r="Q1413">
        <f t="shared" si="90"/>
        <v>0</v>
      </c>
      <c r="R1413">
        <f t="shared" si="91"/>
        <v>2.33</v>
      </c>
      <c r="S1413" s="10" t="s">
        <v>8322</v>
      </c>
      <c r="T1413" t="s">
        <v>8341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s="9">
        <f t="shared" si="88"/>
        <v>41947.063645833332</v>
      </c>
      <c r="L1414">
        <f t="shared" si="89"/>
        <v>2014</v>
      </c>
      <c r="M1414" t="b">
        <v>0</v>
      </c>
      <c r="N1414">
        <v>13</v>
      </c>
      <c r="O1414" t="b">
        <v>0</v>
      </c>
      <c r="P1414" t="s">
        <v>8285</v>
      </c>
      <c r="Q1414">
        <f t="shared" si="90"/>
        <v>5</v>
      </c>
      <c r="R1414">
        <f t="shared" si="91"/>
        <v>24.62</v>
      </c>
      <c r="S1414" s="10" t="s">
        <v>8322</v>
      </c>
      <c r="T1414" t="s">
        <v>8341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s="9">
        <f t="shared" si="88"/>
        <v>42360.437152777777</v>
      </c>
      <c r="L1415">
        <f t="shared" si="89"/>
        <v>2015</v>
      </c>
      <c r="M1415" t="b">
        <v>0</v>
      </c>
      <c r="N1415">
        <v>1</v>
      </c>
      <c r="O1415" t="b">
        <v>0</v>
      </c>
      <c r="P1415" t="s">
        <v>8285</v>
      </c>
      <c r="Q1415">
        <f t="shared" si="90"/>
        <v>5</v>
      </c>
      <c r="R1415">
        <f t="shared" si="91"/>
        <v>100</v>
      </c>
      <c r="S1415" s="10" t="s">
        <v>8322</v>
      </c>
      <c r="T1415" t="s">
        <v>8341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s="9">
        <f t="shared" si="88"/>
        <v>42708.25309027778</v>
      </c>
      <c r="L1416">
        <f t="shared" si="89"/>
        <v>2016</v>
      </c>
      <c r="M1416" t="b">
        <v>0</v>
      </c>
      <c r="N1416">
        <v>1</v>
      </c>
      <c r="O1416" t="b">
        <v>0</v>
      </c>
      <c r="P1416" t="s">
        <v>8285</v>
      </c>
      <c r="Q1416">
        <f t="shared" si="90"/>
        <v>0</v>
      </c>
      <c r="R1416">
        <f t="shared" si="91"/>
        <v>1</v>
      </c>
      <c r="S1416" s="10" t="s">
        <v>8322</v>
      </c>
      <c r="T1416" t="s">
        <v>8341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s="9">
        <f t="shared" si="88"/>
        <v>42192.675821759258</v>
      </c>
      <c r="L1417">
        <f t="shared" si="89"/>
        <v>2015</v>
      </c>
      <c r="M1417" t="b">
        <v>0</v>
      </c>
      <c r="N1417">
        <v>9</v>
      </c>
      <c r="O1417" t="b">
        <v>0</v>
      </c>
      <c r="P1417" t="s">
        <v>8285</v>
      </c>
      <c r="Q1417">
        <f t="shared" si="90"/>
        <v>18</v>
      </c>
      <c r="R1417">
        <f t="shared" si="91"/>
        <v>88.89</v>
      </c>
      <c r="S1417" s="10" t="s">
        <v>8322</v>
      </c>
      <c r="T1417" t="s">
        <v>8341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s="9">
        <f t="shared" ref="K1418:K1481" si="92">(((J1418/60)/60/24)+DATE(1970,1,1))</f>
        <v>42299.926145833335</v>
      </c>
      <c r="L1418">
        <f t="shared" ref="L1418:L1481" si="93">YEAR(K1418)</f>
        <v>2015</v>
      </c>
      <c r="M1418" t="b">
        <v>0</v>
      </c>
      <c r="N1418">
        <v>0</v>
      </c>
      <c r="O1418" t="b">
        <v>0</v>
      </c>
      <c r="P1418" t="s">
        <v>8285</v>
      </c>
      <c r="Q1418">
        <f t="shared" ref="Q1418:Q1481" si="94">ROUND(E1418/D1418*100,0)</f>
        <v>0</v>
      </c>
      <c r="R1418" t="e">
        <f t="shared" ref="R1418:R1481" si="95">ROUND(E1418/N1418,2)</f>
        <v>#DIV/0!</v>
      </c>
      <c r="S1418" s="10" t="s">
        <v>8322</v>
      </c>
      <c r="T1418" t="s">
        <v>8341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s="9">
        <f t="shared" si="92"/>
        <v>42232.15016203704</v>
      </c>
      <c r="L1419">
        <f t="shared" si="93"/>
        <v>2015</v>
      </c>
      <c r="M1419" t="b">
        <v>0</v>
      </c>
      <c r="N1419">
        <v>2</v>
      </c>
      <c r="O1419" t="b">
        <v>0</v>
      </c>
      <c r="P1419" t="s">
        <v>8285</v>
      </c>
      <c r="Q1419">
        <f t="shared" si="94"/>
        <v>1</v>
      </c>
      <c r="R1419">
        <f t="shared" si="95"/>
        <v>27.5</v>
      </c>
      <c r="S1419" s="10" t="s">
        <v>8322</v>
      </c>
      <c r="T1419" t="s">
        <v>8341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s="9">
        <f t="shared" si="92"/>
        <v>42395.456412037034</v>
      </c>
      <c r="L1420">
        <f t="shared" si="93"/>
        <v>2016</v>
      </c>
      <c r="M1420" t="b">
        <v>0</v>
      </c>
      <c r="N1420">
        <v>1</v>
      </c>
      <c r="O1420" t="b">
        <v>0</v>
      </c>
      <c r="P1420" t="s">
        <v>8285</v>
      </c>
      <c r="Q1420">
        <f t="shared" si="94"/>
        <v>0</v>
      </c>
      <c r="R1420">
        <f t="shared" si="95"/>
        <v>6</v>
      </c>
      <c r="S1420" s="10" t="s">
        <v>8322</v>
      </c>
      <c r="T1420" t="s">
        <v>8341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s="9">
        <f t="shared" si="92"/>
        <v>42622.456238425926</v>
      </c>
      <c r="L1421">
        <f t="shared" si="93"/>
        <v>2016</v>
      </c>
      <c r="M1421" t="b">
        <v>0</v>
      </c>
      <c r="N1421">
        <v>10</v>
      </c>
      <c r="O1421" t="b">
        <v>0</v>
      </c>
      <c r="P1421" t="s">
        <v>8285</v>
      </c>
      <c r="Q1421">
        <f t="shared" si="94"/>
        <v>7</v>
      </c>
      <c r="R1421">
        <f t="shared" si="95"/>
        <v>44.5</v>
      </c>
      <c r="S1421" s="10" t="s">
        <v>8322</v>
      </c>
      <c r="T1421" t="s">
        <v>8341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s="9">
        <f t="shared" si="92"/>
        <v>42524.667662037042</v>
      </c>
      <c r="L1422">
        <f t="shared" si="93"/>
        <v>2016</v>
      </c>
      <c r="M1422" t="b">
        <v>0</v>
      </c>
      <c r="N1422">
        <v>3</v>
      </c>
      <c r="O1422" t="b">
        <v>0</v>
      </c>
      <c r="P1422" t="s">
        <v>8285</v>
      </c>
      <c r="Q1422">
        <f t="shared" si="94"/>
        <v>3</v>
      </c>
      <c r="R1422">
        <f t="shared" si="95"/>
        <v>1</v>
      </c>
      <c r="S1422" s="10" t="s">
        <v>8322</v>
      </c>
      <c r="T1422" t="s">
        <v>8341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s="9">
        <f t="shared" si="92"/>
        <v>42013.915613425925</v>
      </c>
      <c r="L1423">
        <f t="shared" si="93"/>
        <v>2015</v>
      </c>
      <c r="M1423" t="b">
        <v>0</v>
      </c>
      <c r="N1423">
        <v>2</v>
      </c>
      <c r="O1423" t="b">
        <v>0</v>
      </c>
      <c r="P1423" t="s">
        <v>8285</v>
      </c>
      <c r="Q1423">
        <f t="shared" si="94"/>
        <v>0</v>
      </c>
      <c r="R1423">
        <f t="shared" si="95"/>
        <v>100</v>
      </c>
      <c r="S1423" s="10" t="s">
        <v>8322</v>
      </c>
      <c r="T1423" t="s">
        <v>8341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s="9">
        <f t="shared" si="92"/>
        <v>42604.239629629628</v>
      </c>
      <c r="L1424">
        <f t="shared" si="93"/>
        <v>2016</v>
      </c>
      <c r="M1424" t="b">
        <v>0</v>
      </c>
      <c r="N1424">
        <v>2</v>
      </c>
      <c r="O1424" t="b">
        <v>0</v>
      </c>
      <c r="P1424" t="s">
        <v>8285</v>
      </c>
      <c r="Q1424">
        <f t="shared" si="94"/>
        <v>0</v>
      </c>
      <c r="R1424">
        <f t="shared" si="95"/>
        <v>13</v>
      </c>
      <c r="S1424" s="10" t="s">
        <v>8322</v>
      </c>
      <c r="T1424" t="s">
        <v>8341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s="9">
        <f t="shared" si="92"/>
        <v>42340.360312500001</v>
      </c>
      <c r="L1425">
        <f t="shared" si="93"/>
        <v>2015</v>
      </c>
      <c r="M1425" t="b">
        <v>0</v>
      </c>
      <c r="N1425">
        <v>1</v>
      </c>
      <c r="O1425" t="b">
        <v>0</v>
      </c>
      <c r="P1425" t="s">
        <v>8285</v>
      </c>
      <c r="Q1425">
        <f t="shared" si="94"/>
        <v>0</v>
      </c>
      <c r="R1425">
        <f t="shared" si="95"/>
        <v>100</v>
      </c>
      <c r="S1425" s="10" t="s">
        <v>8322</v>
      </c>
      <c r="T1425" t="s">
        <v>8341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s="9">
        <f t="shared" si="92"/>
        <v>42676.717615740738</v>
      </c>
      <c r="L1426">
        <f t="shared" si="93"/>
        <v>2016</v>
      </c>
      <c r="M1426" t="b">
        <v>0</v>
      </c>
      <c r="N1426">
        <v>14</v>
      </c>
      <c r="O1426" t="b">
        <v>0</v>
      </c>
      <c r="P1426" t="s">
        <v>8285</v>
      </c>
      <c r="Q1426">
        <f t="shared" si="94"/>
        <v>20</v>
      </c>
      <c r="R1426">
        <f t="shared" si="95"/>
        <v>109.07</v>
      </c>
      <c r="S1426" s="10" t="s">
        <v>8322</v>
      </c>
      <c r="T1426" t="s">
        <v>8341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s="9">
        <f t="shared" si="92"/>
        <v>42093.131469907406</v>
      </c>
      <c r="L1427">
        <f t="shared" si="93"/>
        <v>2015</v>
      </c>
      <c r="M1427" t="b">
        <v>0</v>
      </c>
      <c r="N1427">
        <v>0</v>
      </c>
      <c r="O1427" t="b">
        <v>0</v>
      </c>
      <c r="P1427" t="s">
        <v>8285</v>
      </c>
      <c r="Q1427">
        <f t="shared" si="94"/>
        <v>0</v>
      </c>
      <c r="R1427" t="e">
        <f t="shared" si="95"/>
        <v>#DIV/0!</v>
      </c>
      <c r="S1427" s="10" t="s">
        <v>8322</v>
      </c>
      <c r="T1427" t="s">
        <v>8341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s="9">
        <f t="shared" si="92"/>
        <v>42180.390277777777</v>
      </c>
      <c r="L1428">
        <f t="shared" si="93"/>
        <v>2015</v>
      </c>
      <c r="M1428" t="b">
        <v>0</v>
      </c>
      <c r="N1428">
        <v>0</v>
      </c>
      <c r="O1428" t="b">
        <v>0</v>
      </c>
      <c r="P1428" t="s">
        <v>8285</v>
      </c>
      <c r="Q1428">
        <f t="shared" si="94"/>
        <v>0</v>
      </c>
      <c r="R1428" t="e">
        <f t="shared" si="95"/>
        <v>#DIV/0!</v>
      </c>
      <c r="S1428" s="10" t="s">
        <v>8322</v>
      </c>
      <c r="T1428" t="s">
        <v>8341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s="9">
        <f t="shared" si="92"/>
        <v>42601.851678240739</v>
      </c>
      <c r="L1429">
        <f t="shared" si="93"/>
        <v>2016</v>
      </c>
      <c r="M1429" t="b">
        <v>0</v>
      </c>
      <c r="N1429">
        <v>4</v>
      </c>
      <c r="O1429" t="b">
        <v>0</v>
      </c>
      <c r="P1429" t="s">
        <v>8285</v>
      </c>
      <c r="Q1429">
        <f t="shared" si="94"/>
        <v>8</v>
      </c>
      <c r="R1429">
        <f t="shared" si="95"/>
        <v>104.75</v>
      </c>
      <c r="S1429" s="10" t="s">
        <v>8322</v>
      </c>
      <c r="T1429" t="s">
        <v>8341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s="9">
        <f t="shared" si="92"/>
        <v>42432.379826388889</v>
      </c>
      <c r="L1430">
        <f t="shared" si="93"/>
        <v>2016</v>
      </c>
      <c r="M1430" t="b">
        <v>0</v>
      </c>
      <c r="N1430">
        <v>3</v>
      </c>
      <c r="O1430" t="b">
        <v>0</v>
      </c>
      <c r="P1430" t="s">
        <v>8285</v>
      </c>
      <c r="Q1430">
        <f t="shared" si="94"/>
        <v>5</v>
      </c>
      <c r="R1430">
        <f t="shared" si="95"/>
        <v>15</v>
      </c>
      <c r="S1430" s="10" t="s">
        <v>8322</v>
      </c>
      <c r="T1430" t="s">
        <v>8341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s="9">
        <f t="shared" si="92"/>
        <v>42074.060671296291</v>
      </c>
      <c r="L1431">
        <f t="shared" si="93"/>
        <v>2015</v>
      </c>
      <c r="M1431" t="b">
        <v>0</v>
      </c>
      <c r="N1431">
        <v>0</v>
      </c>
      <c r="O1431" t="b">
        <v>0</v>
      </c>
      <c r="P1431" t="s">
        <v>8285</v>
      </c>
      <c r="Q1431">
        <f t="shared" si="94"/>
        <v>0</v>
      </c>
      <c r="R1431" t="e">
        <f t="shared" si="95"/>
        <v>#DIV/0!</v>
      </c>
      <c r="S1431" s="10" t="s">
        <v>8322</v>
      </c>
      <c r="T1431" t="s">
        <v>8341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s="9">
        <f t="shared" si="92"/>
        <v>41961.813518518517</v>
      </c>
      <c r="L1432">
        <f t="shared" si="93"/>
        <v>2014</v>
      </c>
      <c r="M1432" t="b">
        <v>0</v>
      </c>
      <c r="N1432">
        <v>5</v>
      </c>
      <c r="O1432" t="b">
        <v>0</v>
      </c>
      <c r="P1432" t="s">
        <v>8285</v>
      </c>
      <c r="Q1432">
        <f t="shared" si="94"/>
        <v>8</v>
      </c>
      <c r="R1432">
        <f t="shared" si="95"/>
        <v>80.599999999999994</v>
      </c>
      <c r="S1432" s="10" t="s">
        <v>8322</v>
      </c>
      <c r="T1432" t="s">
        <v>8341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s="9">
        <f t="shared" si="92"/>
        <v>42304.210833333331</v>
      </c>
      <c r="L1433">
        <f t="shared" si="93"/>
        <v>2015</v>
      </c>
      <c r="M1433" t="b">
        <v>0</v>
      </c>
      <c r="N1433">
        <v>47</v>
      </c>
      <c r="O1433" t="b">
        <v>0</v>
      </c>
      <c r="P1433" t="s">
        <v>8285</v>
      </c>
      <c r="Q1433">
        <f t="shared" si="94"/>
        <v>32</v>
      </c>
      <c r="R1433">
        <f t="shared" si="95"/>
        <v>115.55</v>
      </c>
      <c r="S1433" s="10" t="s">
        <v>8322</v>
      </c>
      <c r="T1433" t="s">
        <v>8341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s="9">
        <f t="shared" si="92"/>
        <v>42175.780416666668</v>
      </c>
      <c r="L1434">
        <f t="shared" si="93"/>
        <v>2015</v>
      </c>
      <c r="M1434" t="b">
        <v>0</v>
      </c>
      <c r="N1434">
        <v>0</v>
      </c>
      <c r="O1434" t="b">
        <v>0</v>
      </c>
      <c r="P1434" t="s">
        <v>8285</v>
      </c>
      <c r="Q1434">
        <f t="shared" si="94"/>
        <v>0</v>
      </c>
      <c r="R1434" t="e">
        <f t="shared" si="95"/>
        <v>#DIV/0!</v>
      </c>
      <c r="S1434" s="10" t="s">
        <v>8322</v>
      </c>
      <c r="T1434" t="s">
        <v>8341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s="9">
        <f t="shared" si="92"/>
        <v>42673.625868055555</v>
      </c>
      <c r="L1435">
        <f t="shared" si="93"/>
        <v>2016</v>
      </c>
      <c r="M1435" t="b">
        <v>0</v>
      </c>
      <c r="N1435">
        <v>10</v>
      </c>
      <c r="O1435" t="b">
        <v>0</v>
      </c>
      <c r="P1435" t="s">
        <v>8285</v>
      </c>
      <c r="Q1435">
        <f t="shared" si="94"/>
        <v>7</v>
      </c>
      <c r="R1435">
        <f t="shared" si="95"/>
        <v>80.5</v>
      </c>
      <c r="S1435" s="10" t="s">
        <v>8322</v>
      </c>
      <c r="T1435" t="s">
        <v>8341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s="9">
        <f t="shared" si="92"/>
        <v>42142.767106481479</v>
      </c>
      <c r="L1436">
        <f t="shared" si="93"/>
        <v>2015</v>
      </c>
      <c r="M1436" t="b">
        <v>0</v>
      </c>
      <c r="N1436">
        <v>11</v>
      </c>
      <c r="O1436" t="b">
        <v>0</v>
      </c>
      <c r="P1436" t="s">
        <v>8285</v>
      </c>
      <c r="Q1436">
        <f t="shared" si="94"/>
        <v>10</v>
      </c>
      <c r="R1436">
        <f t="shared" si="95"/>
        <v>744.55</v>
      </c>
      <c r="S1436" s="10" t="s">
        <v>8322</v>
      </c>
      <c r="T1436" t="s">
        <v>8341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s="9">
        <f t="shared" si="92"/>
        <v>42258.780324074076</v>
      </c>
      <c r="L1437">
        <f t="shared" si="93"/>
        <v>2015</v>
      </c>
      <c r="M1437" t="b">
        <v>0</v>
      </c>
      <c r="N1437">
        <v>2</v>
      </c>
      <c r="O1437" t="b">
        <v>0</v>
      </c>
      <c r="P1437" t="s">
        <v>8285</v>
      </c>
      <c r="Q1437">
        <f t="shared" si="94"/>
        <v>0</v>
      </c>
      <c r="R1437">
        <f t="shared" si="95"/>
        <v>7.5</v>
      </c>
      <c r="S1437" s="10" t="s">
        <v>8322</v>
      </c>
      <c r="T1437" t="s">
        <v>8341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s="9">
        <f t="shared" si="92"/>
        <v>42391.35019675926</v>
      </c>
      <c r="L1438">
        <f t="shared" si="93"/>
        <v>2016</v>
      </c>
      <c r="M1438" t="b">
        <v>0</v>
      </c>
      <c r="N1438">
        <v>2</v>
      </c>
      <c r="O1438" t="b">
        <v>0</v>
      </c>
      <c r="P1438" t="s">
        <v>8285</v>
      </c>
      <c r="Q1438">
        <f t="shared" si="94"/>
        <v>1</v>
      </c>
      <c r="R1438">
        <f t="shared" si="95"/>
        <v>38.5</v>
      </c>
      <c r="S1438" s="10" t="s">
        <v>8322</v>
      </c>
      <c r="T1438" t="s">
        <v>8341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s="9">
        <f t="shared" si="92"/>
        <v>41796.531701388885</v>
      </c>
      <c r="L1439">
        <f t="shared" si="93"/>
        <v>2014</v>
      </c>
      <c r="M1439" t="b">
        <v>0</v>
      </c>
      <c r="N1439">
        <v>22</v>
      </c>
      <c r="O1439" t="b">
        <v>0</v>
      </c>
      <c r="P1439" t="s">
        <v>8285</v>
      </c>
      <c r="Q1439">
        <f t="shared" si="94"/>
        <v>27</v>
      </c>
      <c r="R1439">
        <f t="shared" si="95"/>
        <v>36.68</v>
      </c>
      <c r="S1439" s="10" t="s">
        <v>8322</v>
      </c>
      <c r="T1439" t="s">
        <v>8341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s="9">
        <f t="shared" si="92"/>
        <v>42457.871516203704</v>
      </c>
      <c r="L1440">
        <f t="shared" si="93"/>
        <v>2016</v>
      </c>
      <c r="M1440" t="b">
        <v>0</v>
      </c>
      <c r="N1440">
        <v>8</v>
      </c>
      <c r="O1440" t="b">
        <v>0</v>
      </c>
      <c r="P1440" t="s">
        <v>8285</v>
      </c>
      <c r="Q1440">
        <f t="shared" si="94"/>
        <v>3</v>
      </c>
      <c r="R1440">
        <f t="shared" si="95"/>
        <v>75</v>
      </c>
      <c r="S1440" s="10" t="s">
        <v>8322</v>
      </c>
      <c r="T1440" t="s">
        <v>8341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s="9">
        <f t="shared" si="92"/>
        <v>42040.829872685179</v>
      </c>
      <c r="L1441">
        <f t="shared" si="93"/>
        <v>2015</v>
      </c>
      <c r="M1441" t="b">
        <v>0</v>
      </c>
      <c r="N1441">
        <v>6</v>
      </c>
      <c r="O1441" t="b">
        <v>0</v>
      </c>
      <c r="P1441" t="s">
        <v>8285</v>
      </c>
      <c r="Q1441">
        <f t="shared" si="94"/>
        <v>7</v>
      </c>
      <c r="R1441">
        <f t="shared" si="95"/>
        <v>30</v>
      </c>
      <c r="S1441" s="10" t="s">
        <v>8322</v>
      </c>
      <c r="T1441" t="s">
        <v>8341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s="9">
        <f t="shared" si="92"/>
        <v>42486.748414351852</v>
      </c>
      <c r="L1442">
        <f t="shared" si="93"/>
        <v>2016</v>
      </c>
      <c r="M1442" t="b">
        <v>0</v>
      </c>
      <c r="N1442">
        <v>1</v>
      </c>
      <c r="O1442" t="b">
        <v>0</v>
      </c>
      <c r="P1442" t="s">
        <v>8285</v>
      </c>
      <c r="Q1442">
        <f t="shared" si="94"/>
        <v>0</v>
      </c>
      <c r="R1442">
        <f t="shared" si="95"/>
        <v>1</v>
      </c>
      <c r="S1442" s="10" t="s">
        <v>8322</v>
      </c>
      <c r="T1442" t="s">
        <v>8341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s="9">
        <f t="shared" si="92"/>
        <v>42198.765844907408</v>
      </c>
      <c r="L1443">
        <f t="shared" si="93"/>
        <v>2015</v>
      </c>
      <c r="M1443" t="b">
        <v>0</v>
      </c>
      <c r="N1443">
        <v>3</v>
      </c>
      <c r="O1443" t="b">
        <v>0</v>
      </c>
      <c r="P1443" t="s">
        <v>8285</v>
      </c>
      <c r="Q1443">
        <f t="shared" si="94"/>
        <v>1</v>
      </c>
      <c r="R1443">
        <f t="shared" si="95"/>
        <v>673.33</v>
      </c>
      <c r="S1443" s="10" t="s">
        <v>8322</v>
      </c>
      <c r="T1443" t="s">
        <v>8341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s="9">
        <f t="shared" si="92"/>
        <v>42485.64534722222</v>
      </c>
      <c r="L1444">
        <f t="shared" si="93"/>
        <v>2016</v>
      </c>
      <c r="M1444" t="b">
        <v>0</v>
      </c>
      <c r="N1444">
        <v>0</v>
      </c>
      <c r="O1444" t="b">
        <v>0</v>
      </c>
      <c r="P1444" t="s">
        <v>8285</v>
      </c>
      <c r="Q1444">
        <f t="shared" si="94"/>
        <v>0</v>
      </c>
      <c r="R1444" t="e">
        <f t="shared" si="95"/>
        <v>#DIV/0!</v>
      </c>
      <c r="S1444" s="10" t="s">
        <v>8322</v>
      </c>
      <c r="T1444" t="s">
        <v>8341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s="9">
        <f t="shared" si="92"/>
        <v>42707.926030092596</v>
      </c>
      <c r="L1445">
        <f t="shared" si="93"/>
        <v>2016</v>
      </c>
      <c r="M1445" t="b">
        <v>0</v>
      </c>
      <c r="N1445">
        <v>0</v>
      </c>
      <c r="O1445" t="b">
        <v>0</v>
      </c>
      <c r="P1445" t="s">
        <v>8285</v>
      </c>
      <c r="Q1445">
        <f t="shared" si="94"/>
        <v>0</v>
      </c>
      <c r="R1445" t="e">
        <f t="shared" si="95"/>
        <v>#DIV/0!</v>
      </c>
      <c r="S1445" s="10" t="s">
        <v>8322</v>
      </c>
      <c r="T1445" t="s">
        <v>8341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s="9">
        <f t="shared" si="92"/>
        <v>42199.873402777783</v>
      </c>
      <c r="L1446">
        <f t="shared" si="93"/>
        <v>2015</v>
      </c>
      <c r="M1446" t="b">
        <v>0</v>
      </c>
      <c r="N1446">
        <v>0</v>
      </c>
      <c r="O1446" t="b">
        <v>0</v>
      </c>
      <c r="P1446" t="s">
        <v>8285</v>
      </c>
      <c r="Q1446">
        <f t="shared" si="94"/>
        <v>0</v>
      </c>
      <c r="R1446" t="e">
        <f t="shared" si="95"/>
        <v>#DIV/0!</v>
      </c>
      <c r="S1446" s="10" t="s">
        <v>8322</v>
      </c>
      <c r="T1446" t="s">
        <v>8341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s="9">
        <f t="shared" si="92"/>
        <v>42139.542303240742</v>
      </c>
      <c r="L1447">
        <f t="shared" si="93"/>
        <v>2015</v>
      </c>
      <c r="M1447" t="b">
        <v>0</v>
      </c>
      <c r="N1447">
        <v>0</v>
      </c>
      <c r="O1447" t="b">
        <v>0</v>
      </c>
      <c r="P1447" t="s">
        <v>8285</v>
      </c>
      <c r="Q1447">
        <f t="shared" si="94"/>
        <v>0</v>
      </c>
      <c r="R1447" t="e">
        <f t="shared" si="95"/>
        <v>#DIV/0!</v>
      </c>
      <c r="S1447" s="10" t="s">
        <v>8322</v>
      </c>
      <c r="T1447" t="s">
        <v>8341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s="9">
        <f t="shared" si="92"/>
        <v>42461.447662037041</v>
      </c>
      <c r="L1448">
        <f t="shared" si="93"/>
        <v>2016</v>
      </c>
      <c r="M1448" t="b">
        <v>0</v>
      </c>
      <c r="N1448">
        <v>0</v>
      </c>
      <c r="O1448" t="b">
        <v>0</v>
      </c>
      <c r="P1448" t="s">
        <v>8285</v>
      </c>
      <c r="Q1448">
        <f t="shared" si="94"/>
        <v>0</v>
      </c>
      <c r="R1448" t="e">
        <f t="shared" si="95"/>
        <v>#DIV/0!</v>
      </c>
      <c r="S1448" s="10" t="s">
        <v>8322</v>
      </c>
      <c r="T1448" t="s">
        <v>8341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s="9">
        <f t="shared" si="92"/>
        <v>42529.730717592596</v>
      </c>
      <c r="L1449">
        <f t="shared" si="93"/>
        <v>2016</v>
      </c>
      <c r="M1449" t="b">
        <v>0</v>
      </c>
      <c r="N1449">
        <v>3</v>
      </c>
      <c r="O1449" t="b">
        <v>0</v>
      </c>
      <c r="P1449" t="s">
        <v>8285</v>
      </c>
      <c r="Q1449">
        <f t="shared" si="94"/>
        <v>0</v>
      </c>
      <c r="R1449">
        <f t="shared" si="95"/>
        <v>25</v>
      </c>
      <c r="S1449" s="10" t="s">
        <v>8322</v>
      </c>
      <c r="T1449" t="s">
        <v>8341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s="9">
        <f t="shared" si="92"/>
        <v>42115.936550925922</v>
      </c>
      <c r="L1450">
        <f t="shared" si="93"/>
        <v>2015</v>
      </c>
      <c r="M1450" t="b">
        <v>0</v>
      </c>
      <c r="N1450">
        <v>0</v>
      </c>
      <c r="O1450" t="b">
        <v>0</v>
      </c>
      <c r="P1450" t="s">
        <v>8285</v>
      </c>
      <c r="Q1450">
        <f t="shared" si="94"/>
        <v>0</v>
      </c>
      <c r="R1450" t="e">
        <f t="shared" si="95"/>
        <v>#DIV/0!</v>
      </c>
      <c r="S1450" s="10" t="s">
        <v>8322</v>
      </c>
      <c r="T1450" t="s">
        <v>8341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s="9">
        <f t="shared" si="92"/>
        <v>42086.811400462961</v>
      </c>
      <c r="L1451">
        <f t="shared" si="93"/>
        <v>2015</v>
      </c>
      <c r="M1451" t="b">
        <v>0</v>
      </c>
      <c r="N1451">
        <v>0</v>
      </c>
      <c r="O1451" t="b">
        <v>0</v>
      </c>
      <c r="P1451" t="s">
        <v>8285</v>
      </c>
      <c r="Q1451">
        <f t="shared" si="94"/>
        <v>0</v>
      </c>
      <c r="R1451" t="e">
        <f t="shared" si="95"/>
        <v>#DIV/0!</v>
      </c>
      <c r="S1451" s="10" t="s">
        <v>8322</v>
      </c>
      <c r="T1451" t="s">
        <v>8341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s="9">
        <f t="shared" si="92"/>
        <v>42390.171261574069</v>
      </c>
      <c r="L1452">
        <f t="shared" si="93"/>
        <v>2016</v>
      </c>
      <c r="M1452" t="b">
        <v>0</v>
      </c>
      <c r="N1452">
        <v>1</v>
      </c>
      <c r="O1452" t="b">
        <v>0</v>
      </c>
      <c r="P1452" t="s">
        <v>8285</v>
      </c>
      <c r="Q1452">
        <f t="shared" si="94"/>
        <v>0</v>
      </c>
      <c r="R1452">
        <f t="shared" si="95"/>
        <v>1</v>
      </c>
      <c r="S1452" s="10" t="s">
        <v>8322</v>
      </c>
      <c r="T1452" t="s">
        <v>8341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s="9">
        <f t="shared" si="92"/>
        <v>41931.959016203706</v>
      </c>
      <c r="L1453">
        <f t="shared" si="93"/>
        <v>2014</v>
      </c>
      <c r="M1453" t="b">
        <v>0</v>
      </c>
      <c r="N1453">
        <v>2</v>
      </c>
      <c r="O1453" t="b">
        <v>0</v>
      </c>
      <c r="P1453" t="s">
        <v>8285</v>
      </c>
      <c r="Q1453">
        <f t="shared" si="94"/>
        <v>0</v>
      </c>
      <c r="R1453">
        <f t="shared" si="95"/>
        <v>1</v>
      </c>
      <c r="S1453" s="10" t="s">
        <v>8322</v>
      </c>
      <c r="T1453" t="s">
        <v>8341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s="9">
        <f t="shared" si="92"/>
        <v>41818.703275462962</v>
      </c>
      <c r="L1454">
        <f t="shared" si="93"/>
        <v>2014</v>
      </c>
      <c r="M1454" t="b">
        <v>0</v>
      </c>
      <c r="N1454">
        <v>0</v>
      </c>
      <c r="O1454" t="b">
        <v>0</v>
      </c>
      <c r="P1454" t="s">
        <v>8285</v>
      </c>
      <c r="Q1454">
        <f t="shared" si="94"/>
        <v>0</v>
      </c>
      <c r="R1454" t="e">
        <f t="shared" si="95"/>
        <v>#DIV/0!</v>
      </c>
      <c r="S1454" s="10" t="s">
        <v>8322</v>
      </c>
      <c r="T1454" t="s">
        <v>8341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s="9">
        <f t="shared" si="92"/>
        <v>42795.696145833332</v>
      </c>
      <c r="L1455">
        <f t="shared" si="93"/>
        <v>2017</v>
      </c>
      <c r="M1455" t="b">
        <v>0</v>
      </c>
      <c r="N1455">
        <v>0</v>
      </c>
      <c r="O1455" t="b">
        <v>0</v>
      </c>
      <c r="P1455" t="s">
        <v>8285</v>
      </c>
      <c r="Q1455">
        <f t="shared" si="94"/>
        <v>0</v>
      </c>
      <c r="R1455" t="e">
        <f t="shared" si="95"/>
        <v>#DIV/0!</v>
      </c>
      <c r="S1455" s="10" t="s">
        <v>8322</v>
      </c>
      <c r="T1455" t="s">
        <v>8341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s="9">
        <f t="shared" si="92"/>
        <v>42463.866666666669</v>
      </c>
      <c r="L1456">
        <f t="shared" si="93"/>
        <v>2016</v>
      </c>
      <c r="M1456" t="b">
        <v>0</v>
      </c>
      <c r="N1456">
        <v>1</v>
      </c>
      <c r="O1456" t="b">
        <v>0</v>
      </c>
      <c r="P1456" t="s">
        <v>8285</v>
      </c>
      <c r="Q1456">
        <f t="shared" si="94"/>
        <v>1</v>
      </c>
      <c r="R1456">
        <f t="shared" si="95"/>
        <v>15</v>
      </c>
      <c r="S1456" s="10" t="s">
        <v>8322</v>
      </c>
      <c r="T1456" t="s">
        <v>8341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s="9">
        <f t="shared" si="92"/>
        <v>41832.672685185185</v>
      </c>
      <c r="L1457">
        <f t="shared" si="93"/>
        <v>2014</v>
      </c>
      <c r="M1457" t="b">
        <v>0</v>
      </c>
      <c r="N1457">
        <v>7</v>
      </c>
      <c r="O1457" t="b">
        <v>0</v>
      </c>
      <c r="P1457" t="s">
        <v>8285</v>
      </c>
      <c r="Q1457">
        <f t="shared" si="94"/>
        <v>11</v>
      </c>
      <c r="R1457">
        <f t="shared" si="95"/>
        <v>225</v>
      </c>
      <c r="S1457" s="10" t="s">
        <v>8322</v>
      </c>
      <c r="T1457" t="s">
        <v>8341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s="9">
        <f t="shared" si="92"/>
        <v>42708.668576388889</v>
      </c>
      <c r="L1458">
        <f t="shared" si="93"/>
        <v>2016</v>
      </c>
      <c r="M1458" t="b">
        <v>0</v>
      </c>
      <c r="N1458">
        <v>3</v>
      </c>
      <c r="O1458" t="b">
        <v>0</v>
      </c>
      <c r="P1458" t="s">
        <v>8285</v>
      </c>
      <c r="Q1458">
        <f t="shared" si="94"/>
        <v>3</v>
      </c>
      <c r="R1458">
        <f t="shared" si="95"/>
        <v>48.33</v>
      </c>
      <c r="S1458" s="10" t="s">
        <v>8322</v>
      </c>
      <c r="T1458" t="s">
        <v>8341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s="9">
        <f t="shared" si="92"/>
        <v>42289.89634259259</v>
      </c>
      <c r="L1459">
        <f t="shared" si="93"/>
        <v>2015</v>
      </c>
      <c r="M1459" t="b">
        <v>0</v>
      </c>
      <c r="N1459">
        <v>0</v>
      </c>
      <c r="O1459" t="b">
        <v>0</v>
      </c>
      <c r="P1459" t="s">
        <v>8285</v>
      </c>
      <c r="Q1459">
        <f t="shared" si="94"/>
        <v>0</v>
      </c>
      <c r="R1459" t="e">
        <f t="shared" si="95"/>
        <v>#DIV/0!</v>
      </c>
      <c r="S1459" s="10" t="s">
        <v>8322</v>
      </c>
      <c r="T1459" t="s">
        <v>8341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s="9">
        <f t="shared" si="92"/>
        <v>41831.705555555556</v>
      </c>
      <c r="L1460">
        <f t="shared" si="93"/>
        <v>2014</v>
      </c>
      <c r="M1460" t="b">
        <v>0</v>
      </c>
      <c r="N1460">
        <v>0</v>
      </c>
      <c r="O1460" t="b">
        <v>0</v>
      </c>
      <c r="P1460" t="s">
        <v>8285</v>
      </c>
      <c r="Q1460">
        <f t="shared" si="94"/>
        <v>0</v>
      </c>
      <c r="R1460" t="e">
        <f t="shared" si="95"/>
        <v>#DIV/0!</v>
      </c>
      <c r="S1460" s="10" t="s">
        <v>8322</v>
      </c>
      <c r="T1460" t="s">
        <v>8341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s="9">
        <f t="shared" si="92"/>
        <v>42312.204814814817</v>
      </c>
      <c r="L1461">
        <f t="shared" si="93"/>
        <v>2015</v>
      </c>
      <c r="M1461" t="b">
        <v>0</v>
      </c>
      <c r="N1461">
        <v>0</v>
      </c>
      <c r="O1461" t="b">
        <v>0</v>
      </c>
      <c r="P1461" t="s">
        <v>8285</v>
      </c>
      <c r="Q1461">
        <f t="shared" si="94"/>
        <v>0</v>
      </c>
      <c r="R1461" t="e">
        <f t="shared" si="95"/>
        <v>#DIV/0!</v>
      </c>
      <c r="S1461" s="10" t="s">
        <v>8322</v>
      </c>
      <c r="T1461" t="s">
        <v>8341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s="9">
        <f t="shared" si="92"/>
        <v>41915.896967592591</v>
      </c>
      <c r="L1462">
        <f t="shared" si="93"/>
        <v>2014</v>
      </c>
      <c r="M1462" t="b">
        <v>0</v>
      </c>
      <c r="N1462">
        <v>0</v>
      </c>
      <c r="O1462" t="b">
        <v>0</v>
      </c>
      <c r="P1462" t="s">
        <v>8285</v>
      </c>
      <c r="Q1462">
        <f t="shared" si="94"/>
        <v>0</v>
      </c>
      <c r="R1462" t="e">
        <f t="shared" si="95"/>
        <v>#DIV/0!</v>
      </c>
      <c r="S1462" s="10" t="s">
        <v>8322</v>
      </c>
      <c r="T1462" t="s">
        <v>8341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s="9">
        <f t="shared" si="92"/>
        <v>41899.645300925928</v>
      </c>
      <c r="L1463">
        <f t="shared" si="93"/>
        <v>2014</v>
      </c>
      <c r="M1463" t="b">
        <v>1</v>
      </c>
      <c r="N1463">
        <v>340</v>
      </c>
      <c r="O1463" t="b">
        <v>1</v>
      </c>
      <c r="P1463" t="s">
        <v>8286</v>
      </c>
      <c r="Q1463">
        <f t="shared" si="94"/>
        <v>101</v>
      </c>
      <c r="R1463">
        <f t="shared" si="95"/>
        <v>44.67</v>
      </c>
      <c r="S1463" s="10" t="s">
        <v>8322</v>
      </c>
      <c r="T1463" t="s">
        <v>8342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s="9">
        <f t="shared" si="92"/>
        <v>41344.662858796299</v>
      </c>
      <c r="L1464">
        <f t="shared" si="93"/>
        <v>2013</v>
      </c>
      <c r="M1464" t="b">
        <v>1</v>
      </c>
      <c r="N1464">
        <v>150</v>
      </c>
      <c r="O1464" t="b">
        <v>1</v>
      </c>
      <c r="P1464" t="s">
        <v>8286</v>
      </c>
      <c r="Q1464">
        <f t="shared" si="94"/>
        <v>109</v>
      </c>
      <c r="R1464">
        <f t="shared" si="95"/>
        <v>28.94</v>
      </c>
      <c r="S1464" s="10" t="s">
        <v>8322</v>
      </c>
      <c r="T1464" t="s">
        <v>8342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s="9">
        <f t="shared" si="92"/>
        <v>41326.911319444444</v>
      </c>
      <c r="L1465">
        <f t="shared" si="93"/>
        <v>2013</v>
      </c>
      <c r="M1465" t="b">
        <v>1</v>
      </c>
      <c r="N1465">
        <v>25</v>
      </c>
      <c r="O1465" t="b">
        <v>1</v>
      </c>
      <c r="P1465" t="s">
        <v>8286</v>
      </c>
      <c r="Q1465">
        <f t="shared" si="94"/>
        <v>148</v>
      </c>
      <c r="R1465">
        <f t="shared" si="95"/>
        <v>35.44</v>
      </c>
      <c r="S1465" s="10" t="s">
        <v>8322</v>
      </c>
      <c r="T1465" t="s">
        <v>8342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s="9">
        <f t="shared" si="92"/>
        <v>41291.661550925928</v>
      </c>
      <c r="L1466">
        <f t="shared" si="93"/>
        <v>2013</v>
      </c>
      <c r="M1466" t="b">
        <v>1</v>
      </c>
      <c r="N1466">
        <v>234</v>
      </c>
      <c r="O1466" t="b">
        <v>1</v>
      </c>
      <c r="P1466" t="s">
        <v>8286</v>
      </c>
      <c r="Q1466">
        <f t="shared" si="94"/>
        <v>163</v>
      </c>
      <c r="R1466">
        <f t="shared" si="95"/>
        <v>34.869999999999997</v>
      </c>
      <c r="S1466" s="10" t="s">
        <v>8322</v>
      </c>
      <c r="T1466" t="s">
        <v>8342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s="9">
        <f t="shared" si="92"/>
        <v>40959.734398148146</v>
      </c>
      <c r="L1467">
        <f t="shared" si="93"/>
        <v>2012</v>
      </c>
      <c r="M1467" t="b">
        <v>1</v>
      </c>
      <c r="N1467">
        <v>2602</v>
      </c>
      <c r="O1467" t="b">
        <v>1</v>
      </c>
      <c r="P1467" t="s">
        <v>8286</v>
      </c>
      <c r="Q1467">
        <f t="shared" si="94"/>
        <v>456</v>
      </c>
      <c r="R1467">
        <f t="shared" si="95"/>
        <v>52.62</v>
      </c>
      <c r="S1467" s="10" t="s">
        <v>8322</v>
      </c>
      <c r="T1467" t="s">
        <v>8342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s="9">
        <f t="shared" si="92"/>
        <v>42340.172060185185</v>
      </c>
      <c r="L1468">
        <f t="shared" si="93"/>
        <v>2015</v>
      </c>
      <c r="M1468" t="b">
        <v>1</v>
      </c>
      <c r="N1468">
        <v>248</v>
      </c>
      <c r="O1468" t="b">
        <v>1</v>
      </c>
      <c r="P1468" t="s">
        <v>8286</v>
      </c>
      <c r="Q1468">
        <f t="shared" si="94"/>
        <v>108</v>
      </c>
      <c r="R1468">
        <f t="shared" si="95"/>
        <v>69.599999999999994</v>
      </c>
      <c r="S1468" s="10" t="s">
        <v>8322</v>
      </c>
      <c r="T1468" t="s">
        <v>8342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s="9">
        <f t="shared" si="92"/>
        <v>40933.80190972222</v>
      </c>
      <c r="L1469">
        <f t="shared" si="93"/>
        <v>2012</v>
      </c>
      <c r="M1469" t="b">
        <v>1</v>
      </c>
      <c r="N1469">
        <v>600</v>
      </c>
      <c r="O1469" t="b">
        <v>1</v>
      </c>
      <c r="P1469" t="s">
        <v>8286</v>
      </c>
      <c r="Q1469">
        <f t="shared" si="94"/>
        <v>115</v>
      </c>
      <c r="R1469">
        <f t="shared" si="95"/>
        <v>76.72</v>
      </c>
      <c r="S1469" s="10" t="s">
        <v>8322</v>
      </c>
      <c r="T1469" t="s">
        <v>8342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s="9">
        <f t="shared" si="92"/>
        <v>40646.014456018522</v>
      </c>
      <c r="L1470">
        <f t="shared" si="93"/>
        <v>2011</v>
      </c>
      <c r="M1470" t="b">
        <v>1</v>
      </c>
      <c r="N1470">
        <v>293</v>
      </c>
      <c r="O1470" t="b">
        <v>1</v>
      </c>
      <c r="P1470" t="s">
        <v>8286</v>
      </c>
      <c r="Q1470">
        <f t="shared" si="94"/>
        <v>102</v>
      </c>
      <c r="R1470">
        <f t="shared" si="95"/>
        <v>33.19</v>
      </c>
      <c r="S1470" s="10" t="s">
        <v>8322</v>
      </c>
      <c r="T1470" t="s">
        <v>8342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s="9">
        <f t="shared" si="92"/>
        <v>41290.598483796297</v>
      </c>
      <c r="L1471">
        <f t="shared" si="93"/>
        <v>2013</v>
      </c>
      <c r="M1471" t="b">
        <v>1</v>
      </c>
      <c r="N1471">
        <v>321</v>
      </c>
      <c r="O1471" t="b">
        <v>1</v>
      </c>
      <c r="P1471" t="s">
        <v>8286</v>
      </c>
      <c r="Q1471">
        <f t="shared" si="94"/>
        <v>108</v>
      </c>
      <c r="R1471">
        <f t="shared" si="95"/>
        <v>149.46</v>
      </c>
      <c r="S1471" s="10" t="s">
        <v>8322</v>
      </c>
      <c r="T1471" t="s">
        <v>8342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s="9">
        <f t="shared" si="92"/>
        <v>41250.827118055553</v>
      </c>
      <c r="L1472">
        <f t="shared" si="93"/>
        <v>2012</v>
      </c>
      <c r="M1472" t="b">
        <v>1</v>
      </c>
      <c r="N1472">
        <v>81</v>
      </c>
      <c r="O1472" t="b">
        <v>1</v>
      </c>
      <c r="P1472" t="s">
        <v>8286</v>
      </c>
      <c r="Q1472">
        <f t="shared" si="94"/>
        <v>125</v>
      </c>
      <c r="R1472">
        <f t="shared" si="95"/>
        <v>23.17</v>
      </c>
      <c r="S1472" s="10" t="s">
        <v>8322</v>
      </c>
      <c r="T1472" t="s">
        <v>8342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s="9">
        <f t="shared" si="92"/>
        <v>42073.957569444443</v>
      </c>
      <c r="L1473">
        <f t="shared" si="93"/>
        <v>2015</v>
      </c>
      <c r="M1473" t="b">
        <v>1</v>
      </c>
      <c r="N1473">
        <v>343</v>
      </c>
      <c r="O1473" t="b">
        <v>1</v>
      </c>
      <c r="P1473" t="s">
        <v>8286</v>
      </c>
      <c r="Q1473">
        <f t="shared" si="94"/>
        <v>104</v>
      </c>
      <c r="R1473">
        <f t="shared" si="95"/>
        <v>96.88</v>
      </c>
      <c r="S1473" s="10" t="s">
        <v>8322</v>
      </c>
      <c r="T1473" t="s">
        <v>8342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s="9">
        <f t="shared" si="92"/>
        <v>41533.542858796296</v>
      </c>
      <c r="L1474">
        <f t="shared" si="93"/>
        <v>2013</v>
      </c>
      <c r="M1474" t="b">
        <v>1</v>
      </c>
      <c r="N1474">
        <v>336</v>
      </c>
      <c r="O1474" t="b">
        <v>1</v>
      </c>
      <c r="P1474" t="s">
        <v>8286</v>
      </c>
      <c r="Q1474">
        <f t="shared" si="94"/>
        <v>139</v>
      </c>
      <c r="R1474">
        <f t="shared" si="95"/>
        <v>103.2</v>
      </c>
      <c r="S1474" s="10" t="s">
        <v>8322</v>
      </c>
      <c r="T1474" t="s">
        <v>8342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s="9">
        <f t="shared" si="92"/>
        <v>40939.979618055557</v>
      </c>
      <c r="L1475">
        <f t="shared" si="93"/>
        <v>2012</v>
      </c>
      <c r="M1475" t="b">
        <v>1</v>
      </c>
      <c r="N1475">
        <v>47</v>
      </c>
      <c r="O1475" t="b">
        <v>1</v>
      </c>
      <c r="P1475" t="s">
        <v>8286</v>
      </c>
      <c r="Q1475">
        <f t="shared" si="94"/>
        <v>121</v>
      </c>
      <c r="R1475">
        <f t="shared" si="95"/>
        <v>38.46</v>
      </c>
      <c r="S1475" s="10" t="s">
        <v>8322</v>
      </c>
      <c r="T1475" t="s">
        <v>8342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s="9">
        <f t="shared" si="92"/>
        <v>41500.727916666663</v>
      </c>
      <c r="L1476">
        <f t="shared" si="93"/>
        <v>2013</v>
      </c>
      <c r="M1476" t="b">
        <v>1</v>
      </c>
      <c r="N1476">
        <v>76</v>
      </c>
      <c r="O1476" t="b">
        <v>1</v>
      </c>
      <c r="P1476" t="s">
        <v>8286</v>
      </c>
      <c r="Q1476">
        <f t="shared" si="94"/>
        <v>112</v>
      </c>
      <c r="R1476">
        <f t="shared" si="95"/>
        <v>44.32</v>
      </c>
      <c r="S1476" s="10" t="s">
        <v>8322</v>
      </c>
      <c r="T1476" t="s">
        <v>8342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s="9">
        <f t="shared" si="92"/>
        <v>41960.722951388889</v>
      </c>
      <c r="L1477">
        <f t="shared" si="93"/>
        <v>2014</v>
      </c>
      <c r="M1477" t="b">
        <v>1</v>
      </c>
      <c r="N1477">
        <v>441</v>
      </c>
      <c r="O1477" t="b">
        <v>1</v>
      </c>
      <c r="P1477" t="s">
        <v>8286</v>
      </c>
      <c r="Q1477">
        <f t="shared" si="94"/>
        <v>189</v>
      </c>
      <c r="R1477">
        <f t="shared" si="95"/>
        <v>64.17</v>
      </c>
      <c r="S1477" s="10" t="s">
        <v>8322</v>
      </c>
      <c r="T1477" t="s">
        <v>8342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s="9">
        <f t="shared" si="92"/>
        <v>40766.041921296295</v>
      </c>
      <c r="L1478">
        <f t="shared" si="93"/>
        <v>2011</v>
      </c>
      <c r="M1478" t="b">
        <v>1</v>
      </c>
      <c r="N1478">
        <v>916</v>
      </c>
      <c r="O1478" t="b">
        <v>1</v>
      </c>
      <c r="P1478" t="s">
        <v>8286</v>
      </c>
      <c r="Q1478">
        <f t="shared" si="94"/>
        <v>662</v>
      </c>
      <c r="R1478">
        <f t="shared" si="95"/>
        <v>43.33</v>
      </c>
      <c r="S1478" s="10" t="s">
        <v>8322</v>
      </c>
      <c r="T1478" t="s">
        <v>8342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s="9">
        <f t="shared" si="92"/>
        <v>40840.615787037037</v>
      </c>
      <c r="L1479">
        <f t="shared" si="93"/>
        <v>2011</v>
      </c>
      <c r="M1479" t="b">
        <v>1</v>
      </c>
      <c r="N1479">
        <v>369</v>
      </c>
      <c r="O1479" t="b">
        <v>1</v>
      </c>
      <c r="P1479" t="s">
        <v>8286</v>
      </c>
      <c r="Q1479">
        <f t="shared" si="94"/>
        <v>111</v>
      </c>
      <c r="R1479">
        <f t="shared" si="95"/>
        <v>90.5</v>
      </c>
      <c r="S1479" s="10" t="s">
        <v>8322</v>
      </c>
      <c r="T1479" t="s">
        <v>8342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s="9">
        <f t="shared" si="92"/>
        <v>41394.871678240743</v>
      </c>
      <c r="L1480">
        <f t="shared" si="93"/>
        <v>2013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4"/>
        <v>1182</v>
      </c>
      <c r="R1480">
        <f t="shared" si="95"/>
        <v>29.19</v>
      </c>
      <c r="S1480" s="10" t="s">
        <v>8322</v>
      </c>
      <c r="T1480" t="s">
        <v>8342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s="9">
        <f t="shared" si="92"/>
        <v>41754.745243055557</v>
      </c>
      <c r="L1481">
        <f t="shared" si="93"/>
        <v>2014</v>
      </c>
      <c r="M1481" t="b">
        <v>1</v>
      </c>
      <c r="N1481">
        <v>71</v>
      </c>
      <c r="O1481" t="b">
        <v>1</v>
      </c>
      <c r="P1481" t="s">
        <v>8286</v>
      </c>
      <c r="Q1481">
        <f t="shared" si="94"/>
        <v>137</v>
      </c>
      <c r="R1481">
        <f t="shared" si="95"/>
        <v>30.96</v>
      </c>
      <c r="S1481" s="10" t="s">
        <v>8322</v>
      </c>
      <c r="T1481" t="s">
        <v>8342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s="9">
        <f t="shared" ref="K1482:K1545" si="96">(((J1482/60)/60/24)+DATE(1970,1,1))</f>
        <v>41464.934016203704</v>
      </c>
      <c r="L1482">
        <f t="shared" ref="L1482:L1545" si="97">YEAR(K1482)</f>
        <v>2013</v>
      </c>
      <c r="M1482" t="b">
        <v>1</v>
      </c>
      <c r="N1482">
        <v>635</v>
      </c>
      <c r="O1482" t="b">
        <v>1</v>
      </c>
      <c r="P1482" t="s">
        <v>8286</v>
      </c>
      <c r="Q1482">
        <f t="shared" ref="Q1482:Q1545" si="98">ROUND(E1482/D1482*100,0)</f>
        <v>117</v>
      </c>
      <c r="R1482">
        <f t="shared" ref="R1482:R1545" si="99">ROUND(E1482/N1482,2)</f>
        <v>92.16</v>
      </c>
      <c r="S1482" s="10" t="s">
        <v>8322</v>
      </c>
      <c r="T1482" t="s">
        <v>8342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s="9">
        <f t="shared" si="96"/>
        <v>41550.922974537039</v>
      </c>
      <c r="L1483">
        <f t="shared" si="97"/>
        <v>2013</v>
      </c>
      <c r="M1483" t="b">
        <v>0</v>
      </c>
      <c r="N1483">
        <v>6</v>
      </c>
      <c r="O1483" t="b">
        <v>0</v>
      </c>
      <c r="P1483" t="s">
        <v>8273</v>
      </c>
      <c r="Q1483">
        <f t="shared" si="98"/>
        <v>2</v>
      </c>
      <c r="R1483">
        <f t="shared" si="99"/>
        <v>17.5</v>
      </c>
      <c r="S1483" s="10" t="s">
        <v>8322</v>
      </c>
      <c r="T1483" t="s">
        <v>8324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s="9">
        <f t="shared" si="96"/>
        <v>41136.85805555556</v>
      </c>
      <c r="L1484">
        <f t="shared" si="97"/>
        <v>2012</v>
      </c>
      <c r="M1484" t="b">
        <v>0</v>
      </c>
      <c r="N1484">
        <v>1</v>
      </c>
      <c r="O1484" t="b">
        <v>0</v>
      </c>
      <c r="P1484" t="s">
        <v>8273</v>
      </c>
      <c r="Q1484">
        <f t="shared" si="98"/>
        <v>0</v>
      </c>
      <c r="R1484">
        <f t="shared" si="99"/>
        <v>5</v>
      </c>
      <c r="S1484" s="10" t="s">
        <v>8322</v>
      </c>
      <c r="T1484" t="s">
        <v>8324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s="9">
        <f t="shared" si="96"/>
        <v>42548.192997685182</v>
      </c>
      <c r="L1485">
        <f t="shared" si="97"/>
        <v>2016</v>
      </c>
      <c r="M1485" t="b">
        <v>0</v>
      </c>
      <c r="N1485">
        <v>2</v>
      </c>
      <c r="O1485" t="b">
        <v>0</v>
      </c>
      <c r="P1485" t="s">
        <v>8273</v>
      </c>
      <c r="Q1485">
        <f t="shared" si="98"/>
        <v>1</v>
      </c>
      <c r="R1485">
        <f t="shared" si="99"/>
        <v>25</v>
      </c>
      <c r="S1485" s="10" t="s">
        <v>8322</v>
      </c>
      <c r="T1485" t="s">
        <v>8324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s="9">
        <f t="shared" si="96"/>
        <v>41053.200960648144</v>
      </c>
      <c r="L1486">
        <f t="shared" si="97"/>
        <v>2012</v>
      </c>
      <c r="M1486" t="b">
        <v>0</v>
      </c>
      <c r="N1486">
        <v>0</v>
      </c>
      <c r="O1486" t="b">
        <v>0</v>
      </c>
      <c r="P1486" t="s">
        <v>8273</v>
      </c>
      <c r="Q1486">
        <f t="shared" si="98"/>
        <v>0</v>
      </c>
      <c r="R1486" t="e">
        <f t="shared" si="99"/>
        <v>#DIV/0!</v>
      </c>
      <c r="S1486" s="10" t="s">
        <v>8322</v>
      </c>
      <c r="T1486" t="s">
        <v>8324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s="9">
        <f t="shared" si="96"/>
        <v>42130.795983796299</v>
      </c>
      <c r="L1487">
        <f t="shared" si="97"/>
        <v>2015</v>
      </c>
      <c r="M1487" t="b">
        <v>0</v>
      </c>
      <c r="N1487">
        <v>3</v>
      </c>
      <c r="O1487" t="b">
        <v>0</v>
      </c>
      <c r="P1487" t="s">
        <v>8273</v>
      </c>
      <c r="Q1487">
        <f t="shared" si="98"/>
        <v>2</v>
      </c>
      <c r="R1487">
        <f t="shared" si="99"/>
        <v>50</v>
      </c>
      <c r="S1487" s="10" t="s">
        <v>8322</v>
      </c>
      <c r="T1487" t="s">
        <v>8324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s="9">
        <f t="shared" si="96"/>
        <v>42032.168530092589</v>
      </c>
      <c r="L1488">
        <f t="shared" si="97"/>
        <v>2015</v>
      </c>
      <c r="M1488" t="b">
        <v>0</v>
      </c>
      <c r="N1488">
        <v>3</v>
      </c>
      <c r="O1488" t="b">
        <v>0</v>
      </c>
      <c r="P1488" t="s">
        <v>8273</v>
      </c>
      <c r="Q1488">
        <f t="shared" si="98"/>
        <v>0</v>
      </c>
      <c r="R1488">
        <f t="shared" si="99"/>
        <v>16</v>
      </c>
      <c r="S1488" s="10" t="s">
        <v>8322</v>
      </c>
      <c r="T1488" t="s">
        <v>8324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s="9">
        <f t="shared" si="96"/>
        <v>42554.917488425926</v>
      </c>
      <c r="L1489">
        <f t="shared" si="97"/>
        <v>2016</v>
      </c>
      <c r="M1489" t="b">
        <v>0</v>
      </c>
      <c r="N1489">
        <v>0</v>
      </c>
      <c r="O1489" t="b">
        <v>0</v>
      </c>
      <c r="P1489" t="s">
        <v>8273</v>
      </c>
      <c r="Q1489">
        <f t="shared" si="98"/>
        <v>0</v>
      </c>
      <c r="R1489" t="e">
        <f t="shared" si="99"/>
        <v>#DIV/0!</v>
      </c>
      <c r="S1489" s="10" t="s">
        <v>8322</v>
      </c>
      <c r="T1489" t="s">
        <v>8324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s="9">
        <f t="shared" si="96"/>
        <v>41614.563194444447</v>
      </c>
      <c r="L1490">
        <f t="shared" si="97"/>
        <v>2013</v>
      </c>
      <c r="M1490" t="b">
        <v>0</v>
      </c>
      <c r="N1490">
        <v>6</v>
      </c>
      <c r="O1490" t="b">
        <v>0</v>
      </c>
      <c r="P1490" t="s">
        <v>8273</v>
      </c>
      <c r="Q1490">
        <f t="shared" si="98"/>
        <v>2</v>
      </c>
      <c r="R1490">
        <f t="shared" si="99"/>
        <v>60</v>
      </c>
      <c r="S1490" s="10" t="s">
        <v>8322</v>
      </c>
      <c r="T1490" t="s">
        <v>8324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s="9">
        <f t="shared" si="96"/>
        <v>41198.611712962964</v>
      </c>
      <c r="L1491">
        <f t="shared" si="97"/>
        <v>2012</v>
      </c>
      <c r="M1491" t="b">
        <v>0</v>
      </c>
      <c r="N1491">
        <v>0</v>
      </c>
      <c r="O1491" t="b">
        <v>0</v>
      </c>
      <c r="P1491" t="s">
        <v>8273</v>
      </c>
      <c r="Q1491">
        <f t="shared" si="98"/>
        <v>0</v>
      </c>
      <c r="R1491" t="e">
        <f t="shared" si="99"/>
        <v>#DIV/0!</v>
      </c>
      <c r="S1491" s="10" t="s">
        <v>8322</v>
      </c>
      <c r="T1491" t="s">
        <v>8324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s="9">
        <f t="shared" si="96"/>
        <v>41520.561041666668</v>
      </c>
      <c r="L1492">
        <f t="shared" si="97"/>
        <v>2013</v>
      </c>
      <c r="M1492" t="b">
        <v>0</v>
      </c>
      <c r="N1492">
        <v>19</v>
      </c>
      <c r="O1492" t="b">
        <v>0</v>
      </c>
      <c r="P1492" t="s">
        <v>8273</v>
      </c>
      <c r="Q1492">
        <f t="shared" si="98"/>
        <v>31</v>
      </c>
      <c r="R1492">
        <f t="shared" si="99"/>
        <v>47.11</v>
      </c>
      <c r="S1492" s="10" t="s">
        <v>8322</v>
      </c>
      <c r="T1492" t="s">
        <v>8324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s="9">
        <f t="shared" si="96"/>
        <v>41991.713460648149</v>
      </c>
      <c r="L1493">
        <f t="shared" si="97"/>
        <v>2014</v>
      </c>
      <c r="M1493" t="b">
        <v>0</v>
      </c>
      <c r="N1493">
        <v>1</v>
      </c>
      <c r="O1493" t="b">
        <v>0</v>
      </c>
      <c r="P1493" t="s">
        <v>8273</v>
      </c>
      <c r="Q1493">
        <f t="shared" si="98"/>
        <v>8</v>
      </c>
      <c r="R1493">
        <f t="shared" si="99"/>
        <v>100</v>
      </c>
      <c r="S1493" s="10" t="s">
        <v>8322</v>
      </c>
      <c r="T1493" t="s">
        <v>8324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s="9">
        <f t="shared" si="96"/>
        <v>40682.884791666671</v>
      </c>
      <c r="L1494">
        <f t="shared" si="97"/>
        <v>2011</v>
      </c>
      <c r="M1494" t="b">
        <v>0</v>
      </c>
      <c r="N1494">
        <v>2</v>
      </c>
      <c r="O1494" t="b">
        <v>0</v>
      </c>
      <c r="P1494" t="s">
        <v>8273</v>
      </c>
      <c r="Q1494">
        <f t="shared" si="98"/>
        <v>1</v>
      </c>
      <c r="R1494">
        <f t="shared" si="99"/>
        <v>15</v>
      </c>
      <c r="S1494" s="10" t="s">
        <v>8322</v>
      </c>
      <c r="T1494" t="s">
        <v>8324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s="9">
        <f t="shared" si="96"/>
        <v>41411.866608796299</v>
      </c>
      <c r="L1495">
        <f t="shared" si="97"/>
        <v>2013</v>
      </c>
      <c r="M1495" t="b">
        <v>0</v>
      </c>
      <c r="N1495">
        <v>0</v>
      </c>
      <c r="O1495" t="b">
        <v>0</v>
      </c>
      <c r="P1495" t="s">
        <v>8273</v>
      </c>
      <c r="Q1495">
        <f t="shared" si="98"/>
        <v>0</v>
      </c>
      <c r="R1495" t="e">
        <f t="shared" si="99"/>
        <v>#DIV/0!</v>
      </c>
      <c r="S1495" s="10" t="s">
        <v>8322</v>
      </c>
      <c r="T1495" t="s">
        <v>8324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s="9">
        <f t="shared" si="96"/>
        <v>42067.722372685181</v>
      </c>
      <c r="L1496">
        <f t="shared" si="97"/>
        <v>2015</v>
      </c>
      <c r="M1496" t="b">
        <v>0</v>
      </c>
      <c r="N1496">
        <v>11</v>
      </c>
      <c r="O1496" t="b">
        <v>0</v>
      </c>
      <c r="P1496" t="s">
        <v>8273</v>
      </c>
      <c r="Q1496">
        <f t="shared" si="98"/>
        <v>9</v>
      </c>
      <c r="R1496">
        <f t="shared" si="99"/>
        <v>40.450000000000003</v>
      </c>
      <c r="S1496" s="10" t="s">
        <v>8322</v>
      </c>
      <c r="T1496" t="s">
        <v>8324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s="9">
        <f t="shared" si="96"/>
        <v>40752.789710648147</v>
      </c>
      <c r="L1497">
        <f t="shared" si="97"/>
        <v>2011</v>
      </c>
      <c r="M1497" t="b">
        <v>0</v>
      </c>
      <c r="N1497">
        <v>0</v>
      </c>
      <c r="O1497" t="b">
        <v>0</v>
      </c>
      <c r="P1497" t="s">
        <v>8273</v>
      </c>
      <c r="Q1497">
        <f t="shared" si="98"/>
        <v>0</v>
      </c>
      <c r="R1497" t="e">
        <f t="shared" si="99"/>
        <v>#DIV/0!</v>
      </c>
      <c r="S1497" s="10" t="s">
        <v>8322</v>
      </c>
      <c r="T1497" t="s">
        <v>8324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s="9">
        <f t="shared" si="96"/>
        <v>41838.475219907406</v>
      </c>
      <c r="L1498">
        <f t="shared" si="97"/>
        <v>2014</v>
      </c>
      <c r="M1498" t="b">
        <v>0</v>
      </c>
      <c r="N1498">
        <v>0</v>
      </c>
      <c r="O1498" t="b">
        <v>0</v>
      </c>
      <c r="P1498" t="s">
        <v>8273</v>
      </c>
      <c r="Q1498">
        <f t="shared" si="98"/>
        <v>0</v>
      </c>
      <c r="R1498" t="e">
        <f t="shared" si="99"/>
        <v>#DIV/0!</v>
      </c>
      <c r="S1498" s="10" t="s">
        <v>8322</v>
      </c>
      <c r="T1498" t="s">
        <v>8324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s="9">
        <f t="shared" si="96"/>
        <v>41444.64261574074</v>
      </c>
      <c r="L1499">
        <f t="shared" si="97"/>
        <v>2013</v>
      </c>
      <c r="M1499" t="b">
        <v>0</v>
      </c>
      <c r="N1499">
        <v>1</v>
      </c>
      <c r="O1499" t="b">
        <v>0</v>
      </c>
      <c r="P1499" t="s">
        <v>8273</v>
      </c>
      <c r="Q1499">
        <f t="shared" si="98"/>
        <v>0</v>
      </c>
      <c r="R1499">
        <f t="shared" si="99"/>
        <v>1</v>
      </c>
      <c r="S1499" s="10" t="s">
        <v>8322</v>
      </c>
      <c r="T1499" t="s">
        <v>8324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s="9">
        <f t="shared" si="96"/>
        <v>41840.983541666668</v>
      </c>
      <c r="L1500">
        <f t="shared" si="97"/>
        <v>2014</v>
      </c>
      <c r="M1500" t="b">
        <v>0</v>
      </c>
      <c r="N1500">
        <v>3</v>
      </c>
      <c r="O1500" t="b">
        <v>0</v>
      </c>
      <c r="P1500" t="s">
        <v>8273</v>
      </c>
      <c r="Q1500">
        <f t="shared" si="98"/>
        <v>2</v>
      </c>
      <c r="R1500">
        <f t="shared" si="99"/>
        <v>19</v>
      </c>
      <c r="S1500" s="10" t="s">
        <v>8322</v>
      </c>
      <c r="T1500" t="s">
        <v>8324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s="9">
        <f t="shared" si="96"/>
        <v>42527.007326388892</v>
      </c>
      <c r="L1501">
        <f t="shared" si="97"/>
        <v>2016</v>
      </c>
      <c r="M1501" t="b">
        <v>0</v>
      </c>
      <c r="N1501">
        <v>1</v>
      </c>
      <c r="O1501" t="b">
        <v>0</v>
      </c>
      <c r="P1501" t="s">
        <v>8273</v>
      </c>
      <c r="Q1501">
        <f t="shared" si="98"/>
        <v>0</v>
      </c>
      <c r="R1501">
        <f t="shared" si="99"/>
        <v>5</v>
      </c>
      <c r="S1501" s="10" t="s">
        <v>8322</v>
      </c>
      <c r="T1501" t="s">
        <v>8324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s="9">
        <f t="shared" si="96"/>
        <v>41365.904594907406</v>
      </c>
      <c r="L1502">
        <f t="shared" si="97"/>
        <v>2013</v>
      </c>
      <c r="M1502" t="b">
        <v>0</v>
      </c>
      <c r="N1502">
        <v>15</v>
      </c>
      <c r="O1502" t="b">
        <v>0</v>
      </c>
      <c r="P1502" t="s">
        <v>8273</v>
      </c>
      <c r="Q1502">
        <f t="shared" si="98"/>
        <v>25</v>
      </c>
      <c r="R1502">
        <f t="shared" si="99"/>
        <v>46.73</v>
      </c>
      <c r="S1502" s="10" t="s">
        <v>8322</v>
      </c>
      <c r="T1502" t="s">
        <v>8324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s="9">
        <f t="shared" si="96"/>
        <v>42163.583599537036</v>
      </c>
      <c r="L1503">
        <f t="shared" si="97"/>
        <v>2015</v>
      </c>
      <c r="M1503" t="b">
        <v>1</v>
      </c>
      <c r="N1503">
        <v>885</v>
      </c>
      <c r="O1503" t="b">
        <v>1</v>
      </c>
      <c r="P1503" t="s">
        <v>8283</v>
      </c>
      <c r="Q1503">
        <f t="shared" si="98"/>
        <v>166</v>
      </c>
      <c r="R1503">
        <f t="shared" si="99"/>
        <v>97.73</v>
      </c>
      <c r="S1503" s="10" t="s">
        <v>8338</v>
      </c>
      <c r="T1503" t="s">
        <v>8339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s="9">
        <f t="shared" si="96"/>
        <v>42426.542592592596</v>
      </c>
      <c r="L1504">
        <f t="shared" si="97"/>
        <v>2016</v>
      </c>
      <c r="M1504" t="b">
        <v>1</v>
      </c>
      <c r="N1504">
        <v>329</v>
      </c>
      <c r="O1504" t="b">
        <v>1</v>
      </c>
      <c r="P1504" t="s">
        <v>8283</v>
      </c>
      <c r="Q1504">
        <f t="shared" si="98"/>
        <v>101</v>
      </c>
      <c r="R1504">
        <f t="shared" si="99"/>
        <v>67.84</v>
      </c>
      <c r="S1504" s="10" t="s">
        <v>8338</v>
      </c>
      <c r="T1504" t="s">
        <v>8339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s="9">
        <f t="shared" si="96"/>
        <v>42606.347233796296</v>
      </c>
      <c r="L1505">
        <f t="shared" si="97"/>
        <v>2016</v>
      </c>
      <c r="M1505" t="b">
        <v>1</v>
      </c>
      <c r="N1505">
        <v>71</v>
      </c>
      <c r="O1505" t="b">
        <v>1</v>
      </c>
      <c r="P1505" t="s">
        <v>8283</v>
      </c>
      <c r="Q1505">
        <f t="shared" si="98"/>
        <v>108</v>
      </c>
      <c r="R1505">
        <f t="shared" si="99"/>
        <v>56.98</v>
      </c>
      <c r="S1505" s="10" t="s">
        <v>8338</v>
      </c>
      <c r="T1505" t="s">
        <v>8339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s="9">
        <f t="shared" si="96"/>
        <v>41772.657685185186</v>
      </c>
      <c r="L1506">
        <f t="shared" si="97"/>
        <v>2014</v>
      </c>
      <c r="M1506" t="b">
        <v>1</v>
      </c>
      <c r="N1506">
        <v>269</v>
      </c>
      <c r="O1506" t="b">
        <v>1</v>
      </c>
      <c r="P1506" t="s">
        <v>8283</v>
      </c>
      <c r="Q1506">
        <f t="shared" si="98"/>
        <v>278</v>
      </c>
      <c r="R1506">
        <f t="shared" si="99"/>
        <v>67.16</v>
      </c>
      <c r="S1506" s="10" t="s">
        <v>8338</v>
      </c>
      <c r="T1506" t="s">
        <v>8339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s="9">
        <f t="shared" si="96"/>
        <v>42414.44332175926</v>
      </c>
      <c r="L1507">
        <f t="shared" si="97"/>
        <v>2016</v>
      </c>
      <c r="M1507" t="b">
        <v>1</v>
      </c>
      <c r="N1507">
        <v>345</v>
      </c>
      <c r="O1507" t="b">
        <v>1</v>
      </c>
      <c r="P1507" t="s">
        <v>8283</v>
      </c>
      <c r="Q1507">
        <f t="shared" si="98"/>
        <v>104</v>
      </c>
      <c r="R1507">
        <f t="shared" si="99"/>
        <v>48.04</v>
      </c>
      <c r="S1507" s="10" t="s">
        <v>8338</v>
      </c>
      <c r="T1507" t="s">
        <v>8339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s="9">
        <f t="shared" si="96"/>
        <v>41814.785925925928</v>
      </c>
      <c r="L1508">
        <f t="shared" si="97"/>
        <v>2014</v>
      </c>
      <c r="M1508" t="b">
        <v>1</v>
      </c>
      <c r="N1508">
        <v>43</v>
      </c>
      <c r="O1508" t="b">
        <v>1</v>
      </c>
      <c r="P1508" t="s">
        <v>8283</v>
      </c>
      <c r="Q1508">
        <f t="shared" si="98"/>
        <v>111</v>
      </c>
      <c r="R1508">
        <f t="shared" si="99"/>
        <v>38.86</v>
      </c>
      <c r="S1508" s="10" t="s">
        <v>8338</v>
      </c>
      <c r="T1508" t="s">
        <v>8339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s="9">
        <f t="shared" si="96"/>
        <v>40254.450335648151</v>
      </c>
      <c r="L1509">
        <f t="shared" si="97"/>
        <v>2010</v>
      </c>
      <c r="M1509" t="b">
        <v>1</v>
      </c>
      <c r="N1509">
        <v>33</v>
      </c>
      <c r="O1509" t="b">
        <v>1</v>
      </c>
      <c r="P1509" t="s">
        <v>8283</v>
      </c>
      <c r="Q1509">
        <f t="shared" si="98"/>
        <v>215</v>
      </c>
      <c r="R1509">
        <f t="shared" si="99"/>
        <v>78.180000000000007</v>
      </c>
      <c r="S1509" s="10" t="s">
        <v>8338</v>
      </c>
      <c r="T1509" t="s">
        <v>8339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s="9">
        <f t="shared" si="96"/>
        <v>41786.614363425928</v>
      </c>
      <c r="L1510">
        <f t="shared" si="97"/>
        <v>2014</v>
      </c>
      <c r="M1510" t="b">
        <v>1</v>
      </c>
      <c r="N1510">
        <v>211</v>
      </c>
      <c r="O1510" t="b">
        <v>1</v>
      </c>
      <c r="P1510" t="s">
        <v>8283</v>
      </c>
      <c r="Q1510">
        <f t="shared" si="98"/>
        <v>111</v>
      </c>
      <c r="R1510">
        <f t="shared" si="99"/>
        <v>97.11</v>
      </c>
      <c r="S1510" s="10" t="s">
        <v>8338</v>
      </c>
      <c r="T1510" t="s">
        <v>8339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s="9">
        <f t="shared" si="96"/>
        <v>42751.533391203702</v>
      </c>
      <c r="L1511">
        <f t="shared" si="97"/>
        <v>2017</v>
      </c>
      <c r="M1511" t="b">
        <v>1</v>
      </c>
      <c r="N1511">
        <v>196</v>
      </c>
      <c r="O1511" t="b">
        <v>1</v>
      </c>
      <c r="P1511" t="s">
        <v>8283</v>
      </c>
      <c r="Q1511">
        <f t="shared" si="98"/>
        <v>124</v>
      </c>
      <c r="R1511">
        <f t="shared" si="99"/>
        <v>110.39</v>
      </c>
      <c r="S1511" s="10" t="s">
        <v>8338</v>
      </c>
      <c r="T1511" t="s">
        <v>8339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s="9">
        <f t="shared" si="96"/>
        <v>41809.385162037033</v>
      </c>
      <c r="L1512">
        <f t="shared" si="97"/>
        <v>2014</v>
      </c>
      <c r="M1512" t="b">
        <v>1</v>
      </c>
      <c r="N1512">
        <v>405</v>
      </c>
      <c r="O1512" t="b">
        <v>1</v>
      </c>
      <c r="P1512" t="s">
        <v>8283</v>
      </c>
      <c r="Q1512">
        <f t="shared" si="98"/>
        <v>101</v>
      </c>
      <c r="R1512">
        <f t="shared" si="99"/>
        <v>39.92</v>
      </c>
      <c r="S1512" s="10" t="s">
        <v>8338</v>
      </c>
      <c r="T1512" t="s">
        <v>8339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s="9">
        <f t="shared" si="96"/>
        <v>42296.583379629628</v>
      </c>
      <c r="L1513">
        <f t="shared" si="97"/>
        <v>2015</v>
      </c>
      <c r="M1513" t="b">
        <v>1</v>
      </c>
      <c r="N1513">
        <v>206</v>
      </c>
      <c r="O1513" t="b">
        <v>1</v>
      </c>
      <c r="P1513" t="s">
        <v>8283</v>
      </c>
      <c r="Q1513">
        <f t="shared" si="98"/>
        <v>112</v>
      </c>
      <c r="R1513">
        <f t="shared" si="99"/>
        <v>75.98</v>
      </c>
      <c r="S1513" s="10" t="s">
        <v>8338</v>
      </c>
      <c r="T1513" t="s">
        <v>8339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s="9">
        <f t="shared" si="96"/>
        <v>42741.684479166666</v>
      </c>
      <c r="L1514">
        <f t="shared" si="97"/>
        <v>2017</v>
      </c>
      <c r="M1514" t="b">
        <v>1</v>
      </c>
      <c r="N1514">
        <v>335</v>
      </c>
      <c r="O1514" t="b">
        <v>1</v>
      </c>
      <c r="P1514" t="s">
        <v>8283</v>
      </c>
      <c r="Q1514">
        <f t="shared" si="98"/>
        <v>559</v>
      </c>
      <c r="R1514">
        <f t="shared" si="99"/>
        <v>58.38</v>
      </c>
      <c r="S1514" s="10" t="s">
        <v>8338</v>
      </c>
      <c r="T1514" t="s">
        <v>8339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s="9">
        <f t="shared" si="96"/>
        <v>41806.637337962966</v>
      </c>
      <c r="L1515">
        <f t="shared" si="97"/>
        <v>2014</v>
      </c>
      <c r="M1515" t="b">
        <v>1</v>
      </c>
      <c r="N1515">
        <v>215</v>
      </c>
      <c r="O1515" t="b">
        <v>1</v>
      </c>
      <c r="P1515" t="s">
        <v>8283</v>
      </c>
      <c r="Q1515">
        <f t="shared" si="98"/>
        <v>150</v>
      </c>
      <c r="R1515">
        <f t="shared" si="99"/>
        <v>55.82</v>
      </c>
      <c r="S1515" s="10" t="s">
        <v>8338</v>
      </c>
      <c r="T1515" t="s">
        <v>8339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s="9">
        <f t="shared" si="96"/>
        <v>42234.597685185188</v>
      </c>
      <c r="L1516">
        <f t="shared" si="97"/>
        <v>2015</v>
      </c>
      <c r="M1516" t="b">
        <v>1</v>
      </c>
      <c r="N1516">
        <v>176</v>
      </c>
      <c r="O1516" t="b">
        <v>1</v>
      </c>
      <c r="P1516" t="s">
        <v>8283</v>
      </c>
      <c r="Q1516">
        <f t="shared" si="98"/>
        <v>106</v>
      </c>
      <c r="R1516">
        <f t="shared" si="99"/>
        <v>151.24</v>
      </c>
      <c r="S1516" s="10" t="s">
        <v>8338</v>
      </c>
      <c r="T1516" t="s">
        <v>8339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s="9">
        <f t="shared" si="96"/>
        <v>42415.253437499996</v>
      </c>
      <c r="L1517">
        <f t="shared" si="97"/>
        <v>2016</v>
      </c>
      <c r="M1517" t="b">
        <v>1</v>
      </c>
      <c r="N1517">
        <v>555</v>
      </c>
      <c r="O1517" t="b">
        <v>1</v>
      </c>
      <c r="P1517" t="s">
        <v>8283</v>
      </c>
      <c r="Q1517">
        <f t="shared" si="98"/>
        <v>157</v>
      </c>
      <c r="R1517">
        <f t="shared" si="99"/>
        <v>849.67</v>
      </c>
      <c r="S1517" s="10" t="s">
        <v>8338</v>
      </c>
      <c r="T1517" t="s">
        <v>8339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s="9">
        <f t="shared" si="96"/>
        <v>42619.466342592597</v>
      </c>
      <c r="L1518">
        <f t="shared" si="97"/>
        <v>2016</v>
      </c>
      <c r="M1518" t="b">
        <v>1</v>
      </c>
      <c r="N1518">
        <v>116</v>
      </c>
      <c r="O1518" t="b">
        <v>1</v>
      </c>
      <c r="P1518" t="s">
        <v>8283</v>
      </c>
      <c r="Q1518">
        <f t="shared" si="98"/>
        <v>109</v>
      </c>
      <c r="R1518">
        <f t="shared" si="99"/>
        <v>159.24</v>
      </c>
      <c r="S1518" s="10" t="s">
        <v>8338</v>
      </c>
      <c r="T1518" t="s">
        <v>8339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s="9">
        <f t="shared" si="96"/>
        <v>41948.56658564815</v>
      </c>
      <c r="L1519">
        <f t="shared" si="97"/>
        <v>2014</v>
      </c>
      <c r="M1519" t="b">
        <v>1</v>
      </c>
      <c r="N1519">
        <v>615</v>
      </c>
      <c r="O1519" t="b">
        <v>1</v>
      </c>
      <c r="P1519" t="s">
        <v>8283</v>
      </c>
      <c r="Q1519">
        <f t="shared" si="98"/>
        <v>162</v>
      </c>
      <c r="R1519">
        <f t="shared" si="99"/>
        <v>39.51</v>
      </c>
      <c r="S1519" s="10" t="s">
        <v>8338</v>
      </c>
      <c r="T1519" t="s">
        <v>8339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s="9">
        <f t="shared" si="96"/>
        <v>41760.8200462963</v>
      </c>
      <c r="L1520">
        <f t="shared" si="97"/>
        <v>2014</v>
      </c>
      <c r="M1520" t="b">
        <v>1</v>
      </c>
      <c r="N1520">
        <v>236</v>
      </c>
      <c r="O1520" t="b">
        <v>1</v>
      </c>
      <c r="P1520" t="s">
        <v>8283</v>
      </c>
      <c r="Q1520">
        <f t="shared" si="98"/>
        <v>205</v>
      </c>
      <c r="R1520">
        <f t="shared" si="99"/>
        <v>130.53</v>
      </c>
      <c r="S1520" s="10" t="s">
        <v>8338</v>
      </c>
      <c r="T1520" t="s">
        <v>8339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s="9">
        <f t="shared" si="96"/>
        <v>41782.741701388892</v>
      </c>
      <c r="L1521">
        <f t="shared" si="97"/>
        <v>2014</v>
      </c>
      <c r="M1521" t="b">
        <v>1</v>
      </c>
      <c r="N1521">
        <v>145</v>
      </c>
      <c r="O1521" t="b">
        <v>1</v>
      </c>
      <c r="P1521" t="s">
        <v>8283</v>
      </c>
      <c r="Q1521">
        <f t="shared" si="98"/>
        <v>103</v>
      </c>
      <c r="R1521">
        <f t="shared" si="99"/>
        <v>64.16</v>
      </c>
      <c r="S1521" s="10" t="s">
        <v>8338</v>
      </c>
      <c r="T1521" t="s">
        <v>8339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s="9">
        <f t="shared" si="96"/>
        <v>41955.857789351852</v>
      </c>
      <c r="L1522">
        <f t="shared" si="97"/>
        <v>2014</v>
      </c>
      <c r="M1522" t="b">
        <v>1</v>
      </c>
      <c r="N1522">
        <v>167</v>
      </c>
      <c r="O1522" t="b">
        <v>1</v>
      </c>
      <c r="P1522" t="s">
        <v>8283</v>
      </c>
      <c r="Q1522">
        <f t="shared" si="98"/>
        <v>103</v>
      </c>
      <c r="R1522">
        <f t="shared" si="99"/>
        <v>111.53</v>
      </c>
      <c r="S1522" s="10" t="s">
        <v>8338</v>
      </c>
      <c r="T1522" t="s">
        <v>8339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s="9">
        <f t="shared" si="96"/>
        <v>42493.167719907404</v>
      </c>
      <c r="L1523">
        <f t="shared" si="97"/>
        <v>2016</v>
      </c>
      <c r="M1523" t="b">
        <v>1</v>
      </c>
      <c r="N1523">
        <v>235</v>
      </c>
      <c r="O1523" t="b">
        <v>1</v>
      </c>
      <c r="P1523" t="s">
        <v>8283</v>
      </c>
      <c r="Q1523">
        <f t="shared" si="98"/>
        <v>107</v>
      </c>
      <c r="R1523">
        <f t="shared" si="99"/>
        <v>170.45</v>
      </c>
      <c r="S1523" s="10" t="s">
        <v>8338</v>
      </c>
      <c r="T1523" t="s">
        <v>8339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s="9">
        <f t="shared" si="96"/>
        <v>41899.830312500002</v>
      </c>
      <c r="L1524">
        <f t="shared" si="97"/>
        <v>2014</v>
      </c>
      <c r="M1524" t="b">
        <v>1</v>
      </c>
      <c r="N1524">
        <v>452</v>
      </c>
      <c r="O1524" t="b">
        <v>1</v>
      </c>
      <c r="P1524" t="s">
        <v>8283</v>
      </c>
      <c r="Q1524">
        <f t="shared" si="98"/>
        <v>139</v>
      </c>
      <c r="R1524">
        <f t="shared" si="99"/>
        <v>133.74</v>
      </c>
      <c r="S1524" s="10" t="s">
        <v>8338</v>
      </c>
      <c r="T1524" t="s">
        <v>8339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s="9">
        <f t="shared" si="96"/>
        <v>41964.751342592594</v>
      </c>
      <c r="L1525">
        <f t="shared" si="97"/>
        <v>2014</v>
      </c>
      <c r="M1525" t="b">
        <v>1</v>
      </c>
      <c r="N1525">
        <v>241</v>
      </c>
      <c r="O1525" t="b">
        <v>1</v>
      </c>
      <c r="P1525" t="s">
        <v>8283</v>
      </c>
      <c r="Q1525">
        <f t="shared" si="98"/>
        <v>125</v>
      </c>
      <c r="R1525">
        <f t="shared" si="99"/>
        <v>95.83</v>
      </c>
      <c r="S1525" s="10" t="s">
        <v>8338</v>
      </c>
      <c r="T1525" t="s">
        <v>8339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s="9">
        <f t="shared" si="96"/>
        <v>42756.501041666663</v>
      </c>
      <c r="L1526">
        <f t="shared" si="97"/>
        <v>2017</v>
      </c>
      <c r="M1526" t="b">
        <v>1</v>
      </c>
      <c r="N1526">
        <v>28</v>
      </c>
      <c r="O1526" t="b">
        <v>1</v>
      </c>
      <c r="P1526" t="s">
        <v>8283</v>
      </c>
      <c r="Q1526">
        <f t="shared" si="98"/>
        <v>207</v>
      </c>
      <c r="R1526">
        <f t="shared" si="99"/>
        <v>221.79</v>
      </c>
      <c r="S1526" s="10" t="s">
        <v>8338</v>
      </c>
      <c r="T1526" t="s">
        <v>8339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s="9">
        <f t="shared" si="96"/>
        <v>42570.702986111108</v>
      </c>
      <c r="L1527">
        <f t="shared" si="97"/>
        <v>2016</v>
      </c>
      <c r="M1527" t="b">
        <v>1</v>
      </c>
      <c r="N1527">
        <v>140</v>
      </c>
      <c r="O1527" t="b">
        <v>1</v>
      </c>
      <c r="P1527" t="s">
        <v>8283</v>
      </c>
      <c r="Q1527">
        <f t="shared" si="98"/>
        <v>174</v>
      </c>
      <c r="R1527">
        <f t="shared" si="99"/>
        <v>32.32</v>
      </c>
      <c r="S1527" s="10" t="s">
        <v>8338</v>
      </c>
      <c r="T1527" t="s">
        <v>8339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s="9">
        <f t="shared" si="96"/>
        <v>42339.276006944448</v>
      </c>
      <c r="L1528">
        <f t="shared" si="97"/>
        <v>2015</v>
      </c>
      <c r="M1528" t="b">
        <v>1</v>
      </c>
      <c r="N1528">
        <v>280</v>
      </c>
      <c r="O1528" t="b">
        <v>1</v>
      </c>
      <c r="P1528" t="s">
        <v>8283</v>
      </c>
      <c r="Q1528">
        <f t="shared" si="98"/>
        <v>120</v>
      </c>
      <c r="R1528">
        <f t="shared" si="99"/>
        <v>98.84</v>
      </c>
      <c r="S1528" s="10" t="s">
        <v>8338</v>
      </c>
      <c r="T1528" t="s">
        <v>8339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s="9">
        <f t="shared" si="96"/>
        <v>42780.600532407407</v>
      </c>
      <c r="L1529">
        <f t="shared" si="97"/>
        <v>2017</v>
      </c>
      <c r="M1529" t="b">
        <v>1</v>
      </c>
      <c r="N1529">
        <v>70</v>
      </c>
      <c r="O1529" t="b">
        <v>1</v>
      </c>
      <c r="P1529" t="s">
        <v>8283</v>
      </c>
      <c r="Q1529">
        <f t="shared" si="98"/>
        <v>110</v>
      </c>
      <c r="R1529">
        <f t="shared" si="99"/>
        <v>55.22</v>
      </c>
      <c r="S1529" s="10" t="s">
        <v>8338</v>
      </c>
      <c r="T1529" t="s">
        <v>8339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s="9">
        <f t="shared" si="96"/>
        <v>42736.732893518521</v>
      </c>
      <c r="L1530">
        <f t="shared" si="97"/>
        <v>2017</v>
      </c>
      <c r="M1530" t="b">
        <v>1</v>
      </c>
      <c r="N1530">
        <v>160</v>
      </c>
      <c r="O1530" t="b">
        <v>1</v>
      </c>
      <c r="P1530" t="s">
        <v>8283</v>
      </c>
      <c r="Q1530">
        <f t="shared" si="98"/>
        <v>282</v>
      </c>
      <c r="R1530">
        <f t="shared" si="99"/>
        <v>52.79</v>
      </c>
      <c r="S1530" s="10" t="s">
        <v>8338</v>
      </c>
      <c r="T1530" t="s">
        <v>8339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s="9">
        <f t="shared" si="96"/>
        <v>42052.628703703704</v>
      </c>
      <c r="L1531">
        <f t="shared" si="97"/>
        <v>2015</v>
      </c>
      <c r="M1531" t="b">
        <v>1</v>
      </c>
      <c r="N1531">
        <v>141</v>
      </c>
      <c r="O1531" t="b">
        <v>1</v>
      </c>
      <c r="P1531" t="s">
        <v>8283</v>
      </c>
      <c r="Q1531">
        <f t="shared" si="98"/>
        <v>101</v>
      </c>
      <c r="R1531">
        <f t="shared" si="99"/>
        <v>135.66999999999999</v>
      </c>
      <c r="S1531" s="10" t="s">
        <v>8338</v>
      </c>
      <c r="T1531" t="s">
        <v>8339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s="9">
        <f t="shared" si="96"/>
        <v>42275.767303240747</v>
      </c>
      <c r="L1532">
        <f t="shared" si="97"/>
        <v>2015</v>
      </c>
      <c r="M1532" t="b">
        <v>1</v>
      </c>
      <c r="N1532">
        <v>874</v>
      </c>
      <c r="O1532" t="b">
        <v>1</v>
      </c>
      <c r="P1532" t="s">
        <v>8283</v>
      </c>
      <c r="Q1532">
        <f t="shared" si="98"/>
        <v>135</v>
      </c>
      <c r="R1532">
        <f t="shared" si="99"/>
        <v>53.99</v>
      </c>
      <c r="S1532" s="10" t="s">
        <v>8338</v>
      </c>
      <c r="T1532" t="s">
        <v>8339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s="9">
        <f t="shared" si="96"/>
        <v>41941.802384259259</v>
      </c>
      <c r="L1533">
        <f t="shared" si="97"/>
        <v>2014</v>
      </c>
      <c r="M1533" t="b">
        <v>1</v>
      </c>
      <c r="N1533">
        <v>73</v>
      </c>
      <c r="O1533" t="b">
        <v>1</v>
      </c>
      <c r="P1533" t="s">
        <v>8283</v>
      </c>
      <c r="Q1533">
        <f t="shared" si="98"/>
        <v>176</v>
      </c>
      <c r="R1533">
        <f t="shared" si="99"/>
        <v>56.64</v>
      </c>
      <c r="S1533" s="10" t="s">
        <v>8338</v>
      </c>
      <c r="T1533" t="s">
        <v>8339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s="9">
        <f t="shared" si="96"/>
        <v>42391.475289351853</v>
      </c>
      <c r="L1534">
        <f t="shared" si="97"/>
        <v>2016</v>
      </c>
      <c r="M1534" t="b">
        <v>1</v>
      </c>
      <c r="N1534">
        <v>294</v>
      </c>
      <c r="O1534" t="b">
        <v>1</v>
      </c>
      <c r="P1534" t="s">
        <v>8283</v>
      </c>
      <c r="Q1534">
        <f t="shared" si="98"/>
        <v>484</v>
      </c>
      <c r="R1534">
        <f t="shared" si="99"/>
        <v>82.32</v>
      </c>
      <c r="S1534" s="10" t="s">
        <v>8338</v>
      </c>
      <c r="T1534" t="s">
        <v>8339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s="9">
        <f t="shared" si="96"/>
        <v>42443.00204861111</v>
      </c>
      <c r="L1535">
        <f t="shared" si="97"/>
        <v>2016</v>
      </c>
      <c r="M1535" t="b">
        <v>1</v>
      </c>
      <c r="N1535">
        <v>740</v>
      </c>
      <c r="O1535" t="b">
        <v>1</v>
      </c>
      <c r="P1535" t="s">
        <v>8283</v>
      </c>
      <c r="Q1535">
        <f t="shared" si="98"/>
        <v>145</v>
      </c>
      <c r="R1535">
        <f t="shared" si="99"/>
        <v>88.26</v>
      </c>
      <c r="S1535" s="10" t="s">
        <v>8338</v>
      </c>
      <c r="T1535" t="s">
        <v>8339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s="9">
        <f t="shared" si="96"/>
        <v>42221.67432870371</v>
      </c>
      <c r="L1536">
        <f t="shared" si="97"/>
        <v>2015</v>
      </c>
      <c r="M1536" t="b">
        <v>1</v>
      </c>
      <c r="N1536">
        <v>369</v>
      </c>
      <c r="O1536" t="b">
        <v>1</v>
      </c>
      <c r="P1536" t="s">
        <v>8283</v>
      </c>
      <c r="Q1536">
        <f t="shared" si="98"/>
        <v>418</v>
      </c>
      <c r="R1536">
        <f t="shared" si="99"/>
        <v>84.91</v>
      </c>
      <c r="S1536" s="10" t="s">
        <v>8338</v>
      </c>
      <c r="T1536" t="s">
        <v>8339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s="9">
        <f t="shared" si="96"/>
        <v>42484.829062500001</v>
      </c>
      <c r="L1537">
        <f t="shared" si="97"/>
        <v>2016</v>
      </c>
      <c r="M1537" t="b">
        <v>1</v>
      </c>
      <c r="N1537">
        <v>110</v>
      </c>
      <c r="O1537" t="b">
        <v>1</v>
      </c>
      <c r="P1537" t="s">
        <v>8283</v>
      </c>
      <c r="Q1537">
        <f t="shared" si="98"/>
        <v>132</v>
      </c>
      <c r="R1537">
        <f t="shared" si="99"/>
        <v>48.15</v>
      </c>
      <c r="S1537" s="10" t="s">
        <v>8338</v>
      </c>
      <c r="T1537" t="s">
        <v>8339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s="9">
        <f t="shared" si="96"/>
        <v>42213.802199074074</v>
      </c>
      <c r="L1538">
        <f t="shared" si="97"/>
        <v>2015</v>
      </c>
      <c r="M1538" t="b">
        <v>1</v>
      </c>
      <c r="N1538">
        <v>455</v>
      </c>
      <c r="O1538" t="b">
        <v>1</v>
      </c>
      <c r="P1538" t="s">
        <v>8283</v>
      </c>
      <c r="Q1538">
        <f t="shared" si="98"/>
        <v>250</v>
      </c>
      <c r="R1538">
        <f t="shared" si="99"/>
        <v>66.02</v>
      </c>
      <c r="S1538" s="10" t="s">
        <v>8338</v>
      </c>
      <c r="T1538" t="s">
        <v>8339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s="9">
        <f t="shared" si="96"/>
        <v>42552.315127314811</v>
      </c>
      <c r="L1539">
        <f t="shared" si="97"/>
        <v>2016</v>
      </c>
      <c r="M1539" t="b">
        <v>1</v>
      </c>
      <c r="N1539">
        <v>224</v>
      </c>
      <c r="O1539" t="b">
        <v>1</v>
      </c>
      <c r="P1539" t="s">
        <v>8283</v>
      </c>
      <c r="Q1539">
        <f t="shared" si="98"/>
        <v>180</v>
      </c>
      <c r="R1539">
        <f t="shared" si="99"/>
        <v>96.38</v>
      </c>
      <c r="S1539" s="10" t="s">
        <v>8338</v>
      </c>
      <c r="T1539" t="s">
        <v>8339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s="9">
        <f t="shared" si="96"/>
        <v>41981.782060185185</v>
      </c>
      <c r="L1540">
        <f t="shared" si="97"/>
        <v>2014</v>
      </c>
      <c r="M1540" t="b">
        <v>1</v>
      </c>
      <c r="N1540">
        <v>46</v>
      </c>
      <c r="O1540" t="b">
        <v>1</v>
      </c>
      <c r="P1540" t="s">
        <v>8283</v>
      </c>
      <c r="Q1540">
        <f t="shared" si="98"/>
        <v>103</v>
      </c>
      <c r="R1540">
        <f t="shared" si="99"/>
        <v>156.16999999999999</v>
      </c>
      <c r="S1540" s="10" t="s">
        <v>8338</v>
      </c>
      <c r="T1540" t="s">
        <v>8339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s="9">
        <f t="shared" si="96"/>
        <v>42705.919201388882</v>
      </c>
      <c r="L1541">
        <f t="shared" si="97"/>
        <v>2016</v>
      </c>
      <c r="M1541" t="b">
        <v>0</v>
      </c>
      <c r="N1541">
        <v>284</v>
      </c>
      <c r="O1541" t="b">
        <v>1</v>
      </c>
      <c r="P1541" t="s">
        <v>8283</v>
      </c>
      <c r="Q1541">
        <f t="shared" si="98"/>
        <v>136</v>
      </c>
      <c r="R1541">
        <f t="shared" si="99"/>
        <v>95.76</v>
      </c>
      <c r="S1541" s="10" t="s">
        <v>8338</v>
      </c>
      <c r="T1541" t="s">
        <v>8339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s="9">
        <f t="shared" si="96"/>
        <v>41939.00712962963</v>
      </c>
      <c r="L1542">
        <f t="shared" si="97"/>
        <v>2014</v>
      </c>
      <c r="M1542" t="b">
        <v>1</v>
      </c>
      <c r="N1542">
        <v>98</v>
      </c>
      <c r="O1542" t="b">
        <v>1</v>
      </c>
      <c r="P1542" t="s">
        <v>8283</v>
      </c>
      <c r="Q1542">
        <f t="shared" si="98"/>
        <v>118</v>
      </c>
      <c r="R1542">
        <f t="shared" si="99"/>
        <v>180.41</v>
      </c>
      <c r="S1542" s="10" t="s">
        <v>8338</v>
      </c>
      <c r="T1542" t="s">
        <v>8339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s="9">
        <f t="shared" si="96"/>
        <v>41974.712245370371</v>
      </c>
      <c r="L1543">
        <f t="shared" si="97"/>
        <v>2014</v>
      </c>
      <c r="M1543" t="b">
        <v>0</v>
      </c>
      <c r="N1543">
        <v>2</v>
      </c>
      <c r="O1543" t="b">
        <v>0</v>
      </c>
      <c r="P1543" t="s">
        <v>8287</v>
      </c>
      <c r="Q1543">
        <f t="shared" si="98"/>
        <v>0</v>
      </c>
      <c r="R1543">
        <f t="shared" si="99"/>
        <v>3</v>
      </c>
      <c r="S1543" s="10" t="s">
        <v>8338</v>
      </c>
      <c r="T1543" t="s">
        <v>8343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s="9">
        <f t="shared" si="96"/>
        <v>42170.996527777781</v>
      </c>
      <c r="L1544">
        <f t="shared" si="97"/>
        <v>2015</v>
      </c>
      <c r="M1544" t="b">
        <v>0</v>
      </c>
      <c r="N1544">
        <v>1</v>
      </c>
      <c r="O1544" t="b">
        <v>0</v>
      </c>
      <c r="P1544" t="s">
        <v>8287</v>
      </c>
      <c r="Q1544">
        <f t="shared" si="98"/>
        <v>4</v>
      </c>
      <c r="R1544">
        <f t="shared" si="99"/>
        <v>20</v>
      </c>
      <c r="S1544" s="10" t="s">
        <v>8338</v>
      </c>
      <c r="T1544" t="s">
        <v>8343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s="9">
        <f t="shared" si="96"/>
        <v>41935.509652777779</v>
      </c>
      <c r="L1545">
        <f t="shared" si="97"/>
        <v>2014</v>
      </c>
      <c r="M1545" t="b">
        <v>0</v>
      </c>
      <c r="N1545">
        <v>1</v>
      </c>
      <c r="O1545" t="b">
        <v>0</v>
      </c>
      <c r="P1545" t="s">
        <v>8287</v>
      </c>
      <c r="Q1545">
        <f t="shared" si="98"/>
        <v>0</v>
      </c>
      <c r="R1545">
        <f t="shared" si="99"/>
        <v>10</v>
      </c>
      <c r="S1545" s="10" t="s">
        <v>8338</v>
      </c>
      <c r="T1545" t="s">
        <v>8343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s="9">
        <f t="shared" ref="K1546:K1609" si="100">(((J1546/60)/60/24)+DATE(1970,1,1))</f>
        <v>42053.051203703704</v>
      </c>
      <c r="L1546">
        <f t="shared" ref="L1546:L1609" si="101">YEAR(K1546)</f>
        <v>2015</v>
      </c>
      <c r="M1546" t="b">
        <v>0</v>
      </c>
      <c r="N1546">
        <v>0</v>
      </c>
      <c r="O1546" t="b">
        <v>0</v>
      </c>
      <c r="P1546" t="s">
        <v>8287</v>
      </c>
      <c r="Q1546">
        <f t="shared" ref="Q1546:Q1609" si="102">ROUND(E1546/D1546*100,0)</f>
        <v>0</v>
      </c>
      <c r="R1546" t="e">
        <f t="shared" ref="R1546:R1609" si="103">ROUND(E1546/N1546,2)</f>
        <v>#DIV/0!</v>
      </c>
      <c r="S1546" s="10" t="s">
        <v>8338</v>
      </c>
      <c r="T1546" t="s">
        <v>8343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s="9">
        <f t="shared" si="100"/>
        <v>42031.884652777779</v>
      </c>
      <c r="L1547">
        <f t="shared" si="101"/>
        <v>2015</v>
      </c>
      <c r="M1547" t="b">
        <v>0</v>
      </c>
      <c r="N1547">
        <v>1</v>
      </c>
      <c r="O1547" t="b">
        <v>0</v>
      </c>
      <c r="P1547" t="s">
        <v>8287</v>
      </c>
      <c r="Q1547">
        <f t="shared" si="102"/>
        <v>0</v>
      </c>
      <c r="R1547">
        <f t="shared" si="103"/>
        <v>1</v>
      </c>
      <c r="S1547" s="10" t="s">
        <v>8338</v>
      </c>
      <c r="T1547" t="s">
        <v>8343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s="9">
        <f t="shared" si="100"/>
        <v>41839.212951388887</v>
      </c>
      <c r="L1548">
        <f t="shared" si="101"/>
        <v>2014</v>
      </c>
      <c r="M1548" t="b">
        <v>0</v>
      </c>
      <c r="N1548">
        <v>11</v>
      </c>
      <c r="O1548" t="b">
        <v>0</v>
      </c>
      <c r="P1548" t="s">
        <v>8287</v>
      </c>
      <c r="Q1548">
        <f t="shared" si="102"/>
        <v>29</v>
      </c>
      <c r="R1548">
        <f t="shared" si="103"/>
        <v>26.27</v>
      </c>
      <c r="S1548" s="10" t="s">
        <v>8338</v>
      </c>
      <c r="T1548" t="s">
        <v>8343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s="9">
        <f t="shared" si="100"/>
        <v>42782.426875000005</v>
      </c>
      <c r="L1549">
        <f t="shared" si="101"/>
        <v>2017</v>
      </c>
      <c r="M1549" t="b">
        <v>0</v>
      </c>
      <c r="N1549">
        <v>0</v>
      </c>
      <c r="O1549" t="b">
        <v>0</v>
      </c>
      <c r="P1549" t="s">
        <v>8287</v>
      </c>
      <c r="Q1549">
        <f t="shared" si="102"/>
        <v>0</v>
      </c>
      <c r="R1549" t="e">
        <f t="shared" si="103"/>
        <v>#DIV/0!</v>
      </c>
      <c r="S1549" s="10" t="s">
        <v>8338</v>
      </c>
      <c r="T1549" t="s">
        <v>8343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s="9">
        <f t="shared" si="100"/>
        <v>42286.88217592593</v>
      </c>
      <c r="L1550">
        <f t="shared" si="101"/>
        <v>2015</v>
      </c>
      <c r="M1550" t="b">
        <v>0</v>
      </c>
      <c r="N1550">
        <v>1</v>
      </c>
      <c r="O1550" t="b">
        <v>0</v>
      </c>
      <c r="P1550" t="s">
        <v>8287</v>
      </c>
      <c r="Q1550">
        <f t="shared" si="102"/>
        <v>9</v>
      </c>
      <c r="R1550">
        <f t="shared" si="103"/>
        <v>60</v>
      </c>
      <c r="S1550" s="10" t="s">
        <v>8338</v>
      </c>
      <c r="T1550" t="s">
        <v>8343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s="9">
        <f t="shared" si="100"/>
        <v>42281.136099537034</v>
      </c>
      <c r="L1551">
        <f t="shared" si="101"/>
        <v>2015</v>
      </c>
      <c r="M1551" t="b">
        <v>0</v>
      </c>
      <c r="N1551">
        <v>6</v>
      </c>
      <c r="O1551" t="b">
        <v>0</v>
      </c>
      <c r="P1551" t="s">
        <v>8287</v>
      </c>
      <c r="Q1551">
        <f t="shared" si="102"/>
        <v>34</v>
      </c>
      <c r="R1551">
        <f t="shared" si="103"/>
        <v>28.33</v>
      </c>
      <c r="S1551" s="10" t="s">
        <v>8338</v>
      </c>
      <c r="T1551" t="s">
        <v>8343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s="9">
        <f t="shared" si="100"/>
        <v>42472.449467592596</v>
      </c>
      <c r="L1552">
        <f t="shared" si="101"/>
        <v>2016</v>
      </c>
      <c r="M1552" t="b">
        <v>0</v>
      </c>
      <c r="N1552">
        <v>7</v>
      </c>
      <c r="O1552" t="b">
        <v>0</v>
      </c>
      <c r="P1552" t="s">
        <v>8287</v>
      </c>
      <c r="Q1552">
        <f t="shared" si="102"/>
        <v>13</v>
      </c>
      <c r="R1552">
        <f t="shared" si="103"/>
        <v>14.43</v>
      </c>
      <c r="S1552" s="10" t="s">
        <v>8338</v>
      </c>
      <c r="T1552" t="s">
        <v>8343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s="9">
        <f t="shared" si="100"/>
        <v>42121.824525462958</v>
      </c>
      <c r="L1553">
        <f t="shared" si="101"/>
        <v>2015</v>
      </c>
      <c r="M1553" t="b">
        <v>0</v>
      </c>
      <c r="N1553">
        <v>0</v>
      </c>
      <c r="O1553" t="b">
        <v>0</v>
      </c>
      <c r="P1553" t="s">
        <v>8287</v>
      </c>
      <c r="Q1553">
        <f t="shared" si="102"/>
        <v>0</v>
      </c>
      <c r="R1553" t="e">
        <f t="shared" si="103"/>
        <v>#DIV/0!</v>
      </c>
      <c r="S1553" s="10" t="s">
        <v>8338</v>
      </c>
      <c r="T1553" t="s">
        <v>8343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s="9">
        <f t="shared" si="100"/>
        <v>41892.688750000001</v>
      </c>
      <c r="L1554">
        <f t="shared" si="101"/>
        <v>2014</v>
      </c>
      <c r="M1554" t="b">
        <v>0</v>
      </c>
      <c r="N1554">
        <v>16</v>
      </c>
      <c r="O1554" t="b">
        <v>0</v>
      </c>
      <c r="P1554" t="s">
        <v>8287</v>
      </c>
      <c r="Q1554">
        <f t="shared" si="102"/>
        <v>49</v>
      </c>
      <c r="R1554">
        <f t="shared" si="103"/>
        <v>132.19</v>
      </c>
      <c r="S1554" s="10" t="s">
        <v>8338</v>
      </c>
      <c r="T1554" t="s">
        <v>8343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s="9">
        <f t="shared" si="100"/>
        <v>42219.282951388886</v>
      </c>
      <c r="L1555">
        <f t="shared" si="101"/>
        <v>2015</v>
      </c>
      <c r="M1555" t="b">
        <v>0</v>
      </c>
      <c r="N1555">
        <v>0</v>
      </c>
      <c r="O1555" t="b">
        <v>0</v>
      </c>
      <c r="P1555" t="s">
        <v>8287</v>
      </c>
      <c r="Q1555">
        <f t="shared" si="102"/>
        <v>0</v>
      </c>
      <c r="R1555" t="e">
        <f t="shared" si="103"/>
        <v>#DIV/0!</v>
      </c>
      <c r="S1555" s="10" t="s">
        <v>8338</v>
      </c>
      <c r="T1555" t="s">
        <v>8343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s="9">
        <f t="shared" si="100"/>
        <v>42188.252199074079</v>
      </c>
      <c r="L1556">
        <f t="shared" si="101"/>
        <v>2015</v>
      </c>
      <c r="M1556" t="b">
        <v>0</v>
      </c>
      <c r="N1556">
        <v>0</v>
      </c>
      <c r="O1556" t="b">
        <v>0</v>
      </c>
      <c r="P1556" t="s">
        <v>8287</v>
      </c>
      <c r="Q1556">
        <f t="shared" si="102"/>
        <v>0</v>
      </c>
      <c r="R1556" t="e">
        <f t="shared" si="103"/>
        <v>#DIV/0!</v>
      </c>
      <c r="S1556" s="10" t="s">
        <v>8338</v>
      </c>
      <c r="T1556" t="s">
        <v>8343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s="9">
        <f t="shared" si="100"/>
        <v>42241.613796296297</v>
      </c>
      <c r="L1557">
        <f t="shared" si="101"/>
        <v>2015</v>
      </c>
      <c r="M1557" t="b">
        <v>0</v>
      </c>
      <c r="N1557">
        <v>0</v>
      </c>
      <c r="O1557" t="b">
        <v>0</v>
      </c>
      <c r="P1557" t="s">
        <v>8287</v>
      </c>
      <c r="Q1557">
        <f t="shared" si="102"/>
        <v>0</v>
      </c>
      <c r="R1557" t="e">
        <f t="shared" si="103"/>
        <v>#DIV/0!</v>
      </c>
      <c r="S1557" s="10" t="s">
        <v>8338</v>
      </c>
      <c r="T1557" t="s">
        <v>8343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s="9">
        <f t="shared" si="100"/>
        <v>42525.153055555551</v>
      </c>
      <c r="L1558">
        <f t="shared" si="101"/>
        <v>2016</v>
      </c>
      <c r="M1558" t="b">
        <v>0</v>
      </c>
      <c r="N1558">
        <v>12</v>
      </c>
      <c r="O1558" t="b">
        <v>0</v>
      </c>
      <c r="P1558" t="s">
        <v>8287</v>
      </c>
      <c r="Q1558">
        <f t="shared" si="102"/>
        <v>45</v>
      </c>
      <c r="R1558">
        <f t="shared" si="103"/>
        <v>56.42</v>
      </c>
      <c r="S1558" s="10" t="s">
        <v>8338</v>
      </c>
      <c r="T1558" t="s">
        <v>8343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s="9">
        <f t="shared" si="100"/>
        <v>41871.65315972222</v>
      </c>
      <c r="L1559">
        <f t="shared" si="101"/>
        <v>2014</v>
      </c>
      <c r="M1559" t="b">
        <v>0</v>
      </c>
      <c r="N1559">
        <v>1</v>
      </c>
      <c r="O1559" t="b">
        <v>0</v>
      </c>
      <c r="P1559" t="s">
        <v>8287</v>
      </c>
      <c r="Q1559">
        <f t="shared" si="102"/>
        <v>4</v>
      </c>
      <c r="R1559">
        <f t="shared" si="103"/>
        <v>100</v>
      </c>
      <c r="S1559" s="10" t="s">
        <v>8338</v>
      </c>
      <c r="T1559" t="s">
        <v>8343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s="9">
        <f t="shared" si="100"/>
        <v>42185.397673611107</v>
      </c>
      <c r="L1560">
        <f t="shared" si="101"/>
        <v>2015</v>
      </c>
      <c r="M1560" t="b">
        <v>0</v>
      </c>
      <c r="N1560">
        <v>3</v>
      </c>
      <c r="O1560" t="b">
        <v>0</v>
      </c>
      <c r="P1560" t="s">
        <v>8287</v>
      </c>
      <c r="Q1560">
        <f t="shared" si="102"/>
        <v>5</v>
      </c>
      <c r="R1560">
        <f t="shared" si="103"/>
        <v>11.67</v>
      </c>
      <c r="S1560" s="10" t="s">
        <v>8338</v>
      </c>
      <c r="T1560" t="s">
        <v>8343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s="9">
        <f t="shared" si="100"/>
        <v>42108.05322916666</v>
      </c>
      <c r="L1561">
        <f t="shared" si="101"/>
        <v>2015</v>
      </c>
      <c r="M1561" t="b">
        <v>0</v>
      </c>
      <c r="N1561">
        <v>1</v>
      </c>
      <c r="O1561" t="b">
        <v>0</v>
      </c>
      <c r="P1561" t="s">
        <v>8287</v>
      </c>
      <c r="Q1561">
        <f t="shared" si="102"/>
        <v>0</v>
      </c>
      <c r="R1561">
        <f t="shared" si="103"/>
        <v>50</v>
      </c>
      <c r="S1561" s="10" t="s">
        <v>8338</v>
      </c>
      <c r="T1561" t="s">
        <v>8343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s="9">
        <f t="shared" si="100"/>
        <v>41936.020752314813</v>
      </c>
      <c r="L1562">
        <f t="shared" si="101"/>
        <v>2014</v>
      </c>
      <c r="M1562" t="b">
        <v>0</v>
      </c>
      <c r="N1562">
        <v>4</v>
      </c>
      <c r="O1562" t="b">
        <v>0</v>
      </c>
      <c r="P1562" t="s">
        <v>8287</v>
      </c>
      <c r="Q1562">
        <f t="shared" si="102"/>
        <v>4</v>
      </c>
      <c r="R1562">
        <f t="shared" si="103"/>
        <v>23.5</v>
      </c>
      <c r="S1562" s="10" t="s">
        <v>8338</v>
      </c>
      <c r="T1562" t="s">
        <v>8343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s="9">
        <f t="shared" si="100"/>
        <v>41555.041701388887</v>
      </c>
      <c r="L1563">
        <f t="shared" si="101"/>
        <v>2013</v>
      </c>
      <c r="M1563" t="b">
        <v>0</v>
      </c>
      <c r="N1563">
        <v>1</v>
      </c>
      <c r="O1563" t="b">
        <v>0</v>
      </c>
      <c r="P1563" t="s">
        <v>8288</v>
      </c>
      <c r="Q1563">
        <f t="shared" si="102"/>
        <v>1</v>
      </c>
      <c r="R1563">
        <f t="shared" si="103"/>
        <v>67</v>
      </c>
      <c r="S1563" s="10" t="s">
        <v>8322</v>
      </c>
      <c r="T1563" t="s">
        <v>8344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s="9">
        <f t="shared" si="100"/>
        <v>40079.566157407404</v>
      </c>
      <c r="L1564">
        <f t="shared" si="101"/>
        <v>2009</v>
      </c>
      <c r="M1564" t="b">
        <v>0</v>
      </c>
      <c r="N1564">
        <v>0</v>
      </c>
      <c r="O1564" t="b">
        <v>0</v>
      </c>
      <c r="P1564" t="s">
        <v>8288</v>
      </c>
      <c r="Q1564">
        <f t="shared" si="102"/>
        <v>0</v>
      </c>
      <c r="R1564" t="e">
        <f t="shared" si="103"/>
        <v>#DIV/0!</v>
      </c>
      <c r="S1564" s="10" t="s">
        <v>8322</v>
      </c>
      <c r="T1564" t="s">
        <v>8344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s="9">
        <f t="shared" si="100"/>
        <v>41652.742488425924</v>
      </c>
      <c r="L1565">
        <f t="shared" si="101"/>
        <v>2014</v>
      </c>
      <c r="M1565" t="b">
        <v>0</v>
      </c>
      <c r="N1565">
        <v>2</v>
      </c>
      <c r="O1565" t="b">
        <v>0</v>
      </c>
      <c r="P1565" t="s">
        <v>8288</v>
      </c>
      <c r="Q1565">
        <f t="shared" si="102"/>
        <v>1</v>
      </c>
      <c r="R1565">
        <f t="shared" si="103"/>
        <v>42.5</v>
      </c>
      <c r="S1565" s="10" t="s">
        <v>8322</v>
      </c>
      <c r="T1565" t="s">
        <v>8344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s="9">
        <f t="shared" si="100"/>
        <v>42121.367002314815</v>
      </c>
      <c r="L1566">
        <f t="shared" si="101"/>
        <v>2015</v>
      </c>
      <c r="M1566" t="b">
        <v>0</v>
      </c>
      <c r="N1566">
        <v>1</v>
      </c>
      <c r="O1566" t="b">
        <v>0</v>
      </c>
      <c r="P1566" t="s">
        <v>8288</v>
      </c>
      <c r="Q1566">
        <f t="shared" si="102"/>
        <v>0</v>
      </c>
      <c r="R1566">
        <f t="shared" si="103"/>
        <v>10</v>
      </c>
      <c r="S1566" s="10" t="s">
        <v>8322</v>
      </c>
      <c r="T1566" t="s">
        <v>8344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s="9">
        <f t="shared" si="100"/>
        <v>40672.729872685188</v>
      </c>
      <c r="L1567">
        <f t="shared" si="101"/>
        <v>2011</v>
      </c>
      <c r="M1567" t="b">
        <v>0</v>
      </c>
      <c r="N1567">
        <v>1</v>
      </c>
      <c r="O1567" t="b">
        <v>0</v>
      </c>
      <c r="P1567" t="s">
        <v>8288</v>
      </c>
      <c r="Q1567">
        <f t="shared" si="102"/>
        <v>3</v>
      </c>
      <c r="R1567">
        <f t="shared" si="103"/>
        <v>100</v>
      </c>
      <c r="S1567" s="10" t="s">
        <v>8322</v>
      </c>
      <c r="T1567" t="s">
        <v>8344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s="9">
        <f t="shared" si="100"/>
        <v>42549.916712962964</v>
      </c>
      <c r="L1568">
        <f t="shared" si="101"/>
        <v>2016</v>
      </c>
      <c r="M1568" t="b">
        <v>0</v>
      </c>
      <c r="N1568">
        <v>59</v>
      </c>
      <c r="O1568" t="b">
        <v>0</v>
      </c>
      <c r="P1568" t="s">
        <v>8288</v>
      </c>
      <c r="Q1568">
        <f t="shared" si="102"/>
        <v>21</v>
      </c>
      <c r="R1568">
        <f t="shared" si="103"/>
        <v>108.05</v>
      </c>
      <c r="S1568" s="10" t="s">
        <v>8322</v>
      </c>
      <c r="T1568" t="s">
        <v>8344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s="9">
        <f t="shared" si="100"/>
        <v>41671.936863425923</v>
      </c>
      <c r="L1569">
        <f t="shared" si="101"/>
        <v>2014</v>
      </c>
      <c r="M1569" t="b">
        <v>0</v>
      </c>
      <c r="N1569">
        <v>13</v>
      </c>
      <c r="O1569" t="b">
        <v>0</v>
      </c>
      <c r="P1569" t="s">
        <v>8288</v>
      </c>
      <c r="Q1569">
        <f t="shared" si="102"/>
        <v>4</v>
      </c>
      <c r="R1569">
        <f t="shared" si="103"/>
        <v>26.92</v>
      </c>
      <c r="S1569" s="10" t="s">
        <v>8322</v>
      </c>
      <c r="T1569" t="s">
        <v>8344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s="9">
        <f t="shared" si="100"/>
        <v>41962.062326388885</v>
      </c>
      <c r="L1570">
        <f t="shared" si="101"/>
        <v>2014</v>
      </c>
      <c r="M1570" t="b">
        <v>0</v>
      </c>
      <c r="N1570">
        <v>22</v>
      </c>
      <c r="O1570" t="b">
        <v>0</v>
      </c>
      <c r="P1570" t="s">
        <v>8288</v>
      </c>
      <c r="Q1570">
        <f t="shared" si="102"/>
        <v>14</v>
      </c>
      <c r="R1570">
        <f t="shared" si="103"/>
        <v>155</v>
      </c>
      <c r="S1570" s="10" t="s">
        <v>8322</v>
      </c>
      <c r="T1570" t="s">
        <v>8344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s="9">
        <f t="shared" si="100"/>
        <v>41389.679560185185</v>
      </c>
      <c r="L1571">
        <f t="shared" si="101"/>
        <v>2013</v>
      </c>
      <c r="M1571" t="b">
        <v>0</v>
      </c>
      <c r="N1571">
        <v>0</v>
      </c>
      <c r="O1571" t="b">
        <v>0</v>
      </c>
      <c r="P1571" t="s">
        <v>8288</v>
      </c>
      <c r="Q1571">
        <f t="shared" si="102"/>
        <v>0</v>
      </c>
      <c r="R1571" t="e">
        <f t="shared" si="103"/>
        <v>#DIV/0!</v>
      </c>
      <c r="S1571" s="10" t="s">
        <v>8322</v>
      </c>
      <c r="T1571" t="s">
        <v>8344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s="9">
        <f t="shared" si="100"/>
        <v>42438.813449074078</v>
      </c>
      <c r="L1572">
        <f t="shared" si="101"/>
        <v>2016</v>
      </c>
      <c r="M1572" t="b">
        <v>0</v>
      </c>
      <c r="N1572">
        <v>52</v>
      </c>
      <c r="O1572" t="b">
        <v>0</v>
      </c>
      <c r="P1572" t="s">
        <v>8288</v>
      </c>
      <c r="Q1572">
        <f t="shared" si="102"/>
        <v>41</v>
      </c>
      <c r="R1572">
        <f t="shared" si="103"/>
        <v>47.77</v>
      </c>
      <c r="S1572" s="10" t="s">
        <v>8322</v>
      </c>
      <c r="T1572" t="s">
        <v>8344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s="9">
        <f t="shared" si="100"/>
        <v>42144.769479166673</v>
      </c>
      <c r="L1573">
        <f t="shared" si="101"/>
        <v>2015</v>
      </c>
      <c r="M1573" t="b">
        <v>0</v>
      </c>
      <c r="N1573">
        <v>4</v>
      </c>
      <c r="O1573" t="b">
        <v>0</v>
      </c>
      <c r="P1573" t="s">
        <v>8288</v>
      </c>
      <c r="Q1573">
        <f t="shared" si="102"/>
        <v>1</v>
      </c>
      <c r="R1573">
        <f t="shared" si="103"/>
        <v>20</v>
      </c>
      <c r="S1573" s="10" t="s">
        <v>8322</v>
      </c>
      <c r="T1573" t="s">
        <v>8344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s="9">
        <f t="shared" si="100"/>
        <v>42404.033090277779</v>
      </c>
      <c r="L1574">
        <f t="shared" si="101"/>
        <v>2016</v>
      </c>
      <c r="M1574" t="b">
        <v>0</v>
      </c>
      <c r="N1574">
        <v>3</v>
      </c>
      <c r="O1574" t="b">
        <v>0</v>
      </c>
      <c r="P1574" t="s">
        <v>8288</v>
      </c>
      <c r="Q1574">
        <f t="shared" si="102"/>
        <v>5</v>
      </c>
      <c r="R1574">
        <f t="shared" si="103"/>
        <v>41.67</v>
      </c>
      <c r="S1574" s="10" t="s">
        <v>8322</v>
      </c>
      <c r="T1574" t="s">
        <v>8344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s="9">
        <f t="shared" si="100"/>
        <v>42786.000023148154</v>
      </c>
      <c r="L1575">
        <f t="shared" si="101"/>
        <v>2017</v>
      </c>
      <c r="M1575" t="b">
        <v>0</v>
      </c>
      <c r="N1575">
        <v>3</v>
      </c>
      <c r="O1575" t="b">
        <v>0</v>
      </c>
      <c r="P1575" t="s">
        <v>8288</v>
      </c>
      <c r="Q1575">
        <f t="shared" si="102"/>
        <v>2</v>
      </c>
      <c r="R1575">
        <f t="shared" si="103"/>
        <v>74.33</v>
      </c>
      <c r="S1575" s="10" t="s">
        <v>8322</v>
      </c>
      <c r="T1575" t="s">
        <v>8344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s="9">
        <f t="shared" si="100"/>
        <v>42017.927418981482</v>
      </c>
      <c r="L1576">
        <f t="shared" si="101"/>
        <v>2015</v>
      </c>
      <c r="M1576" t="b">
        <v>0</v>
      </c>
      <c r="N1576">
        <v>6</v>
      </c>
      <c r="O1576" t="b">
        <v>0</v>
      </c>
      <c r="P1576" t="s">
        <v>8288</v>
      </c>
      <c r="Q1576">
        <f t="shared" si="102"/>
        <v>5</v>
      </c>
      <c r="R1576">
        <f t="shared" si="103"/>
        <v>84.33</v>
      </c>
      <c r="S1576" s="10" t="s">
        <v>8322</v>
      </c>
      <c r="T1576" t="s">
        <v>8344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s="9">
        <f t="shared" si="100"/>
        <v>41799.524259259262</v>
      </c>
      <c r="L1577">
        <f t="shared" si="101"/>
        <v>2014</v>
      </c>
      <c r="M1577" t="b">
        <v>0</v>
      </c>
      <c r="N1577">
        <v>35</v>
      </c>
      <c r="O1577" t="b">
        <v>0</v>
      </c>
      <c r="P1577" t="s">
        <v>8288</v>
      </c>
      <c r="Q1577">
        <f t="shared" si="102"/>
        <v>23</v>
      </c>
      <c r="R1577">
        <f t="shared" si="103"/>
        <v>65.459999999999994</v>
      </c>
      <c r="S1577" s="10" t="s">
        <v>8322</v>
      </c>
      <c r="T1577" t="s">
        <v>8344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s="9">
        <f t="shared" si="100"/>
        <v>42140.879259259258</v>
      </c>
      <c r="L1578">
        <f t="shared" si="101"/>
        <v>2015</v>
      </c>
      <c r="M1578" t="b">
        <v>0</v>
      </c>
      <c r="N1578">
        <v>10</v>
      </c>
      <c r="O1578" t="b">
        <v>0</v>
      </c>
      <c r="P1578" t="s">
        <v>8288</v>
      </c>
      <c r="Q1578">
        <f t="shared" si="102"/>
        <v>13</v>
      </c>
      <c r="R1578">
        <f t="shared" si="103"/>
        <v>65</v>
      </c>
      <c r="S1578" s="10" t="s">
        <v>8322</v>
      </c>
      <c r="T1578" t="s">
        <v>8344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s="9">
        <f t="shared" si="100"/>
        <v>41054.847777777781</v>
      </c>
      <c r="L1579">
        <f t="shared" si="101"/>
        <v>2012</v>
      </c>
      <c r="M1579" t="b">
        <v>0</v>
      </c>
      <c r="N1579">
        <v>2</v>
      </c>
      <c r="O1579" t="b">
        <v>0</v>
      </c>
      <c r="P1579" t="s">
        <v>8288</v>
      </c>
      <c r="Q1579">
        <f t="shared" si="102"/>
        <v>1</v>
      </c>
      <c r="R1579">
        <f t="shared" si="103"/>
        <v>27.5</v>
      </c>
      <c r="S1579" s="10" t="s">
        <v>8322</v>
      </c>
      <c r="T1579" t="s">
        <v>8344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s="9">
        <f t="shared" si="100"/>
        <v>40399.065868055557</v>
      </c>
      <c r="L1580">
        <f t="shared" si="101"/>
        <v>2010</v>
      </c>
      <c r="M1580" t="b">
        <v>0</v>
      </c>
      <c r="N1580">
        <v>4</v>
      </c>
      <c r="O1580" t="b">
        <v>0</v>
      </c>
      <c r="P1580" t="s">
        <v>8288</v>
      </c>
      <c r="Q1580">
        <f t="shared" si="102"/>
        <v>11</v>
      </c>
      <c r="R1580">
        <f t="shared" si="103"/>
        <v>51.25</v>
      </c>
      <c r="S1580" s="10" t="s">
        <v>8322</v>
      </c>
      <c r="T1580" t="s">
        <v>8344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s="9">
        <f t="shared" si="100"/>
        <v>41481.996423611112</v>
      </c>
      <c r="L1581">
        <f t="shared" si="101"/>
        <v>2013</v>
      </c>
      <c r="M1581" t="b">
        <v>0</v>
      </c>
      <c r="N1581">
        <v>2</v>
      </c>
      <c r="O1581" t="b">
        <v>0</v>
      </c>
      <c r="P1581" t="s">
        <v>8288</v>
      </c>
      <c r="Q1581">
        <f t="shared" si="102"/>
        <v>1</v>
      </c>
      <c r="R1581">
        <f t="shared" si="103"/>
        <v>14</v>
      </c>
      <c r="S1581" s="10" t="s">
        <v>8322</v>
      </c>
      <c r="T1581" t="s">
        <v>8344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s="9">
        <f t="shared" si="100"/>
        <v>40990.050069444449</v>
      </c>
      <c r="L1582">
        <f t="shared" si="101"/>
        <v>2012</v>
      </c>
      <c r="M1582" t="b">
        <v>0</v>
      </c>
      <c r="N1582">
        <v>0</v>
      </c>
      <c r="O1582" t="b">
        <v>0</v>
      </c>
      <c r="P1582" t="s">
        <v>8288</v>
      </c>
      <c r="Q1582">
        <f t="shared" si="102"/>
        <v>0</v>
      </c>
      <c r="R1582" t="e">
        <f t="shared" si="103"/>
        <v>#DIV/0!</v>
      </c>
      <c r="S1582" s="10" t="s">
        <v>8322</v>
      </c>
      <c r="T1582" t="s">
        <v>8344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s="9">
        <f t="shared" si="100"/>
        <v>42325.448958333334</v>
      </c>
      <c r="L1583">
        <f t="shared" si="101"/>
        <v>2015</v>
      </c>
      <c r="M1583" t="b">
        <v>0</v>
      </c>
      <c r="N1583">
        <v>1</v>
      </c>
      <c r="O1583" t="b">
        <v>0</v>
      </c>
      <c r="P1583" t="s">
        <v>8289</v>
      </c>
      <c r="Q1583">
        <f t="shared" si="102"/>
        <v>1</v>
      </c>
      <c r="R1583">
        <f t="shared" si="103"/>
        <v>5</v>
      </c>
      <c r="S1583" s="10" t="s">
        <v>8338</v>
      </c>
      <c r="T1583" t="s">
        <v>8345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s="9">
        <f t="shared" si="100"/>
        <v>42246.789965277778</v>
      </c>
      <c r="L1584">
        <f t="shared" si="101"/>
        <v>2015</v>
      </c>
      <c r="M1584" t="b">
        <v>0</v>
      </c>
      <c r="N1584">
        <v>3</v>
      </c>
      <c r="O1584" t="b">
        <v>0</v>
      </c>
      <c r="P1584" t="s">
        <v>8289</v>
      </c>
      <c r="Q1584">
        <f t="shared" si="102"/>
        <v>9</v>
      </c>
      <c r="R1584">
        <f t="shared" si="103"/>
        <v>31</v>
      </c>
      <c r="S1584" s="10" t="s">
        <v>8338</v>
      </c>
      <c r="T1584" t="s">
        <v>8345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s="9">
        <f t="shared" si="100"/>
        <v>41877.904988425929</v>
      </c>
      <c r="L1585">
        <f t="shared" si="101"/>
        <v>2014</v>
      </c>
      <c r="M1585" t="b">
        <v>0</v>
      </c>
      <c r="N1585">
        <v>1</v>
      </c>
      <c r="O1585" t="b">
        <v>0</v>
      </c>
      <c r="P1585" t="s">
        <v>8289</v>
      </c>
      <c r="Q1585">
        <f t="shared" si="102"/>
        <v>0</v>
      </c>
      <c r="R1585">
        <f t="shared" si="103"/>
        <v>15</v>
      </c>
      <c r="S1585" s="10" t="s">
        <v>8338</v>
      </c>
      <c r="T1585" t="s">
        <v>8345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s="9">
        <f t="shared" si="100"/>
        <v>41779.649317129632</v>
      </c>
      <c r="L1586">
        <f t="shared" si="101"/>
        <v>2014</v>
      </c>
      <c r="M1586" t="b">
        <v>0</v>
      </c>
      <c r="N1586">
        <v>0</v>
      </c>
      <c r="O1586" t="b">
        <v>0</v>
      </c>
      <c r="P1586" t="s">
        <v>8289</v>
      </c>
      <c r="Q1586">
        <f t="shared" si="102"/>
        <v>0</v>
      </c>
      <c r="R1586" t="e">
        <f t="shared" si="103"/>
        <v>#DIV/0!</v>
      </c>
      <c r="S1586" s="10" t="s">
        <v>8338</v>
      </c>
      <c r="T1586" t="s">
        <v>8345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s="9">
        <f t="shared" si="100"/>
        <v>42707.895462962959</v>
      </c>
      <c r="L1587">
        <f t="shared" si="101"/>
        <v>2016</v>
      </c>
      <c r="M1587" t="b">
        <v>0</v>
      </c>
      <c r="N1587">
        <v>12</v>
      </c>
      <c r="O1587" t="b">
        <v>0</v>
      </c>
      <c r="P1587" t="s">
        <v>8289</v>
      </c>
      <c r="Q1587">
        <f t="shared" si="102"/>
        <v>79</v>
      </c>
      <c r="R1587">
        <f t="shared" si="103"/>
        <v>131.66999999999999</v>
      </c>
      <c r="S1587" s="10" t="s">
        <v>8338</v>
      </c>
      <c r="T1587" t="s">
        <v>8345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s="9">
        <f t="shared" si="100"/>
        <v>42069.104421296302</v>
      </c>
      <c r="L1588">
        <f t="shared" si="101"/>
        <v>2015</v>
      </c>
      <c r="M1588" t="b">
        <v>0</v>
      </c>
      <c r="N1588">
        <v>0</v>
      </c>
      <c r="O1588" t="b">
        <v>0</v>
      </c>
      <c r="P1588" t="s">
        <v>8289</v>
      </c>
      <c r="Q1588">
        <f t="shared" si="102"/>
        <v>0</v>
      </c>
      <c r="R1588" t="e">
        <f t="shared" si="103"/>
        <v>#DIV/0!</v>
      </c>
      <c r="S1588" s="10" t="s">
        <v>8338</v>
      </c>
      <c r="T1588" t="s">
        <v>8345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s="9">
        <f t="shared" si="100"/>
        <v>41956.950983796298</v>
      </c>
      <c r="L1589">
        <f t="shared" si="101"/>
        <v>2014</v>
      </c>
      <c r="M1589" t="b">
        <v>0</v>
      </c>
      <c r="N1589">
        <v>1</v>
      </c>
      <c r="O1589" t="b">
        <v>0</v>
      </c>
      <c r="P1589" t="s">
        <v>8289</v>
      </c>
      <c r="Q1589">
        <f t="shared" si="102"/>
        <v>0</v>
      </c>
      <c r="R1589">
        <f t="shared" si="103"/>
        <v>1</v>
      </c>
      <c r="S1589" s="10" t="s">
        <v>8338</v>
      </c>
      <c r="T1589" t="s">
        <v>8345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s="9">
        <f t="shared" si="100"/>
        <v>42005.24998842593</v>
      </c>
      <c r="L1590">
        <f t="shared" si="101"/>
        <v>2015</v>
      </c>
      <c r="M1590" t="b">
        <v>0</v>
      </c>
      <c r="N1590">
        <v>0</v>
      </c>
      <c r="O1590" t="b">
        <v>0</v>
      </c>
      <c r="P1590" t="s">
        <v>8289</v>
      </c>
      <c r="Q1590">
        <f t="shared" si="102"/>
        <v>0</v>
      </c>
      <c r="R1590" t="e">
        <f t="shared" si="103"/>
        <v>#DIV/0!</v>
      </c>
      <c r="S1590" s="10" t="s">
        <v>8338</v>
      </c>
      <c r="T1590" t="s">
        <v>8345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s="9">
        <f t="shared" si="100"/>
        <v>42256.984791666662</v>
      </c>
      <c r="L1591">
        <f t="shared" si="101"/>
        <v>2015</v>
      </c>
      <c r="M1591" t="b">
        <v>0</v>
      </c>
      <c r="N1591">
        <v>0</v>
      </c>
      <c r="O1591" t="b">
        <v>0</v>
      </c>
      <c r="P1591" t="s">
        <v>8289</v>
      </c>
      <c r="Q1591">
        <f t="shared" si="102"/>
        <v>0</v>
      </c>
      <c r="R1591" t="e">
        <f t="shared" si="103"/>
        <v>#DIV/0!</v>
      </c>
      <c r="S1591" s="10" t="s">
        <v>8338</v>
      </c>
      <c r="T1591" t="s">
        <v>8345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s="9">
        <f t="shared" si="100"/>
        <v>42240.857222222221</v>
      </c>
      <c r="L1592">
        <f t="shared" si="101"/>
        <v>2015</v>
      </c>
      <c r="M1592" t="b">
        <v>0</v>
      </c>
      <c r="N1592">
        <v>2</v>
      </c>
      <c r="O1592" t="b">
        <v>0</v>
      </c>
      <c r="P1592" t="s">
        <v>8289</v>
      </c>
      <c r="Q1592">
        <f t="shared" si="102"/>
        <v>2</v>
      </c>
      <c r="R1592">
        <f t="shared" si="103"/>
        <v>510</v>
      </c>
      <c r="S1592" s="10" t="s">
        <v>8338</v>
      </c>
      <c r="T1592" t="s">
        <v>8345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s="9">
        <f t="shared" si="100"/>
        <v>42433.726168981477</v>
      </c>
      <c r="L1593">
        <f t="shared" si="101"/>
        <v>2016</v>
      </c>
      <c r="M1593" t="b">
        <v>0</v>
      </c>
      <c r="N1593">
        <v>92</v>
      </c>
      <c r="O1593" t="b">
        <v>0</v>
      </c>
      <c r="P1593" t="s">
        <v>8289</v>
      </c>
      <c r="Q1593">
        <f t="shared" si="102"/>
        <v>29</v>
      </c>
      <c r="R1593">
        <f t="shared" si="103"/>
        <v>44.48</v>
      </c>
      <c r="S1593" s="10" t="s">
        <v>8338</v>
      </c>
      <c r="T1593" t="s">
        <v>8345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s="9">
        <f t="shared" si="100"/>
        <v>42046.072743055556</v>
      </c>
      <c r="L1594">
        <f t="shared" si="101"/>
        <v>2015</v>
      </c>
      <c r="M1594" t="b">
        <v>0</v>
      </c>
      <c r="N1594">
        <v>0</v>
      </c>
      <c r="O1594" t="b">
        <v>0</v>
      </c>
      <c r="P1594" t="s">
        <v>8289</v>
      </c>
      <c r="Q1594">
        <f t="shared" si="102"/>
        <v>0</v>
      </c>
      <c r="R1594" t="e">
        <f t="shared" si="103"/>
        <v>#DIV/0!</v>
      </c>
      <c r="S1594" s="10" t="s">
        <v>8338</v>
      </c>
      <c r="T1594" t="s">
        <v>8345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s="9">
        <f t="shared" si="100"/>
        <v>42033.845543981486</v>
      </c>
      <c r="L1595">
        <f t="shared" si="101"/>
        <v>2015</v>
      </c>
      <c r="M1595" t="b">
        <v>0</v>
      </c>
      <c r="N1595">
        <v>3</v>
      </c>
      <c r="O1595" t="b">
        <v>0</v>
      </c>
      <c r="P1595" t="s">
        <v>8289</v>
      </c>
      <c r="Q1595">
        <f t="shared" si="102"/>
        <v>0</v>
      </c>
      <c r="R1595">
        <f t="shared" si="103"/>
        <v>1</v>
      </c>
      <c r="S1595" s="10" t="s">
        <v>8338</v>
      </c>
      <c r="T1595" t="s">
        <v>8345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s="9">
        <f t="shared" si="100"/>
        <v>42445.712754629625</v>
      </c>
      <c r="L1596">
        <f t="shared" si="101"/>
        <v>2016</v>
      </c>
      <c r="M1596" t="b">
        <v>0</v>
      </c>
      <c r="N1596">
        <v>10</v>
      </c>
      <c r="O1596" t="b">
        <v>0</v>
      </c>
      <c r="P1596" t="s">
        <v>8289</v>
      </c>
      <c r="Q1596">
        <f t="shared" si="102"/>
        <v>21</v>
      </c>
      <c r="R1596">
        <f t="shared" si="103"/>
        <v>20.5</v>
      </c>
      <c r="S1596" s="10" t="s">
        <v>8338</v>
      </c>
      <c r="T1596" t="s">
        <v>8345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s="9">
        <f t="shared" si="100"/>
        <v>41780.050092592595</v>
      </c>
      <c r="L1597">
        <f t="shared" si="101"/>
        <v>2014</v>
      </c>
      <c r="M1597" t="b">
        <v>0</v>
      </c>
      <c r="N1597">
        <v>7</v>
      </c>
      <c r="O1597" t="b">
        <v>0</v>
      </c>
      <c r="P1597" t="s">
        <v>8289</v>
      </c>
      <c r="Q1597">
        <f t="shared" si="102"/>
        <v>0</v>
      </c>
      <c r="R1597">
        <f t="shared" si="103"/>
        <v>40</v>
      </c>
      <c r="S1597" s="10" t="s">
        <v>8338</v>
      </c>
      <c r="T1597" t="s">
        <v>8345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s="9">
        <f t="shared" si="100"/>
        <v>41941.430196759262</v>
      </c>
      <c r="L1598">
        <f t="shared" si="101"/>
        <v>2014</v>
      </c>
      <c r="M1598" t="b">
        <v>0</v>
      </c>
      <c r="N1598">
        <v>3</v>
      </c>
      <c r="O1598" t="b">
        <v>0</v>
      </c>
      <c r="P1598" t="s">
        <v>8289</v>
      </c>
      <c r="Q1598">
        <f t="shared" si="102"/>
        <v>2</v>
      </c>
      <c r="R1598">
        <f t="shared" si="103"/>
        <v>25</v>
      </c>
      <c r="S1598" s="10" t="s">
        <v>8338</v>
      </c>
      <c r="T1598" t="s">
        <v>8345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s="9">
        <f t="shared" si="100"/>
        <v>42603.354131944448</v>
      </c>
      <c r="L1599">
        <f t="shared" si="101"/>
        <v>2016</v>
      </c>
      <c r="M1599" t="b">
        <v>0</v>
      </c>
      <c r="N1599">
        <v>0</v>
      </c>
      <c r="O1599" t="b">
        <v>0</v>
      </c>
      <c r="P1599" t="s">
        <v>8289</v>
      </c>
      <c r="Q1599">
        <f t="shared" si="102"/>
        <v>0</v>
      </c>
      <c r="R1599" t="e">
        <f t="shared" si="103"/>
        <v>#DIV/0!</v>
      </c>
      <c r="S1599" s="10" t="s">
        <v>8338</v>
      </c>
      <c r="T1599" t="s">
        <v>8345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s="9">
        <f t="shared" si="100"/>
        <v>42151.667337962965</v>
      </c>
      <c r="L1600">
        <f t="shared" si="101"/>
        <v>2015</v>
      </c>
      <c r="M1600" t="b">
        <v>0</v>
      </c>
      <c r="N1600">
        <v>1</v>
      </c>
      <c r="O1600" t="b">
        <v>0</v>
      </c>
      <c r="P1600" t="s">
        <v>8289</v>
      </c>
      <c r="Q1600">
        <f t="shared" si="102"/>
        <v>0</v>
      </c>
      <c r="R1600">
        <f t="shared" si="103"/>
        <v>1</v>
      </c>
      <c r="S1600" s="10" t="s">
        <v>8338</v>
      </c>
      <c r="T1600" t="s">
        <v>8345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s="9">
        <f t="shared" si="100"/>
        <v>42438.53907407407</v>
      </c>
      <c r="L1601">
        <f t="shared" si="101"/>
        <v>2016</v>
      </c>
      <c r="M1601" t="b">
        <v>0</v>
      </c>
      <c r="N1601">
        <v>0</v>
      </c>
      <c r="O1601" t="b">
        <v>0</v>
      </c>
      <c r="P1601" t="s">
        <v>8289</v>
      </c>
      <c r="Q1601">
        <f t="shared" si="102"/>
        <v>0</v>
      </c>
      <c r="R1601" t="e">
        <f t="shared" si="103"/>
        <v>#DIV/0!</v>
      </c>
      <c r="S1601" s="10" t="s">
        <v>8338</v>
      </c>
      <c r="T1601" t="s">
        <v>8345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s="9">
        <f t="shared" si="100"/>
        <v>41791.057314814818</v>
      </c>
      <c r="L1602">
        <f t="shared" si="101"/>
        <v>2014</v>
      </c>
      <c r="M1602" t="b">
        <v>0</v>
      </c>
      <c r="N1602">
        <v>9</v>
      </c>
      <c r="O1602" t="b">
        <v>0</v>
      </c>
      <c r="P1602" t="s">
        <v>8289</v>
      </c>
      <c r="Q1602">
        <f t="shared" si="102"/>
        <v>7</v>
      </c>
      <c r="R1602">
        <f t="shared" si="103"/>
        <v>40.78</v>
      </c>
      <c r="S1602" s="10" t="s">
        <v>8338</v>
      </c>
      <c r="T1602" t="s">
        <v>8345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s="9">
        <f t="shared" si="100"/>
        <v>40638.092974537038</v>
      </c>
      <c r="L1603">
        <f t="shared" si="101"/>
        <v>2011</v>
      </c>
      <c r="M1603" t="b">
        <v>0</v>
      </c>
      <c r="N1603">
        <v>56</v>
      </c>
      <c r="O1603" t="b">
        <v>1</v>
      </c>
      <c r="P1603" t="s">
        <v>8274</v>
      </c>
      <c r="Q1603">
        <f t="shared" si="102"/>
        <v>108</v>
      </c>
      <c r="R1603">
        <f t="shared" si="103"/>
        <v>48.33</v>
      </c>
      <c r="S1603" s="10" t="s">
        <v>8325</v>
      </c>
      <c r="T1603" t="s">
        <v>8326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s="9">
        <f t="shared" si="100"/>
        <v>40788.297650462962</v>
      </c>
      <c r="L1604">
        <f t="shared" si="101"/>
        <v>2011</v>
      </c>
      <c r="M1604" t="b">
        <v>0</v>
      </c>
      <c r="N1604">
        <v>32</v>
      </c>
      <c r="O1604" t="b">
        <v>1</v>
      </c>
      <c r="P1604" t="s">
        <v>8274</v>
      </c>
      <c r="Q1604">
        <f t="shared" si="102"/>
        <v>100</v>
      </c>
      <c r="R1604">
        <f t="shared" si="103"/>
        <v>46.95</v>
      </c>
      <c r="S1604" s="10" t="s">
        <v>8325</v>
      </c>
      <c r="T1604" t="s">
        <v>8326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s="9">
        <f t="shared" si="100"/>
        <v>40876.169664351852</v>
      </c>
      <c r="L1605">
        <f t="shared" si="101"/>
        <v>2011</v>
      </c>
      <c r="M1605" t="b">
        <v>0</v>
      </c>
      <c r="N1605">
        <v>30</v>
      </c>
      <c r="O1605" t="b">
        <v>1</v>
      </c>
      <c r="P1605" t="s">
        <v>8274</v>
      </c>
      <c r="Q1605">
        <f t="shared" si="102"/>
        <v>100</v>
      </c>
      <c r="R1605">
        <f t="shared" si="103"/>
        <v>66.69</v>
      </c>
      <c r="S1605" s="10" t="s">
        <v>8325</v>
      </c>
      <c r="T1605" t="s">
        <v>8326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s="9">
        <f t="shared" si="100"/>
        <v>40945.845312500001</v>
      </c>
      <c r="L1606">
        <f t="shared" si="101"/>
        <v>2012</v>
      </c>
      <c r="M1606" t="b">
        <v>0</v>
      </c>
      <c r="N1606">
        <v>70</v>
      </c>
      <c r="O1606" t="b">
        <v>1</v>
      </c>
      <c r="P1606" t="s">
        <v>8274</v>
      </c>
      <c r="Q1606">
        <f t="shared" si="102"/>
        <v>122</v>
      </c>
      <c r="R1606">
        <f t="shared" si="103"/>
        <v>48.84</v>
      </c>
      <c r="S1606" s="10" t="s">
        <v>8325</v>
      </c>
      <c r="T1606" t="s">
        <v>8326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s="9">
        <f t="shared" si="100"/>
        <v>40747.012881944444</v>
      </c>
      <c r="L1607">
        <f t="shared" si="101"/>
        <v>2011</v>
      </c>
      <c r="M1607" t="b">
        <v>0</v>
      </c>
      <c r="N1607">
        <v>44</v>
      </c>
      <c r="O1607" t="b">
        <v>1</v>
      </c>
      <c r="P1607" t="s">
        <v>8274</v>
      </c>
      <c r="Q1607">
        <f t="shared" si="102"/>
        <v>101</v>
      </c>
      <c r="R1607">
        <f t="shared" si="103"/>
        <v>137.31</v>
      </c>
      <c r="S1607" s="10" t="s">
        <v>8325</v>
      </c>
      <c r="T1607" t="s">
        <v>8326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s="9">
        <f t="shared" si="100"/>
        <v>40536.111550925925</v>
      </c>
      <c r="L1608">
        <f t="shared" si="101"/>
        <v>2010</v>
      </c>
      <c r="M1608" t="b">
        <v>0</v>
      </c>
      <c r="N1608">
        <v>92</v>
      </c>
      <c r="O1608" t="b">
        <v>1</v>
      </c>
      <c r="P1608" t="s">
        <v>8274</v>
      </c>
      <c r="Q1608">
        <f t="shared" si="102"/>
        <v>101</v>
      </c>
      <c r="R1608">
        <f t="shared" si="103"/>
        <v>87.83</v>
      </c>
      <c r="S1608" s="10" t="s">
        <v>8325</v>
      </c>
      <c r="T1608" t="s">
        <v>8326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s="9">
        <f t="shared" si="100"/>
        <v>41053.80846064815</v>
      </c>
      <c r="L1609">
        <f t="shared" si="101"/>
        <v>2012</v>
      </c>
      <c r="M1609" t="b">
        <v>0</v>
      </c>
      <c r="N1609">
        <v>205</v>
      </c>
      <c r="O1609" t="b">
        <v>1</v>
      </c>
      <c r="P1609" t="s">
        <v>8274</v>
      </c>
      <c r="Q1609">
        <f t="shared" si="102"/>
        <v>145</v>
      </c>
      <c r="R1609">
        <f t="shared" si="103"/>
        <v>70.790000000000006</v>
      </c>
      <c r="S1609" s="10" t="s">
        <v>8325</v>
      </c>
      <c r="T1609" t="s">
        <v>8326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s="9">
        <f t="shared" ref="K1610:K1673" si="104">(((J1610/60)/60/24)+DATE(1970,1,1))</f>
        <v>41607.83085648148</v>
      </c>
      <c r="L1610">
        <f t="shared" ref="L1610:L1673" si="105">YEAR(K1610)</f>
        <v>2013</v>
      </c>
      <c r="M1610" t="b">
        <v>0</v>
      </c>
      <c r="N1610">
        <v>23</v>
      </c>
      <c r="O1610" t="b">
        <v>1</v>
      </c>
      <c r="P1610" t="s">
        <v>8274</v>
      </c>
      <c r="Q1610">
        <f t="shared" ref="Q1610:Q1673" si="106">ROUND(E1610/D1610*100,0)</f>
        <v>101</v>
      </c>
      <c r="R1610">
        <f t="shared" ref="R1610:R1673" si="107">ROUND(E1610/N1610,2)</f>
        <v>52.83</v>
      </c>
      <c r="S1610" s="10" t="s">
        <v>8325</v>
      </c>
      <c r="T1610" t="s">
        <v>8326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s="9">
        <f t="shared" si="104"/>
        <v>40796.001261574071</v>
      </c>
      <c r="L1611">
        <f t="shared" si="105"/>
        <v>2011</v>
      </c>
      <c r="M1611" t="b">
        <v>0</v>
      </c>
      <c r="N1611">
        <v>4</v>
      </c>
      <c r="O1611" t="b">
        <v>1</v>
      </c>
      <c r="P1611" t="s">
        <v>8274</v>
      </c>
      <c r="Q1611">
        <f t="shared" si="106"/>
        <v>118</v>
      </c>
      <c r="R1611">
        <f t="shared" si="107"/>
        <v>443.75</v>
      </c>
      <c r="S1611" s="10" t="s">
        <v>8325</v>
      </c>
      <c r="T1611" t="s">
        <v>8326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s="9">
        <f t="shared" si="104"/>
        <v>41228.924884259257</v>
      </c>
      <c r="L1612">
        <f t="shared" si="105"/>
        <v>2012</v>
      </c>
      <c r="M1612" t="b">
        <v>0</v>
      </c>
      <c r="N1612">
        <v>112</v>
      </c>
      <c r="O1612" t="b">
        <v>1</v>
      </c>
      <c r="P1612" t="s">
        <v>8274</v>
      </c>
      <c r="Q1612">
        <f t="shared" si="106"/>
        <v>272</v>
      </c>
      <c r="R1612">
        <f t="shared" si="107"/>
        <v>48.54</v>
      </c>
      <c r="S1612" s="10" t="s">
        <v>8325</v>
      </c>
      <c r="T1612" t="s">
        <v>8326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s="9">
        <f t="shared" si="104"/>
        <v>41409.00037037037</v>
      </c>
      <c r="L1613">
        <f t="shared" si="105"/>
        <v>2013</v>
      </c>
      <c r="M1613" t="b">
        <v>0</v>
      </c>
      <c r="N1613">
        <v>27</v>
      </c>
      <c r="O1613" t="b">
        <v>1</v>
      </c>
      <c r="P1613" t="s">
        <v>8274</v>
      </c>
      <c r="Q1613">
        <f t="shared" si="106"/>
        <v>125</v>
      </c>
      <c r="R1613">
        <f t="shared" si="107"/>
        <v>37.07</v>
      </c>
      <c r="S1613" s="10" t="s">
        <v>8325</v>
      </c>
      <c r="T1613" t="s">
        <v>8326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s="9">
        <f t="shared" si="104"/>
        <v>41246.874814814815</v>
      </c>
      <c r="L1614">
        <f t="shared" si="105"/>
        <v>2012</v>
      </c>
      <c r="M1614" t="b">
        <v>0</v>
      </c>
      <c r="N1614">
        <v>11</v>
      </c>
      <c r="O1614" t="b">
        <v>1</v>
      </c>
      <c r="P1614" t="s">
        <v>8274</v>
      </c>
      <c r="Q1614">
        <f t="shared" si="106"/>
        <v>110</v>
      </c>
      <c r="R1614">
        <f t="shared" si="107"/>
        <v>50</v>
      </c>
      <c r="S1614" s="10" t="s">
        <v>8325</v>
      </c>
      <c r="T1614" t="s">
        <v>8326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s="9">
        <f t="shared" si="104"/>
        <v>41082.069467592592</v>
      </c>
      <c r="L1615">
        <f t="shared" si="105"/>
        <v>2012</v>
      </c>
      <c r="M1615" t="b">
        <v>0</v>
      </c>
      <c r="N1615">
        <v>26</v>
      </c>
      <c r="O1615" t="b">
        <v>1</v>
      </c>
      <c r="P1615" t="s">
        <v>8274</v>
      </c>
      <c r="Q1615">
        <f t="shared" si="106"/>
        <v>102</v>
      </c>
      <c r="R1615">
        <f t="shared" si="107"/>
        <v>39.04</v>
      </c>
      <c r="S1615" s="10" t="s">
        <v>8325</v>
      </c>
      <c r="T1615" t="s">
        <v>8326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s="9">
        <f t="shared" si="104"/>
        <v>41794.981122685182</v>
      </c>
      <c r="L1616">
        <f t="shared" si="105"/>
        <v>2014</v>
      </c>
      <c r="M1616" t="b">
        <v>0</v>
      </c>
      <c r="N1616">
        <v>77</v>
      </c>
      <c r="O1616" t="b">
        <v>1</v>
      </c>
      <c r="P1616" t="s">
        <v>8274</v>
      </c>
      <c r="Q1616">
        <f t="shared" si="106"/>
        <v>103</v>
      </c>
      <c r="R1616">
        <f t="shared" si="107"/>
        <v>66.69</v>
      </c>
      <c r="S1616" s="10" t="s">
        <v>8325</v>
      </c>
      <c r="T1616" t="s">
        <v>8326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s="9">
        <f t="shared" si="104"/>
        <v>40845.050879629627</v>
      </c>
      <c r="L1617">
        <f t="shared" si="105"/>
        <v>2011</v>
      </c>
      <c r="M1617" t="b">
        <v>0</v>
      </c>
      <c r="N1617">
        <v>136</v>
      </c>
      <c r="O1617" t="b">
        <v>1</v>
      </c>
      <c r="P1617" t="s">
        <v>8274</v>
      </c>
      <c r="Q1617">
        <f t="shared" si="106"/>
        <v>114</v>
      </c>
      <c r="R1617">
        <f t="shared" si="107"/>
        <v>67.13</v>
      </c>
      <c r="S1617" s="10" t="s">
        <v>8325</v>
      </c>
      <c r="T1617" t="s">
        <v>8326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s="9">
        <f t="shared" si="104"/>
        <v>41194.715520833335</v>
      </c>
      <c r="L1618">
        <f t="shared" si="105"/>
        <v>2012</v>
      </c>
      <c r="M1618" t="b">
        <v>0</v>
      </c>
      <c r="N1618">
        <v>157</v>
      </c>
      <c r="O1618" t="b">
        <v>1</v>
      </c>
      <c r="P1618" t="s">
        <v>8274</v>
      </c>
      <c r="Q1618">
        <f t="shared" si="106"/>
        <v>104</v>
      </c>
      <c r="R1618">
        <f t="shared" si="107"/>
        <v>66.37</v>
      </c>
      <c r="S1618" s="10" t="s">
        <v>8325</v>
      </c>
      <c r="T1618" t="s">
        <v>8326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s="9">
        <f t="shared" si="104"/>
        <v>41546.664212962962</v>
      </c>
      <c r="L1619">
        <f t="shared" si="105"/>
        <v>2013</v>
      </c>
      <c r="M1619" t="b">
        <v>0</v>
      </c>
      <c r="N1619">
        <v>158</v>
      </c>
      <c r="O1619" t="b">
        <v>1</v>
      </c>
      <c r="P1619" t="s">
        <v>8274</v>
      </c>
      <c r="Q1619">
        <f t="shared" si="106"/>
        <v>146</v>
      </c>
      <c r="R1619">
        <f t="shared" si="107"/>
        <v>64.62</v>
      </c>
      <c r="S1619" s="10" t="s">
        <v>8325</v>
      </c>
      <c r="T1619" t="s">
        <v>8326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s="9">
        <f t="shared" si="104"/>
        <v>41301.654340277775</v>
      </c>
      <c r="L1620">
        <f t="shared" si="105"/>
        <v>2013</v>
      </c>
      <c r="M1620" t="b">
        <v>0</v>
      </c>
      <c r="N1620">
        <v>27</v>
      </c>
      <c r="O1620" t="b">
        <v>1</v>
      </c>
      <c r="P1620" t="s">
        <v>8274</v>
      </c>
      <c r="Q1620">
        <f t="shared" si="106"/>
        <v>105</v>
      </c>
      <c r="R1620">
        <f t="shared" si="107"/>
        <v>58.37</v>
      </c>
      <c r="S1620" s="10" t="s">
        <v>8325</v>
      </c>
      <c r="T1620" t="s">
        <v>8326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s="9">
        <f t="shared" si="104"/>
        <v>41876.18618055556</v>
      </c>
      <c r="L1621">
        <f t="shared" si="105"/>
        <v>2014</v>
      </c>
      <c r="M1621" t="b">
        <v>0</v>
      </c>
      <c r="N1621">
        <v>23</v>
      </c>
      <c r="O1621" t="b">
        <v>1</v>
      </c>
      <c r="P1621" t="s">
        <v>8274</v>
      </c>
      <c r="Q1621">
        <f t="shared" si="106"/>
        <v>133</v>
      </c>
      <c r="R1621">
        <f t="shared" si="107"/>
        <v>86.96</v>
      </c>
      <c r="S1621" s="10" t="s">
        <v>8325</v>
      </c>
      <c r="T1621" t="s">
        <v>8326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s="9">
        <f t="shared" si="104"/>
        <v>41321.339583333334</v>
      </c>
      <c r="L1622">
        <f t="shared" si="105"/>
        <v>2013</v>
      </c>
      <c r="M1622" t="b">
        <v>0</v>
      </c>
      <c r="N1622">
        <v>17</v>
      </c>
      <c r="O1622" t="b">
        <v>1</v>
      </c>
      <c r="P1622" t="s">
        <v>8274</v>
      </c>
      <c r="Q1622">
        <f t="shared" si="106"/>
        <v>113</v>
      </c>
      <c r="R1622">
        <f t="shared" si="107"/>
        <v>66.47</v>
      </c>
      <c r="S1622" s="10" t="s">
        <v>8325</v>
      </c>
      <c r="T1622" t="s">
        <v>8326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s="9">
        <f t="shared" si="104"/>
        <v>41003.60665509259</v>
      </c>
      <c r="L1623">
        <f t="shared" si="105"/>
        <v>2012</v>
      </c>
      <c r="M1623" t="b">
        <v>0</v>
      </c>
      <c r="N1623">
        <v>37</v>
      </c>
      <c r="O1623" t="b">
        <v>1</v>
      </c>
      <c r="P1623" t="s">
        <v>8274</v>
      </c>
      <c r="Q1623">
        <f t="shared" si="106"/>
        <v>121</v>
      </c>
      <c r="R1623">
        <f t="shared" si="107"/>
        <v>163.78</v>
      </c>
      <c r="S1623" s="10" t="s">
        <v>8325</v>
      </c>
      <c r="T1623" t="s">
        <v>8326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s="9">
        <f t="shared" si="104"/>
        <v>41950.29483796296</v>
      </c>
      <c r="L1624">
        <f t="shared" si="105"/>
        <v>2014</v>
      </c>
      <c r="M1624" t="b">
        <v>0</v>
      </c>
      <c r="N1624">
        <v>65</v>
      </c>
      <c r="O1624" t="b">
        <v>1</v>
      </c>
      <c r="P1624" t="s">
        <v>8274</v>
      </c>
      <c r="Q1624">
        <f t="shared" si="106"/>
        <v>102</v>
      </c>
      <c r="R1624">
        <f t="shared" si="107"/>
        <v>107.98</v>
      </c>
      <c r="S1624" s="10" t="s">
        <v>8325</v>
      </c>
      <c r="T1624" t="s">
        <v>8326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s="9">
        <f t="shared" si="104"/>
        <v>41453.688530092593</v>
      </c>
      <c r="L1625">
        <f t="shared" si="105"/>
        <v>2013</v>
      </c>
      <c r="M1625" t="b">
        <v>0</v>
      </c>
      <c r="N1625">
        <v>18</v>
      </c>
      <c r="O1625" t="b">
        <v>1</v>
      </c>
      <c r="P1625" t="s">
        <v>8274</v>
      </c>
      <c r="Q1625">
        <f t="shared" si="106"/>
        <v>101</v>
      </c>
      <c r="R1625">
        <f t="shared" si="107"/>
        <v>42.11</v>
      </c>
      <c r="S1625" s="10" t="s">
        <v>8325</v>
      </c>
      <c r="T1625" t="s">
        <v>8326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s="9">
        <f t="shared" si="104"/>
        <v>41243.367303240739</v>
      </c>
      <c r="L1626">
        <f t="shared" si="105"/>
        <v>2012</v>
      </c>
      <c r="M1626" t="b">
        <v>0</v>
      </c>
      <c r="N1626">
        <v>25</v>
      </c>
      <c r="O1626" t="b">
        <v>1</v>
      </c>
      <c r="P1626" t="s">
        <v>8274</v>
      </c>
      <c r="Q1626">
        <f t="shared" si="106"/>
        <v>118</v>
      </c>
      <c r="R1626">
        <f t="shared" si="107"/>
        <v>47.2</v>
      </c>
      <c r="S1626" s="10" t="s">
        <v>8325</v>
      </c>
      <c r="T1626" t="s">
        <v>8326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s="9">
        <f t="shared" si="104"/>
        <v>41135.699687500004</v>
      </c>
      <c r="L1627">
        <f t="shared" si="105"/>
        <v>2012</v>
      </c>
      <c r="M1627" t="b">
        <v>0</v>
      </c>
      <c r="N1627">
        <v>104</v>
      </c>
      <c r="O1627" t="b">
        <v>1</v>
      </c>
      <c r="P1627" t="s">
        <v>8274</v>
      </c>
      <c r="Q1627">
        <f t="shared" si="106"/>
        <v>155</v>
      </c>
      <c r="R1627">
        <f t="shared" si="107"/>
        <v>112.02</v>
      </c>
      <c r="S1627" s="10" t="s">
        <v>8325</v>
      </c>
      <c r="T1627" t="s">
        <v>8326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s="9">
        <f t="shared" si="104"/>
        <v>41579.847997685189</v>
      </c>
      <c r="L1628">
        <f t="shared" si="105"/>
        <v>2013</v>
      </c>
      <c r="M1628" t="b">
        <v>0</v>
      </c>
      <c r="N1628">
        <v>108</v>
      </c>
      <c r="O1628" t="b">
        <v>1</v>
      </c>
      <c r="P1628" t="s">
        <v>8274</v>
      </c>
      <c r="Q1628">
        <f t="shared" si="106"/>
        <v>101</v>
      </c>
      <c r="R1628">
        <f t="shared" si="107"/>
        <v>74.95</v>
      </c>
      <c r="S1628" s="10" t="s">
        <v>8325</v>
      </c>
      <c r="T1628" t="s">
        <v>8326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s="9">
        <f t="shared" si="104"/>
        <v>41205.707048611112</v>
      </c>
      <c r="L1629">
        <f t="shared" si="105"/>
        <v>2012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6"/>
        <v>117</v>
      </c>
      <c r="R1629">
        <f t="shared" si="107"/>
        <v>61.58</v>
      </c>
      <c r="S1629" s="10" t="s">
        <v>8325</v>
      </c>
      <c r="T1629" t="s">
        <v>8326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s="9">
        <f t="shared" si="104"/>
        <v>41774.737060185187</v>
      </c>
      <c r="L1630">
        <f t="shared" si="105"/>
        <v>2014</v>
      </c>
      <c r="M1630" t="b">
        <v>0</v>
      </c>
      <c r="N1630">
        <v>88</v>
      </c>
      <c r="O1630" t="b">
        <v>1</v>
      </c>
      <c r="P1630" t="s">
        <v>8274</v>
      </c>
      <c r="Q1630">
        <f t="shared" si="106"/>
        <v>101</v>
      </c>
      <c r="R1630">
        <f t="shared" si="107"/>
        <v>45.88</v>
      </c>
      <c r="S1630" s="10" t="s">
        <v>8325</v>
      </c>
      <c r="T1630" t="s">
        <v>8326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s="9">
        <f t="shared" si="104"/>
        <v>41645.867280092592</v>
      </c>
      <c r="L1631">
        <f t="shared" si="105"/>
        <v>2014</v>
      </c>
      <c r="M1631" t="b">
        <v>0</v>
      </c>
      <c r="N1631">
        <v>82</v>
      </c>
      <c r="O1631" t="b">
        <v>1</v>
      </c>
      <c r="P1631" t="s">
        <v>8274</v>
      </c>
      <c r="Q1631">
        <f t="shared" si="106"/>
        <v>104</v>
      </c>
      <c r="R1631">
        <f t="shared" si="107"/>
        <v>75.849999999999994</v>
      </c>
      <c r="S1631" s="10" t="s">
        <v>8325</v>
      </c>
      <c r="T1631" t="s">
        <v>8326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s="9">
        <f t="shared" si="104"/>
        <v>40939.837673611109</v>
      </c>
      <c r="L1632">
        <f t="shared" si="105"/>
        <v>2012</v>
      </c>
      <c r="M1632" t="b">
        <v>0</v>
      </c>
      <c r="N1632">
        <v>126</v>
      </c>
      <c r="O1632" t="b">
        <v>1</v>
      </c>
      <c r="P1632" t="s">
        <v>8274</v>
      </c>
      <c r="Q1632">
        <f t="shared" si="106"/>
        <v>265</v>
      </c>
      <c r="R1632">
        <f t="shared" si="107"/>
        <v>84.21</v>
      </c>
      <c r="S1632" s="10" t="s">
        <v>8325</v>
      </c>
      <c r="T1632" t="s">
        <v>8326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s="9">
        <f t="shared" si="104"/>
        <v>41164.859502314815</v>
      </c>
      <c r="L1633">
        <f t="shared" si="105"/>
        <v>2012</v>
      </c>
      <c r="M1633" t="b">
        <v>0</v>
      </c>
      <c r="N1633">
        <v>133</v>
      </c>
      <c r="O1633" t="b">
        <v>1</v>
      </c>
      <c r="P1633" t="s">
        <v>8274</v>
      </c>
      <c r="Q1633">
        <f t="shared" si="106"/>
        <v>156</v>
      </c>
      <c r="R1633">
        <f t="shared" si="107"/>
        <v>117.23</v>
      </c>
      <c r="S1633" s="10" t="s">
        <v>8325</v>
      </c>
      <c r="T1633" t="s">
        <v>8326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s="9">
        <f t="shared" si="104"/>
        <v>40750.340902777774</v>
      </c>
      <c r="L1634">
        <f t="shared" si="105"/>
        <v>2011</v>
      </c>
      <c r="M1634" t="b">
        <v>0</v>
      </c>
      <c r="N1634">
        <v>47</v>
      </c>
      <c r="O1634" t="b">
        <v>1</v>
      </c>
      <c r="P1634" t="s">
        <v>8274</v>
      </c>
      <c r="Q1634">
        <f t="shared" si="106"/>
        <v>102</v>
      </c>
      <c r="R1634">
        <f t="shared" si="107"/>
        <v>86.49</v>
      </c>
      <c r="S1634" s="10" t="s">
        <v>8325</v>
      </c>
      <c r="T1634" t="s">
        <v>8326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s="9">
        <f t="shared" si="104"/>
        <v>40896.883750000001</v>
      </c>
      <c r="L1635">
        <f t="shared" si="105"/>
        <v>2011</v>
      </c>
      <c r="M1635" t="b">
        <v>0</v>
      </c>
      <c r="N1635">
        <v>58</v>
      </c>
      <c r="O1635" t="b">
        <v>1</v>
      </c>
      <c r="P1635" t="s">
        <v>8274</v>
      </c>
      <c r="Q1635">
        <f t="shared" si="106"/>
        <v>100</v>
      </c>
      <c r="R1635">
        <f t="shared" si="107"/>
        <v>172.41</v>
      </c>
      <c r="S1635" s="10" t="s">
        <v>8325</v>
      </c>
      <c r="T1635" t="s">
        <v>8326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s="9">
        <f t="shared" si="104"/>
        <v>40658.189826388887</v>
      </c>
      <c r="L1636">
        <f t="shared" si="105"/>
        <v>2011</v>
      </c>
      <c r="M1636" t="b">
        <v>0</v>
      </c>
      <c r="N1636">
        <v>32</v>
      </c>
      <c r="O1636" t="b">
        <v>1</v>
      </c>
      <c r="P1636" t="s">
        <v>8274</v>
      </c>
      <c r="Q1636">
        <f t="shared" si="106"/>
        <v>101</v>
      </c>
      <c r="R1636">
        <f t="shared" si="107"/>
        <v>62.81</v>
      </c>
      <c r="S1636" s="10" t="s">
        <v>8325</v>
      </c>
      <c r="T1636" t="s">
        <v>8326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s="9">
        <f t="shared" si="104"/>
        <v>42502.868761574078</v>
      </c>
      <c r="L1637">
        <f t="shared" si="105"/>
        <v>2016</v>
      </c>
      <c r="M1637" t="b">
        <v>0</v>
      </c>
      <c r="N1637">
        <v>37</v>
      </c>
      <c r="O1637" t="b">
        <v>1</v>
      </c>
      <c r="P1637" t="s">
        <v>8274</v>
      </c>
      <c r="Q1637">
        <f t="shared" si="106"/>
        <v>125</v>
      </c>
      <c r="R1637">
        <f t="shared" si="107"/>
        <v>67.73</v>
      </c>
      <c r="S1637" s="10" t="s">
        <v>8325</v>
      </c>
      <c r="T1637" t="s">
        <v>8326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s="9">
        <f t="shared" si="104"/>
        <v>40663.08666666667</v>
      </c>
      <c r="L1638">
        <f t="shared" si="105"/>
        <v>2011</v>
      </c>
      <c r="M1638" t="b">
        <v>0</v>
      </c>
      <c r="N1638">
        <v>87</v>
      </c>
      <c r="O1638" t="b">
        <v>1</v>
      </c>
      <c r="P1638" t="s">
        <v>8274</v>
      </c>
      <c r="Q1638">
        <f t="shared" si="106"/>
        <v>104</v>
      </c>
      <c r="R1638">
        <f t="shared" si="107"/>
        <v>53.56</v>
      </c>
      <c r="S1638" s="10" t="s">
        <v>8325</v>
      </c>
      <c r="T1638" t="s">
        <v>8326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s="9">
        <f t="shared" si="104"/>
        <v>40122.751620370371</v>
      </c>
      <c r="L1639">
        <f t="shared" si="105"/>
        <v>2009</v>
      </c>
      <c r="M1639" t="b">
        <v>0</v>
      </c>
      <c r="N1639">
        <v>15</v>
      </c>
      <c r="O1639" t="b">
        <v>1</v>
      </c>
      <c r="P1639" t="s">
        <v>8274</v>
      </c>
      <c r="Q1639">
        <f t="shared" si="106"/>
        <v>104</v>
      </c>
      <c r="R1639">
        <f t="shared" si="107"/>
        <v>34.6</v>
      </c>
      <c r="S1639" s="10" t="s">
        <v>8325</v>
      </c>
      <c r="T1639" t="s">
        <v>8326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s="9">
        <f t="shared" si="104"/>
        <v>41288.68712962963</v>
      </c>
      <c r="L1640">
        <f t="shared" si="105"/>
        <v>2013</v>
      </c>
      <c r="M1640" t="b">
        <v>0</v>
      </c>
      <c r="N1640">
        <v>27</v>
      </c>
      <c r="O1640" t="b">
        <v>1</v>
      </c>
      <c r="P1640" t="s">
        <v>8274</v>
      </c>
      <c r="Q1640">
        <f t="shared" si="106"/>
        <v>105</v>
      </c>
      <c r="R1640">
        <f t="shared" si="107"/>
        <v>38.89</v>
      </c>
      <c r="S1640" s="10" t="s">
        <v>8325</v>
      </c>
      <c r="T1640" t="s">
        <v>8326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s="9">
        <f t="shared" si="104"/>
        <v>40941.652372685188</v>
      </c>
      <c r="L1641">
        <f t="shared" si="105"/>
        <v>2012</v>
      </c>
      <c r="M1641" t="b">
        <v>0</v>
      </c>
      <c r="N1641">
        <v>19</v>
      </c>
      <c r="O1641" t="b">
        <v>1</v>
      </c>
      <c r="P1641" t="s">
        <v>8274</v>
      </c>
      <c r="Q1641">
        <f t="shared" si="106"/>
        <v>100</v>
      </c>
      <c r="R1641">
        <f t="shared" si="107"/>
        <v>94.74</v>
      </c>
      <c r="S1641" s="10" t="s">
        <v>8325</v>
      </c>
      <c r="T1641" t="s">
        <v>8326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s="9">
        <f t="shared" si="104"/>
        <v>40379.23096064815</v>
      </c>
      <c r="L1642">
        <f t="shared" si="105"/>
        <v>2010</v>
      </c>
      <c r="M1642" t="b">
        <v>0</v>
      </c>
      <c r="N1642">
        <v>17</v>
      </c>
      <c r="O1642" t="b">
        <v>1</v>
      </c>
      <c r="P1642" t="s">
        <v>8274</v>
      </c>
      <c r="Q1642">
        <f t="shared" si="106"/>
        <v>170</v>
      </c>
      <c r="R1642">
        <f t="shared" si="107"/>
        <v>39.97</v>
      </c>
      <c r="S1642" s="10" t="s">
        <v>8325</v>
      </c>
      <c r="T1642" t="s">
        <v>8326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s="9">
        <f t="shared" si="104"/>
        <v>41962.596574074079</v>
      </c>
      <c r="L1643">
        <f t="shared" si="105"/>
        <v>2014</v>
      </c>
      <c r="M1643" t="b">
        <v>0</v>
      </c>
      <c r="N1643">
        <v>26</v>
      </c>
      <c r="O1643" t="b">
        <v>1</v>
      </c>
      <c r="P1643" t="s">
        <v>8290</v>
      </c>
      <c r="Q1643">
        <f t="shared" si="106"/>
        <v>101</v>
      </c>
      <c r="R1643">
        <f t="shared" si="107"/>
        <v>97.5</v>
      </c>
      <c r="S1643" s="10" t="s">
        <v>8325</v>
      </c>
      <c r="T1643" t="s">
        <v>8346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s="9">
        <f t="shared" si="104"/>
        <v>40688.024618055555</v>
      </c>
      <c r="L1644">
        <f t="shared" si="105"/>
        <v>2011</v>
      </c>
      <c r="M1644" t="b">
        <v>0</v>
      </c>
      <c r="N1644">
        <v>28</v>
      </c>
      <c r="O1644" t="b">
        <v>1</v>
      </c>
      <c r="P1644" t="s">
        <v>8290</v>
      </c>
      <c r="Q1644">
        <f t="shared" si="106"/>
        <v>100</v>
      </c>
      <c r="R1644">
        <f t="shared" si="107"/>
        <v>42.86</v>
      </c>
      <c r="S1644" s="10" t="s">
        <v>8325</v>
      </c>
      <c r="T1644" t="s">
        <v>8346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s="9">
        <f t="shared" si="104"/>
        <v>41146.824212962965</v>
      </c>
      <c r="L1645">
        <f t="shared" si="105"/>
        <v>2012</v>
      </c>
      <c r="M1645" t="b">
        <v>0</v>
      </c>
      <c r="N1645">
        <v>37</v>
      </c>
      <c r="O1645" t="b">
        <v>1</v>
      </c>
      <c r="P1645" t="s">
        <v>8290</v>
      </c>
      <c r="Q1645">
        <f t="shared" si="106"/>
        <v>125</v>
      </c>
      <c r="R1645">
        <f t="shared" si="107"/>
        <v>168.51</v>
      </c>
      <c r="S1645" s="10" t="s">
        <v>8325</v>
      </c>
      <c r="T1645" t="s">
        <v>8346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s="9">
        <f t="shared" si="104"/>
        <v>41175.05972222222</v>
      </c>
      <c r="L1646">
        <f t="shared" si="105"/>
        <v>2012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6"/>
        <v>110</v>
      </c>
      <c r="R1646">
        <f t="shared" si="107"/>
        <v>85.55</v>
      </c>
      <c r="S1646" s="10" t="s">
        <v>8325</v>
      </c>
      <c r="T1646" t="s">
        <v>8346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s="9">
        <f t="shared" si="104"/>
        <v>41521.617361111108</v>
      </c>
      <c r="L1647">
        <f t="shared" si="105"/>
        <v>2013</v>
      </c>
      <c r="M1647" t="b">
        <v>0</v>
      </c>
      <c r="N1647">
        <v>10</v>
      </c>
      <c r="O1647" t="b">
        <v>1</v>
      </c>
      <c r="P1647" t="s">
        <v>8290</v>
      </c>
      <c r="Q1647">
        <f t="shared" si="106"/>
        <v>111</v>
      </c>
      <c r="R1647">
        <f t="shared" si="107"/>
        <v>554</v>
      </c>
      <c r="S1647" s="10" t="s">
        <v>8325</v>
      </c>
      <c r="T1647" t="s">
        <v>8346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s="9">
        <f t="shared" si="104"/>
        <v>41833.450266203705</v>
      </c>
      <c r="L1648">
        <f t="shared" si="105"/>
        <v>2014</v>
      </c>
      <c r="M1648" t="b">
        <v>0</v>
      </c>
      <c r="N1648">
        <v>83</v>
      </c>
      <c r="O1648" t="b">
        <v>1</v>
      </c>
      <c r="P1648" t="s">
        <v>8290</v>
      </c>
      <c r="Q1648">
        <f t="shared" si="106"/>
        <v>110</v>
      </c>
      <c r="R1648">
        <f t="shared" si="107"/>
        <v>26.55</v>
      </c>
      <c r="S1648" s="10" t="s">
        <v>8325</v>
      </c>
      <c r="T1648" t="s">
        <v>8346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s="9">
        <f t="shared" si="104"/>
        <v>41039.409456018519</v>
      </c>
      <c r="L1649">
        <f t="shared" si="105"/>
        <v>2012</v>
      </c>
      <c r="M1649" t="b">
        <v>0</v>
      </c>
      <c r="N1649">
        <v>46</v>
      </c>
      <c r="O1649" t="b">
        <v>1</v>
      </c>
      <c r="P1649" t="s">
        <v>8290</v>
      </c>
      <c r="Q1649">
        <f t="shared" si="106"/>
        <v>105</v>
      </c>
      <c r="R1649">
        <f t="shared" si="107"/>
        <v>113.83</v>
      </c>
      <c r="S1649" s="10" t="s">
        <v>8325</v>
      </c>
      <c r="T1649" t="s">
        <v>8346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s="9">
        <f t="shared" si="104"/>
        <v>40592.704652777778</v>
      </c>
      <c r="L1650">
        <f t="shared" si="105"/>
        <v>2011</v>
      </c>
      <c r="M1650" t="b">
        <v>0</v>
      </c>
      <c r="N1650">
        <v>90</v>
      </c>
      <c r="O1650" t="b">
        <v>1</v>
      </c>
      <c r="P1650" t="s">
        <v>8290</v>
      </c>
      <c r="Q1650">
        <f t="shared" si="106"/>
        <v>125</v>
      </c>
      <c r="R1650">
        <f t="shared" si="107"/>
        <v>32.01</v>
      </c>
      <c r="S1650" s="10" t="s">
        <v>8325</v>
      </c>
      <c r="T1650" t="s">
        <v>8346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s="9">
        <f t="shared" si="104"/>
        <v>41737.684664351851</v>
      </c>
      <c r="L1651">
        <f t="shared" si="105"/>
        <v>2014</v>
      </c>
      <c r="M1651" t="b">
        <v>0</v>
      </c>
      <c r="N1651">
        <v>81</v>
      </c>
      <c r="O1651" t="b">
        <v>1</v>
      </c>
      <c r="P1651" t="s">
        <v>8290</v>
      </c>
      <c r="Q1651">
        <f t="shared" si="106"/>
        <v>101</v>
      </c>
      <c r="R1651">
        <f t="shared" si="107"/>
        <v>47.19</v>
      </c>
      <c r="S1651" s="10" t="s">
        <v>8325</v>
      </c>
      <c r="T1651" t="s">
        <v>8346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s="9">
        <f t="shared" si="104"/>
        <v>41526.435613425929</v>
      </c>
      <c r="L1652">
        <f t="shared" si="105"/>
        <v>2013</v>
      </c>
      <c r="M1652" t="b">
        <v>0</v>
      </c>
      <c r="N1652">
        <v>32</v>
      </c>
      <c r="O1652" t="b">
        <v>1</v>
      </c>
      <c r="P1652" t="s">
        <v>8290</v>
      </c>
      <c r="Q1652">
        <f t="shared" si="106"/>
        <v>142</v>
      </c>
      <c r="R1652">
        <f t="shared" si="107"/>
        <v>88.47</v>
      </c>
      <c r="S1652" s="10" t="s">
        <v>8325</v>
      </c>
      <c r="T1652" t="s">
        <v>8346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s="9">
        <f t="shared" si="104"/>
        <v>40625.900694444441</v>
      </c>
      <c r="L1653">
        <f t="shared" si="105"/>
        <v>2011</v>
      </c>
      <c r="M1653" t="b">
        <v>0</v>
      </c>
      <c r="N1653">
        <v>20</v>
      </c>
      <c r="O1653" t="b">
        <v>1</v>
      </c>
      <c r="P1653" t="s">
        <v>8290</v>
      </c>
      <c r="Q1653">
        <f t="shared" si="106"/>
        <v>101</v>
      </c>
      <c r="R1653">
        <f t="shared" si="107"/>
        <v>100.75</v>
      </c>
      <c r="S1653" s="10" t="s">
        <v>8325</v>
      </c>
      <c r="T1653" t="s">
        <v>8346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s="9">
        <f t="shared" si="104"/>
        <v>41572.492974537039</v>
      </c>
      <c r="L1654">
        <f t="shared" si="105"/>
        <v>2013</v>
      </c>
      <c r="M1654" t="b">
        <v>0</v>
      </c>
      <c r="N1654">
        <v>70</v>
      </c>
      <c r="O1654" t="b">
        <v>1</v>
      </c>
      <c r="P1654" t="s">
        <v>8290</v>
      </c>
      <c r="Q1654">
        <f t="shared" si="106"/>
        <v>101</v>
      </c>
      <c r="R1654">
        <f t="shared" si="107"/>
        <v>64.709999999999994</v>
      </c>
      <c r="S1654" s="10" t="s">
        <v>8325</v>
      </c>
      <c r="T1654" t="s">
        <v>8346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s="9">
        <f t="shared" si="104"/>
        <v>40626.834444444445</v>
      </c>
      <c r="L1655">
        <f t="shared" si="105"/>
        <v>2011</v>
      </c>
      <c r="M1655" t="b">
        <v>0</v>
      </c>
      <c r="N1655">
        <v>168</v>
      </c>
      <c r="O1655" t="b">
        <v>1</v>
      </c>
      <c r="P1655" t="s">
        <v>8290</v>
      </c>
      <c r="Q1655">
        <f t="shared" si="106"/>
        <v>174</v>
      </c>
      <c r="R1655">
        <f t="shared" si="107"/>
        <v>51.85</v>
      </c>
      <c r="S1655" s="10" t="s">
        <v>8325</v>
      </c>
      <c r="T1655" t="s">
        <v>8346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s="9">
        <f t="shared" si="104"/>
        <v>40987.890740740739</v>
      </c>
      <c r="L1656">
        <f t="shared" si="105"/>
        <v>2012</v>
      </c>
      <c r="M1656" t="b">
        <v>0</v>
      </c>
      <c r="N1656">
        <v>34</v>
      </c>
      <c r="O1656" t="b">
        <v>1</v>
      </c>
      <c r="P1656" t="s">
        <v>8290</v>
      </c>
      <c r="Q1656">
        <f t="shared" si="106"/>
        <v>120</v>
      </c>
      <c r="R1656">
        <f t="shared" si="107"/>
        <v>38.79</v>
      </c>
      <c r="S1656" s="10" t="s">
        <v>8325</v>
      </c>
      <c r="T1656" t="s">
        <v>8346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s="9">
        <f t="shared" si="104"/>
        <v>40974.791898148149</v>
      </c>
      <c r="L1657">
        <f t="shared" si="105"/>
        <v>2012</v>
      </c>
      <c r="M1657" t="b">
        <v>0</v>
      </c>
      <c r="N1657">
        <v>48</v>
      </c>
      <c r="O1657" t="b">
        <v>1</v>
      </c>
      <c r="P1657" t="s">
        <v>8290</v>
      </c>
      <c r="Q1657">
        <f t="shared" si="106"/>
        <v>143</v>
      </c>
      <c r="R1657">
        <f t="shared" si="107"/>
        <v>44.65</v>
      </c>
      <c r="S1657" s="10" t="s">
        <v>8325</v>
      </c>
      <c r="T1657" t="s">
        <v>8346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s="9">
        <f t="shared" si="104"/>
        <v>41226.928842592592</v>
      </c>
      <c r="L1658">
        <f t="shared" si="105"/>
        <v>2012</v>
      </c>
      <c r="M1658" t="b">
        <v>0</v>
      </c>
      <c r="N1658">
        <v>48</v>
      </c>
      <c r="O1658" t="b">
        <v>1</v>
      </c>
      <c r="P1658" t="s">
        <v>8290</v>
      </c>
      <c r="Q1658">
        <f t="shared" si="106"/>
        <v>100</v>
      </c>
      <c r="R1658">
        <f t="shared" si="107"/>
        <v>156.77000000000001</v>
      </c>
      <c r="S1658" s="10" t="s">
        <v>8325</v>
      </c>
      <c r="T1658" t="s">
        <v>8346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s="9">
        <f t="shared" si="104"/>
        <v>41023.782037037039</v>
      </c>
      <c r="L1659">
        <f t="shared" si="105"/>
        <v>2012</v>
      </c>
      <c r="M1659" t="b">
        <v>0</v>
      </c>
      <c r="N1659">
        <v>221</v>
      </c>
      <c r="O1659" t="b">
        <v>1</v>
      </c>
      <c r="P1659" t="s">
        <v>8290</v>
      </c>
      <c r="Q1659">
        <f t="shared" si="106"/>
        <v>105</v>
      </c>
      <c r="R1659">
        <f t="shared" si="107"/>
        <v>118.7</v>
      </c>
      <c r="S1659" s="10" t="s">
        <v>8325</v>
      </c>
      <c r="T1659" t="s">
        <v>8346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s="9">
        <f t="shared" si="104"/>
        <v>41223.22184027778</v>
      </c>
      <c r="L1660">
        <f t="shared" si="105"/>
        <v>2012</v>
      </c>
      <c r="M1660" t="b">
        <v>0</v>
      </c>
      <c r="N1660">
        <v>107</v>
      </c>
      <c r="O1660" t="b">
        <v>1</v>
      </c>
      <c r="P1660" t="s">
        <v>8290</v>
      </c>
      <c r="Q1660">
        <f t="shared" si="106"/>
        <v>132</v>
      </c>
      <c r="R1660">
        <f t="shared" si="107"/>
        <v>74.150000000000006</v>
      </c>
      <c r="S1660" s="10" t="s">
        <v>8325</v>
      </c>
      <c r="T1660" t="s">
        <v>8346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s="9">
        <f t="shared" si="104"/>
        <v>41596.913437499999</v>
      </c>
      <c r="L1661">
        <f t="shared" si="105"/>
        <v>2013</v>
      </c>
      <c r="M1661" t="b">
        <v>0</v>
      </c>
      <c r="N1661">
        <v>45</v>
      </c>
      <c r="O1661" t="b">
        <v>1</v>
      </c>
      <c r="P1661" t="s">
        <v>8290</v>
      </c>
      <c r="Q1661">
        <f t="shared" si="106"/>
        <v>113</v>
      </c>
      <c r="R1661">
        <f t="shared" si="107"/>
        <v>12.53</v>
      </c>
      <c r="S1661" s="10" t="s">
        <v>8325</v>
      </c>
      <c r="T1661" t="s">
        <v>8346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s="9">
        <f t="shared" si="104"/>
        <v>42459.693865740745</v>
      </c>
      <c r="L1662">
        <f t="shared" si="105"/>
        <v>2016</v>
      </c>
      <c r="M1662" t="b">
        <v>0</v>
      </c>
      <c r="N1662">
        <v>36</v>
      </c>
      <c r="O1662" t="b">
        <v>1</v>
      </c>
      <c r="P1662" t="s">
        <v>8290</v>
      </c>
      <c r="Q1662">
        <f t="shared" si="106"/>
        <v>1254</v>
      </c>
      <c r="R1662">
        <f t="shared" si="107"/>
        <v>27.86</v>
      </c>
      <c r="S1662" s="10" t="s">
        <v>8325</v>
      </c>
      <c r="T1662" t="s">
        <v>8346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s="9">
        <f t="shared" si="104"/>
        <v>42343.998043981483</v>
      </c>
      <c r="L1663">
        <f t="shared" si="105"/>
        <v>2015</v>
      </c>
      <c r="M1663" t="b">
        <v>0</v>
      </c>
      <c r="N1663">
        <v>101</v>
      </c>
      <c r="O1663" t="b">
        <v>1</v>
      </c>
      <c r="P1663" t="s">
        <v>8290</v>
      </c>
      <c r="Q1663">
        <f t="shared" si="106"/>
        <v>103</v>
      </c>
      <c r="R1663">
        <f t="shared" si="107"/>
        <v>80.180000000000007</v>
      </c>
      <c r="S1663" s="10" t="s">
        <v>8325</v>
      </c>
      <c r="T1663" t="s">
        <v>8346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s="9">
        <f t="shared" si="104"/>
        <v>40848.198333333334</v>
      </c>
      <c r="L1664">
        <f t="shared" si="105"/>
        <v>2011</v>
      </c>
      <c r="M1664" t="b">
        <v>0</v>
      </c>
      <c r="N1664">
        <v>62</v>
      </c>
      <c r="O1664" t="b">
        <v>1</v>
      </c>
      <c r="P1664" t="s">
        <v>8290</v>
      </c>
      <c r="Q1664">
        <f t="shared" si="106"/>
        <v>103</v>
      </c>
      <c r="R1664">
        <f t="shared" si="107"/>
        <v>132.44</v>
      </c>
      <c r="S1664" s="10" t="s">
        <v>8325</v>
      </c>
      <c r="T1664" t="s">
        <v>8346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s="9">
        <f t="shared" si="104"/>
        <v>42006.02207175926</v>
      </c>
      <c r="L1665">
        <f t="shared" si="105"/>
        <v>2015</v>
      </c>
      <c r="M1665" t="b">
        <v>0</v>
      </c>
      <c r="N1665">
        <v>32</v>
      </c>
      <c r="O1665" t="b">
        <v>1</v>
      </c>
      <c r="P1665" t="s">
        <v>8290</v>
      </c>
      <c r="Q1665">
        <f t="shared" si="106"/>
        <v>108</v>
      </c>
      <c r="R1665">
        <f t="shared" si="107"/>
        <v>33.75</v>
      </c>
      <c r="S1665" s="10" t="s">
        <v>8325</v>
      </c>
      <c r="T1665" t="s">
        <v>8346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s="9">
        <f t="shared" si="104"/>
        <v>40939.761782407404</v>
      </c>
      <c r="L1666">
        <f t="shared" si="105"/>
        <v>2012</v>
      </c>
      <c r="M1666" t="b">
        <v>0</v>
      </c>
      <c r="N1666">
        <v>89</v>
      </c>
      <c r="O1666" t="b">
        <v>1</v>
      </c>
      <c r="P1666" t="s">
        <v>8290</v>
      </c>
      <c r="Q1666">
        <f t="shared" si="106"/>
        <v>122</v>
      </c>
      <c r="R1666">
        <f t="shared" si="107"/>
        <v>34.380000000000003</v>
      </c>
      <c r="S1666" s="10" t="s">
        <v>8325</v>
      </c>
      <c r="T1666" t="s">
        <v>8346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s="9">
        <f t="shared" si="104"/>
        <v>40564.649456018517</v>
      </c>
      <c r="L1667">
        <f t="shared" si="105"/>
        <v>2011</v>
      </c>
      <c r="M1667" t="b">
        <v>0</v>
      </c>
      <c r="N1667">
        <v>93</v>
      </c>
      <c r="O1667" t="b">
        <v>1</v>
      </c>
      <c r="P1667" t="s">
        <v>8290</v>
      </c>
      <c r="Q1667">
        <f t="shared" si="106"/>
        <v>119</v>
      </c>
      <c r="R1667">
        <f t="shared" si="107"/>
        <v>44.96</v>
      </c>
      <c r="S1667" s="10" t="s">
        <v>8325</v>
      </c>
      <c r="T1667" t="s">
        <v>8346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s="9">
        <f t="shared" si="104"/>
        <v>41331.253159722226</v>
      </c>
      <c r="L1668">
        <f t="shared" si="105"/>
        <v>2013</v>
      </c>
      <c r="M1668" t="b">
        <v>0</v>
      </c>
      <c r="N1668">
        <v>98</v>
      </c>
      <c r="O1668" t="b">
        <v>1</v>
      </c>
      <c r="P1668" t="s">
        <v>8290</v>
      </c>
      <c r="Q1668">
        <f t="shared" si="106"/>
        <v>161</v>
      </c>
      <c r="R1668">
        <f t="shared" si="107"/>
        <v>41.04</v>
      </c>
      <c r="S1668" s="10" t="s">
        <v>8325</v>
      </c>
      <c r="T1668" t="s">
        <v>8346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s="9">
        <f t="shared" si="104"/>
        <v>41682.0705787037</v>
      </c>
      <c r="L1669">
        <f t="shared" si="105"/>
        <v>2014</v>
      </c>
      <c r="M1669" t="b">
        <v>0</v>
      </c>
      <c r="N1669">
        <v>82</v>
      </c>
      <c r="O1669" t="b">
        <v>1</v>
      </c>
      <c r="P1669" t="s">
        <v>8290</v>
      </c>
      <c r="Q1669">
        <f t="shared" si="106"/>
        <v>127</v>
      </c>
      <c r="R1669">
        <f t="shared" si="107"/>
        <v>52.6</v>
      </c>
      <c r="S1669" s="10" t="s">
        <v>8325</v>
      </c>
      <c r="T1669" t="s">
        <v>8346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s="9">
        <f t="shared" si="104"/>
        <v>40845.14975694444</v>
      </c>
      <c r="L1670">
        <f t="shared" si="105"/>
        <v>2011</v>
      </c>
      <c r="M1670" t="b">
        <v>0</v>
      </c>
      <c r="N1670">
        <v>116</v>
      </c>
      <c r="O1670" t="b">
        <v>1</v>
      </c>
      <c r="P1670" t="s">
        <v>8290</v>
      </c>
      <c r="Q1670">
        <f t="shared" si="106"/>
        <v>103</v>
      </c>
      <c r="R1670">
        <f t="shared" si="107"/>
        <v>70.78</v>
      </c>
      <c r="S1670" s="10" t="s">
        <v>8325</v>
      </c>
      <c r="T1670" t="s">
        <v>8346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s="9">
        <f t="shared" si="104"/>
        <v>42461.885138888887</v>
      </c>
      <c r="L1671">
        <f t="shared" si="105"/>
        <v>2016</v>
      </c>
      <c r="M1671" t="b">
        <v>0</v>
      </c>
      <c r="N1671">
        <v>52</v>
      </c>
      <c r="O1671" t="b">
        <v>1</v>
      </c>
      <c r="P1671" t="s">
        <v>8290</v>
      </c>
      <c r="Q1671">
        <f t="shared" si="106"/>
        <v>140</v>
      </c>
      <c r="R1671">
        <f t="shared" si="107"/>
        <v>53.75</v>
      </c>
      <c r="S1671" s="10" t="s">
        <v>8325</v>
      </c>
      <c r="T1671" t="s">
        <v>8346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s="9">
        <f t="shared" si="104"/>
        <v>40313.930543981485</v>
      </c>
      <c r="L1672">
        <f t="shared" si="105"/>
        <v>2010</v>
      </c>
      <c r="M1672" t="b">
        <v>0</v>
      </c>
      <c r="N1672">
        <v>23</v>
      </c>
      <c r="O1672" t="b">
        <v>1</v>
      </c>
      <c r="P1672" t="s">
        <v>8290</v>
      </c>
      <c r="Q1672">
        <f t="shared" si="106"/>
        <v>103</v>
      </c>
      <c r="R1672">
        <f t="shared" si="107"/>
        <v>44.61</v>
      </c>
      <c r="S1672" s="10" t="s">
        <v>8325</v>
      </c>
      <c r="T1672" t="s">
        <v>8346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s="9">
        <f t="shared" si="104"/>
        <v>42553.54414351852</v>
      </c>
      <c r="L1673">
        <f t="shared" si="105"/>
        <v>2016</v>
      </c>
      <c r="M1673" t="b">
        <v>0</v>
      </c>
      <c r="N1673">
        <v>77</v>
      </c>
      <c r="O1673" t="b">
        <v>1</v>
      </c>
      <c r="P1673" t="s">
        <v>8290</v>
      </c>
      <c r="Q1673">
        <f t="shared" si="106"/>
        <v>101</v>
      </c>
      <c r="R1673">
        <f t="shared" si="107"/>
        <v>26.15</v>
      </c>
      <c r="S1673" s="10" t="s">
        <v>8325</v>
      </c>
      <c r="T1673" t="s">
        <v>8346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s="9">
        <f t="shared" ref="K1674:K1737" si="108">(((J1674/60)/60/24)+DATE(1970,1,1))</f>
        <v>41034.656597222223</v>
      </c>
      <c r="L1674">
        <f t="shared" ref="L1674:L1737" si="109">YEAR(K1674)</f>
        <v>2012</v>
      </c>
      <c r="M1674" t="b">
        <v>0</v>
      </c>
      <c r="N1674">
        <v>49</v>
      </c>
      <c r="O1674" t="b">
        <v>1</v>
      </c>
      <c r="P1674" t="s">
        <v>8290</v>
      </c>
      <c r="Q1674">
        <f t="shared" ref="Q1674:Q1737" si="110">ROUND(E1674/D1674*100,0)</f>
        <v>113</v>
      </c>
      <c r="R1674">
        <f t="shared" ref="R1674:R1737" si="111">ROUND(E1674/N1674,2)</f>
        <v>39.18</v>
      </c>
      <c r="S1674" s="10" t="s">
        <v>8325</v>
      </c>
      <c r="T1674" t="s">
        <v>8346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s="9">
        <f t="shared" si="108"/>
        <v>42039.878379629634</v>
      </c>
      <c r="L1675">
        <f t="shared" si="109"/>
        <v>2015</v>
      </c>
      <c r="M1675" t="b">
        <v>0</v>
      </c>
      <c r="N1675">
        <v>59</v>
      </c>
      <c r="O1675" t="b">
        <v>1</v>
      </c>
      <c r="P1675" t="s">
        <v>8290</v>
      </c>
      <c r="Q1675">
        <f t="shared" si="110"/>
        <v>128</v>
      </c>
      <c r="R1675">
        <f t="shared" si="111"/>
        <v>45.59</v>
      </c>
      <c r="S1675" s="10" t="s">
        <v>8325</v>
      </c>
      <c r="T1675" t="s">
        <v>8346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s="9">
        <f t="shared" si="108"/>
        <v>42569.605393518519</v>
      </c>
      <c r="L1676">
        <f t="shared" si="109"/>
        <v>2016</v>
      </c>
      <c r="M1676" t="b">
        <v>0</v>
      </c>
      <c r="N1676">
        <v>113</v>
      </c>
      <c r="O1676" t="b">
        <v>1</v>
      </c>
      <c r="P1676" t="s">
        <v>8290</v>
      </c>
      <c r="Q1676">
        <f t="shared" si="110"/>
        <v>202</v>
      </c>
      <c r="R1676">
        <f t="shared" si="111"/>
        <v>89.25</v>
      </c>
      <c r="S1676" s="10" t="s">
        <v>8325</v>
      </c>
      <c r="T1676" t="s">
        <v>8346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s="9">
        <f t="shared" si="108"/>
        <v>40802.733101851853</v>
      </c>
      <c r="L1677">
        <f t="shared" si="109"/>
        <v>2011</v>
      </c>
      <c r="M1677" t="b">
        <v>0</v>
      </c>
      <c r="N1677">
        <v>34</v>
      </c>
      <c r="O1677" t="b">
        <v>1</v>
      </c>
      <c r="P1677" t="s">
        <v>8290</v>
      </c>
      <c r="Q1677">
        <f t="shared" si="110"/>
        <v>137</v>
      </c>
      <c r="R1677">
        <f t="shared" si="111"/>
        <v>40.42</v>
      </c>
      <c r="S1677" s="10" t="s">
        <v>8325</v>
      </c>
      <c r="T1677" t="s">
        <v>8346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s="9">
        <f t="shared" si="108"/>
        <v>40973.72623842593</v>
      </c>
      <c r="L1678">
        <f t="shared" si="109"/>
        <v>2012</v>
      </c>
      <c r="M1678" t="b">
        <v>0</v>
      </c>
      <c r="N1678">
        <v>42</v>
      </c>
      <c r="O1678" t="b">
        <v>1</v>
      </c>
      <c r="P1678" t="s">
        <v>8290</v>
      </c>
      <c r="Q1678">
        <f t="shared" si="110"/>
        <v>115</v>
      </c>
      <c r="R1678">
        <f t="shared" si="111"/>
        <v>82.38</v>
      </c>
      <c r="S1678" s="10" t="s">
        <v>8325</v>
      </c>
      <c r="T1678" t="s">
        <v>8346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s="9">
        <f t="shared" si="108"/>
        <v>42416.407129629632</v>
      </c>
      <c r="L1679">
        <f t="shared" si="109"/>
        <v>2016</v>
      </c>
      <c r="M1679" t="b">
        <v>0</v>
      </c>
      <c r="N1679">
        <v>42</v>
      </c>
      <c r="O1679" t="b">
        <v>1</v>
      </c>
      <c r="P1679" t="s">
        <v>8290</v>
      </c>
      <c r="Q1679">
        <f t="shared" si="110"/>
        <v>112</v>
      </c>
      <c r="R1679">
        <f t="shared" si="111"/>
        <v>159.52000000000001</v>
      </c>
      <c r="S1679" s="10" t="s">
        <v>8325</v>
      </c>
      <c r="T1679" t="s">
        <v>8346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s="9">
        <f t="shared" si="108"/>
        <v>41662.854988425926</v>
      </c>
      <c r="L1680">
        <f t="shared" si="109"/>
        <v>2014</v>
      </c>
      <c r="M1680" t="b">
        <v>0</v>
      </c>
      <c r="N1680">
        <v>49</v>
      </c>
      <c r="O1680" t="b">
        <v>1</v>
      </c>
      <c r="P1680" t="s">
        <v>8290</v>
      </c>
      <c r="Q1680">
        <f t="shared" si="110"/>
        <v>118</v>
      </c>
      <c r="R1680">
        <f t="shared" si="111"/>
        <v>36.24</v>
      </c>
      <c r="S1680" s="10" t="s">
        <v>8325</v>
      </c>
      <c r="T1680" t="s">
        <v>8346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s="9">
        <f t="shared" si="108"/>
        <v>40723.068807870368</v>
      </c>
      <c r="L1681">
        <f t="shared" si="109"/>
        <v>2011</v>
      </c>
      <c r="M1681" t="b">
        <v>0</v>
      </c>
      <c r="N1681">
        <v>56</v>
      </c>
      <c r="O1681" t="b">
        <v>1</v>
      </c>
      <c r="P1681" t="s">
        <v>8290</v>
      </c>
      <c r="Q1681">
        <f t="shared" si="110"/>
        <v>175</v>
      </c>
      <c r="R1681">
        <f t="shared" si="111"/>
        <v>62.5</v>
      </c>
      <c r="S1681" s="10" t="s">
        <v>8325</v>
      </c>
      <c r="T1681" t="s">
        <v>8346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s="9">
        <f t="shared" si="108"/>
        <v>41802.757719907408</v>
      </c>
      <c r="L1682">
        <f t="shared" si="109"/>
        <v>2014</v>
      </c>
      <c r="M1682" t="b">
        <v>0</v>
      </c>
      <c r="N1682">
        <v>25</v>
      </c>
      <c r="O1682" t="b">
        <v>1</v>
      </c>
      <c r="P1682" t="s">
        <v>8290</v>
      </c>
      <c r="Q1682">
        <f t="shared" si="110"/>
        <v>118</v>
      </c>
      <c r="R1682">
        <f t="shared" si="111"/>
        <v>47</v>
      </c>
      <c r="S1682" s="10" t="s">
        <v>8325</v>
      </c>
      <c r="T1682" t="s">
        <v>8346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s="9">
        <f t="shared" si="108"/>
        <v>42774.121342592596</v>
      </c>
      <c r="L1683">
        <f t="shared" si="109"/>
        <v>2017</v>
      </c>
      <c r="M1683" t="b">
        <v>0</v>
      </c>
      <c r="N1683">
        <v>884</v>
      </c>
      <c r="O1683" t="b">
        <v>0</v>
      </c>
      <c r="P1683" t="s">
        <v>8291</v>
      </c>
      <c r="Q1683">
        <f t="shared" si="110"/>
        <v>101</v>
      </c>
      <c r="R1683">
        <f t="shared" si="111"/>
        <v>74.58</v>
      </c>
      <c r="S1683" s="10" t="s">
        <v>8325</v>
      </c>
      <c r="T1683" t="s">
        <v>8347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s="9">
        <f t="shared" si="108"/>
        <v>42779.21365740741</v>
      </c>
      <c r="L1684">
        <f t="shared" si="109"/>
        <v>2017</v>
      </c>
      <c r="M1684" t="b">
        <v>0</v>
      </c>
      <c r="N1684">
        <v>0</v>
      </c>
      <c r="O1684" t="b">
        <v>0</v>
      </c>
      <c r="P1684" t="s">
        <v>8291</v>
      </c>
      <c r="Q1684">
        <f t="shared" si="110"/>
        <v>0</v>
      </c>
      <c r="R1684" t="e">
        <f t="shared" si="111"/>
        <v>#DIV/0!</v>
      </c>
      <c r="S1684" s="10" t="s">
        <v>8325</v>
      </c>
      <c r="T1684" t="s">
        <v>8347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s="9">
        <f t="shared" si="108"/>
        <v>42808.781689814816</v>
      </c>
      <c r="L1685">
        <f t="shared" si="109"/>
        <v>2017</v>
      </c>
      <c r="M1685" t="b">
        <v>0</v>
      </c>
      <c r="N1685">
        <v>10</v>
      </c>
      <c r="O1685" t="b">
        <v>0</v>
      </c>
      <c r="P1685" t="s">
        <v>8291</v>
      </c>
      <c r="Q1685">
        <f t="shared" si="110"/>
        <v>22</v>
      </c>
      <c r="R1685">
        <f t="shared" si="111"/>
        <v>76</v>
      </c>
      <c r="S1685" s="10" t="s">
        <v>8325</v>
      </c>
      <c r="T1685" t="s">
        <v>8347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s="9">
        <f t="shared" si="108"/>
        <v>42783.815289351856</v>
      </c>
      <c r="L1686">
        <f t="shared" si="109"/>
        <v>2017</v>
      </c>
      <c r="M1686" t="b">
        <v>0</v>
      </c>
      <c r="N1686">
        <v>101</v>
      </c>
      <c r="O1686" t="b">
        <v>0</v>
      </c>
      <c r="P1686" t="s">
        <v>8291</v>
      </c>
      <c r="Q1686">
        <f t="shared" si="110"/>
        <v>109</v>
      </c>
      <c r="R1686">
        <f t="shared" si="111"/>
        <v>86.44</v>
      </c>
      <c r="S1686" s="10" t="s">
        <v>8325</v>
      </c>
      <c r="T1686" t="s">
        <v>8347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s="9">
        <f t="shared" si="108"/>
        <v>42788.2502662037</v>
      </c>
      <c r="L1687">
        <f t="shared" si="109"/>
        <v>2017</v>
      </c>
      <c r="M1687" t="b">
        <v>0</v>
      </c>
      <c r="N1687">
        <v>15</v>
      </c>
      <c r="O1687" t="b">
        <v>0</v>
      </c>
      <c r="P1687" t="s">
        <v>8291</v>
      </c>
      <c r="Q1687">
        <f t="shared" si="110"/>
        <v>103</v>
      </c>
      <c r="R1687">
        <f t="shared" si="111"/>
        <v>24</v>
      </c>
      <c r="S1687" s="10" t="s">
        <v>8325</v>
      </c>
      <c r="T1687" t="s">
        <v>8347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s="9">
        <f t="shared" si="108"/>
        <v>42792.843969907408</v>
      </c>
      <c r="L1688">
        <f t="shared" si="109"/>
        <v>2017</v>
      </c>
      <c r="M1688" t="b">
        <v>0</v>
      </c>
      <c r="N1688">
        <v>1</v>
      </c>
      <c r="O1688" t="b">
        <v>0</v>
      </c>
      <c r="P1688" t="s">
        <v>8291</v>
      </c>
      <c r="Q1688">
        <f t="shared" si="110"/>
        <v>0</v>
      </c>
      <c r="R1688">
        <f t="shared" si="111"/>
        <v>18</v>
      </c>
      <c r="S1688" s="10" t="s">
        <v>8325</v>
      </c>
      <c r="T1688" t="s">
        <v>8347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s="9">
        <f t="shared" si="108"/>
        <v>42802.046817129631</v>
      </c>
      <c r="L1689">
        <f t="shared" si="109"/>
        <v>2017</v>
      </c>
      <c r="M1689" t="b">
        <v>0</v>
      </c>
      <c r="N1689">
        <v>39</v>
      </c>
      <c r="O1689" t="b">
        <v>0</v>
      </c>
      <c r="P1689" t="s">
        <v>8291</v>
      </c>
      <c r="Q1689">
        <f t="shared" si="110"/>
        <v>31</v>
      </c>
      <c r="R1689">
        <f t="shared" si="111"/>
        <v>80.13</v>
      </c>
      <c r="S1689" s="10" t="s">
        <v>8325</v>
      </c>
      <c r="T1689" t="s">
        <v>8347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s="9">
        <f t="shared" si="108"/>
        <v>42804.534652777773</v>
      </c>
      <c r="L1690">
        <f t="shared" si="109"/>
        <v>2017</v>
      </c>
      <c r="M1690" t="b">
        <v>0</v>
      </c>
      <c r="N1690">
        <v>7</v>
      </c>
      <c r="O1690" t="b">
        <v>0</v>
      </c>
      <c r="P1690" t="s">
        <v>8291</v>
      </c>
      <c r="Q1690">
        <f t="shared" si="110"/>
        <v>44</v>
      </c>
      <c r="R1690">
        <f t="shared" si="111"/>
        <v>253.14</v>
      </c>
      <c r="S1690" s="10" t="s">
        <v>8325</v>
      </c>
      <c r="T1690" t="s">
        <v>8347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s="9">
        <f t="shared" si="108"/>
        <v>42780.942476851851</v>
      </c>
      <c r="L1691">
        <f t="shared" si="109"/>
        <v>2017</v>
      </c>
      <c r="M1691" t="b">
        <v>0</v>
      </c>
      <c r="N1691">
        <v>14</v>
      </c>
      <c r="O1691" t="b">
        <v>0</v>
      </c>
      <c r="P1691" t="s">
        <v>8291</v>
      </c>
      <c r="Q1691">
        <f t="shared" si="110"/>
        <v>100</v>
      </c>
      <c r="R1691">
        <f t="shared" si="111"/>
        <v>171.43</v>
      </c>
      <c r="S1691" s="10" t="s">
        <v>8325</v>
      </c>
      <c r="T1691" t="s">
        <v>8347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s="9">
        <f t="shared" si="108"/>
        <v>42801.43104166667</v>
      </c>
      <c r="L1692">
        <f t="shared" si="109"/>
        <v>2017</v>
      </c>
      <c r="M1692" t="b">
        <v>0</v>
      </c>
      <c r="N1692">
        <v>11</v>
      </c>
      <c r="O1692" t="b">
        <v>0</v>
      </c>
      <c r="P1692" t="s">
        <v>8291</v>
      </c>
      <c r="Q1692">
        <f t="shared" si="110"/>
        <v>25</v>
      </c>
      <c r="R1692">
        <f t="shared" si="111"/>
        <v>57.73</v>
      </c>
      <c r="S1692" s="10" t="s">
        <v>8325</v>
      </c>
      <c r="T1692" t="s">
        <v>8347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s="9">
        <f t="shared" si="108"/>
        <v>42795.701481481476</v>
      </c>
      <c r="L1693">
        <f t="shared" si="109"/>
        <v>2017</v>
      </c>
      <c r="M1693" t="b">
        <v>0</v>
      </c>
      <c r="N1693">
        <v>38</v>
      </c>
      <c r="O1693" t="b">
        <v>0</v>
      </c>
      <c r="P1693" t="s">
        <v>8291</v>
      </c>
      <c r="Q1693">
        <f t="shared" si="110"/>
        <v>33</v>
      </c>
      <c r="R1693">
        <f t="shared" si="111"/>
        <v>264.26</v>
      </c>
      <c r="S1693" s="10" t="s">
        <v>8325</v>
      </c>
      <c r="T1693" t="s">
        <v>8347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s="9">
        <f t="shared" si="108"/>
        <v>42788.151238425926</v>
      </c>
      <c r="L1694">
        <f t="shared" si="109"/>
        <v>2017</v>
      </c>
      <c r="M1694" t="b">
        <v>0</v>
      </c>
      <c r="N1694">
        <v>15</v>
      </c>
      <c r="O1694" t="b">
        <v>0</v>
      </c>
      <c r="P1694" t="s">
        <v>8291</v>
      </c>
      <c r="Q1694">
        <f t="shared" si="110"/>
        <v>48</v>
      </c>
      <c r="R1694">
        <f t="shared" si="111"/>
        <v>159.33000000000001</v>
      </c>
      <c r="S1694" s="10" t="s">
        <v>8325</v>
      </c>
      <c r="T1694" t="s">
        <v>8347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s="9">
        <f t="shared" si="108"/>
        <v>42803.920277777783</v>
      </c>
      <c r="L1695">
        <f t="shared" si="109"/>
        <v>2017</v>
      </c>
      <c r="M1695" t="b">
        <v>0</v>
      </c>
      <c r="N1695">
        <v>8</v>
      </c>
      <c r="O1695" t="b">
        <v>0</v>
      </c>
      <c r="P1695" t="s">
        <v>8291</v>
      </c>
      <c r="Q1695">
        <f t="shared" si="110"/>
        <v>9</v>
      </c>
      <c r="R1695">
        <f t="shared" si="111"/>
        <v>35</v>
      </c>
      <c r="S1695" s="10" t="s">
        <v>8325</v>
      </c>
      <c r="T1695" t="s">
        <v>8347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s="9">
        <f t="shared" si="108"/>
        <v>42791.669837962967</v>
      </c>
      <c r="L1696">
        <f t="shared" si="109"/>
        <v>2017</v>
      </c>
      <c r="M1696" t="b">
        <v>0</v>
      </c>
      <c r="N1696">
        <v>1</v>
      </c>
      <c r="O1696" t="b">
        <v>0</v>
      </c>
      <c r="P1696" t="s">
        <v>8291</v>
      </c>
      <c r="Q1696">
        <f t="shared" si="110"/>
        <v>0</v>
      </c>
      <c r="R1696">
        <f t="shared" si="111"/>
        <v>5</v>
      </c>
      <c r="S1696" s="10" t="s">
        <v>8325</v>
      </c>
      <c r="T1696" t="s">
        <v>8347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s="9">
        <f t="shared" si="108"/>
        <v>42801.031412037039</v>
      </c>
      <c r="L1697">
        <f t="shared" si="109"/>
        <v>2017</v>
      </c>
      <c r="M1697" t="b">
        <v>0</v>
      </c>
      <c r="N1697">
        <v>23</v>
      </c>
      <c r="O1697" t="b">
        <v>0</v>
      </c>
      <c r="P1697" t="s">
        <v>8291</v>
      </c>
      <c r="Q1697">
        <f t="shared" si="110"/>
        <v>12</v>
      </c>
      <c r="R1697">
        <f t="shared" si="111"/>
        <v>61.09</v>
      </c>
      <c r="S1697" s="10" t="s">
        <v>8325</v>
      </c>
      <c r="T1697" t="s">
        <v>8347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s="9">
        <f t="shared" si="108"/>
        <v>42796.069571759261</v>
      </c>
      <c r="L1698">
        <f t="shared" si="109"/>
        <v>2017</v>
      </c>
      <c r="M1698" t="b">
        <v>0</v>
      </c>
      <c r="N1698">
        <v>0</v>
      </c>
      <c r="O1698" t="b">
        <v>0</v>
      </c>
      <c r="P1698" t="s">
        <v>8291</v>
      </c>
      <c r="Q1698">
        <f t="shared" si="110"/>
        <v>0</v>
      </c>
      <c r="R1698" t="e">
        <f t="shared" si="111"/>
        <v>#DIV/0!</v>
      </c>
      <c r="S1698" s="10" t="s">
        <v>8325</v>
      </c>
      <c r="T1698" t="s">
        <v>8347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s="9">
        <f t="shared" si="108"/>
        <v>42805.032962962956</v>
      </c>
      <c r="L1699">
        <f t="shared" si="109"/>
        <v>2017</v>
      </c>
      <c r="M1699" t="b">
        <v>0</v>
      </c>
      <c r="N1699">
        <v>22</v>
      </c>
      <c r="O1699" t="b">
        <v>0</v>
      </c>
      <c r="P1699" t="s">
        <v>8291</v>
      </c>
      <c r="Q1699">
        <f t="shared" si="110"/>
        <v>20</v>
      </c>
      <c r="R1699">
        <f t="shared" si="111"/>
        <v>114.82</v>
      </c>
      <c r="S1699" s="10" t="s">
        <v>8325</v>
      </c>
      <c r="T1699" t="s">
        <v>8347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s="9">
        <f t="shared" si="108"/>
        <v>42796.207870370374</v>
      </c>
      <c r="L1700">
        <f t="shared" si="109"/>
        <v>2017</v>
      </c>
      <c r="M1700" t="b">
        <v>0</v>
      </c>
      <c r="N1700">
        <v>0</v>
      </c>
      <c r="O1700" t="b">
        <v>0</v>
      </c>
      <c r="P1700" t="s">
        <v>8291</v>
      </c>
      <c r="Q1700">
        <f t="shared" si="110"/>
        <v>0</v>
      </c>
      <c r="R1700" t="e">
        <f t="shared" si="111"/>
        <v>#DIV/0!</v>
      </c>
      <c r="S1700" s="10" t="s">
        <v>8325</v>
      </c>
      <c r="T1700" t="s">
        <v>8347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s="9">
        <f t="shared" si="108"/>
        <v>42806.863946759258</v>
      </c>
      <c r="L1701">
        <f t="shared" si="109"/>
        <v>2017</v>
      </c>
      <c r="M1701" t="b">
        <v>0</v>
      </c>
      <c r="N1701">
        <v>4</v>
      </c>
      <c r="O1701" t="b">
        <v>0</v>
      </c>
      <c r="P1701" t="s">
        <v>8291</v>
      </c>
      <c r="Q1701">
        <f t="shared" si="110"/>
        <v>4</v>
      </c>
      <c r="R1701">
        <f t="shared" si="111"/>
        <v>54</v>
      </c>
      <c r="S1701" s="10" t="s">
        <v>8325</v>
      </c>
      <c r="T1701" t="s">
        <v>8347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s="9">
        <f t="shared" si="108"/>
        <v>42796.071643518517</v>
      </c>
      <c r="L1702">
        <f t="shared" si="109"/>
        <v>2017</v>
      </c>
      <c r="M1702" t="b">
        <v>0</v>
      </c>
      <c r="N1702">
        <v>79</v>
      </c>
      <c r="O1702" t="b">
        <v>0</v>
      </c>
      <c r="P1702" t="s">
        <v>8291</v>
      </c>
      <c r="Q1702">
        <f t="shared" si="110"/>
        <v>26</v>
      </c>
      <c r="R1702">
        <f t="shared" si="111"/>
        <v>65.97</v>
      </c>
      <c r="S1702" s="10" t="s">
        <v>8325</v>
      </c>
      <c r="T1702" t="s">
        <v>8347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s="9">
        <f t="shared" si="108"/>
        <v>41989.664409722223</v>
      </c>
      <c r="L1703">
        <f t="shared" si="109"/>
        <v>2014</v>
      </c>
      <c r="M1703" t="b">
        <v>0</v>
      </c>
      <c r="N1703">
        <v>2</v>
      </c>
      <c r="O1703" t="b">
        <v>0</v>
      </c>
      <c r="P1703" t="s">
        <v>8291</v>
      </c>
      <c r="Q1703">
        <f t="shared" si="110"/>
        <v>0</v>
      </c>
      <c r="R1703">
        <f t="shared" si="111"/>
        <v>5</v>
      </c>
      <c r="S1703" s="10" t="s">
        <v>8325</v>
      </c>
      <c r="T1703" t="s">
        <v>8347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s="9">
        <f t="shared" si="108"/>
        <v>42063.869791666672</v>
      </c>
      <c r="L1704">
        <f t="shared" si="109"/>
        <v>2015</v>
      </c>
      <c r="M1704" t="b">
        <v>0</v>
      </c>
      <c r="N1704">
        <v>1</v>
      </c>
      <c r="O1704" t="b">
        <v>0</v>
      </c>
      <c r="P1704" t="s">
        <v>8291</v>
      </c>
      <c r="Q1704">
        <f t="shared" si="110"/>
        <v>0</v>
      </c>
      <c r="R1704">
        <f t="shared" si="111"/>
        <v>1</v>
      </c>
      <c r="S1704" s="10" t="s">
        <v>8325</v>
      </c>
      <c r="T1704" t="s">
        <v>8347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s="9">
        <f t="shared" si="108"/>
        <v>42187.281678240746</v>
      </c>
      <c r="L1705">
        <f t="shared" si="109"/>
        <v>2015</v>
      </c>
      <c r="M1705" t="b">
        <v>0</v>
      </c>
      <c r="N1705">
        <v>2</v>
      </c>
      <c r="O1705" t="b">
        <v>0</v>
      </c>
      <c r="P1705" t="s">
        <v>8291</v>
      </c>
      <c r="Q1705">
        <f t="shared" si="110"/>
        <v>1</v>
      </c>
      <c r="R1705">
        <f t="shared" si="111"/>
        <v>25.5</v>
      </c>
      <c r="S1705" s="10" t="s">
        <v>8325</v>
      </c>
      <c r="T1705" t="s">
        <v>8347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s="9">
        <f t="shared" si="108"/>
        <v>42021.139733796299</v>
      </c>
      <c r="L1706">
        <f t="shared" si="109"/>
        <v>2015</v>
      </c>
      <c r="M1706" t="b">
        <v>0</v>
      </c>
      <c r="N1706">
        <v>11</v>
      </c>
      <c r="O1706" t="b">
        <v>0</v>
      </c>
      <c r="P1706" t="s">
        <v>8291</v>
      </c>
      <c r="Q1706">
        <f t="shared" si="110"/>
        <v>65</v>
      </c>
      <c r="R1706">
        <f t="shared" si="111"/>
        <v>118.36</v>
      </c>
      <c r="S1706" s="10" t="s">
        <v>8325</v>
      </c>
      <c r="T1706" t="s">
        <v>8347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s="9">
        <f t="shared" si="108"/>
        <v>42245.016736111109</v>
      </c>
      <c r="L1707">
        <f t="shared" si="109"/>
        <v>2015</v>
      </c>
      <c r="M1707" t="b">
        <v>0</v>
      </c>
      <c r="N1707">
        <v>0</v>
      </c>
      <c r="O1707" t="b">
        <v>0</v>
      </c>
      <c r="P1707" t="s">
        <v>8291</v>
      </c>
      <c r="Q1707">
        <f t="shared" si="110"/>
        <v>0</v>
      </c>
      <c r="R1707" t="e">
        <f t="shared" si="111"/>
        <v>#DIV/0!</v>
      </c>
      <c r="S1707" s="10" t="s">
        <v>8325</v>
      </c>
      <c r="T1707" t="s">
        <v>8347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s="9">
        <f t="shared" si="108"/>
        <v>42179.306388888886</v>
      </c>
      <c r="L1708">
        <f t="shared" si="109"/>
        <v>2015</v>
      </c>
      <c r="M1708" t="b">
        <v>0</v>
      </c>
      <c r="N1708">
        <v>0</v>
      </c>
      <c r="O1708" t="b">
        <v>0</v>
      </c>
      <c r="P1708" t="s">
        <v>8291</v>
      </c>
      <c r="Q1708">
        <f t="shared" si="110"/>
        <v>0</v>
      </c>
      <c r="R1708" t="e">
        <f t="shared" si="111"/>
        <v>#DIV/0!</v>
      </c>
      <c r="S1708" s="10" t="s">
        <v>8325</v>
      </c>
      <c r="T1708" t="s">
        <v>8347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s="9">
        <f t="shared" si="108"/>
        <v>42427.721006944441</v>
      </c>
      <c r="L1709">
        <f t="shared" si="109"/>
        <v>2016</v>
      </c>
      <c r="M1709" t="b">
        <v>0</v>
      </c>
      <c r="N1709">
        <v>9</v>
      </c>
      <c r="O1709" t="b">
        <v>0</v>
      </c>
      <c r="P1709" t="s">
        <v>8291</v>
      </c>
      <c r="Q1709">
        <f t="shared" si="110"/>
        <v>10</v>
      </c>
      <c r="R1709">
        <f t="shared" si="111"/>
        <v>54.11</v>
      </c>
      <c r="S1709" s="10" t="s">
        <v>8325</v>
      </c>
      <c r="T1709" t="s">
        <v>8347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s="9">
        <f t="shared" si="108"/>
        <v>42451.866967592592</v>
      </c>
      <c r="L1710">
        <f t="shared" si="109"/>
        <v>2016</v>
      </c>
      <c r="M1710" t="b">
        <v>0</v>
      </c>
      <c r="N1710">
        <v>0</v>
      </c>
      <c r="O1710" t="b">
        <v>0</v>
      </c>
      <c r="P1710" t="s">
        <v>8291</v>
      </c>
      <c r="Q1710">
        <f t="shared" si="110"/>
        <v>0</v>
      </c>
      <c r="R1710" t="e">
        <f t="shared" si="111"/>
        <v>#DIV/0!</v>
      </c>
      <c r="S1710" s="10" t="s">
        <v>8325</v>
      </c>
      <c r="T1710" t="s">
        <v>8347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s="9">
        <f t="shared" si="108"/>
        <v>41841.56381944444</v>
      </c>
      <c r="L1711">
        <f t="shared" si="109"/>
        <v>2014</v>
      </c>
      <c r="M1711" t="b">
        <v>0</v>
      </c>
      <c r="N1711">
        <v>4</v>
      </c>
      <c r="O1711" t="b">
        <v>0</v>
      </c>
      <c r="P1711" t="s">
        <v>8291</v>
      </c>
      <c r="Q1711">
        <f t="shared" si="110"/>
        <v>5</v>
      </c>
      <c r="R1711">
        <f t="shared" si="111"/>
        <v>21.25</v>
      </c>
      <c r="S1711" s="10" t="s">
        <v>8325</v>
      </c>
      <c r="T1711" t="s">
        <v>8347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s="9">
        <f t="shared" si="108"/>
        <v>42341.59129629629</v>
      </c>
      <c r="L1712">
        <f t="shared" si="109"/>
        <v>2015</v>
      </c>
      <c r="M1712" t="b">
        <v>0</v>
      </c>
      <c r="N1712">
        <v>1</v>
      </c>
      <c r="O1712" t="b">
        <v>0</v>
      </c>
      <c r="P1712" t="s">
        <v>8291</v>
      </c>
      <c r="Q1712">
        <f t="shared" si="110"/>
        <v>1</v>
      </c>
      <c r="R1712">
        <f t="shared" si="111"/>
        <v>34</v>
      </c>
      <c r="S1712" s="10" t="s">
        <v>8325</v>
      </c>
      <c r="T1712" t="s">
        <v>8347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s="9">
        <f t="shared" si="108"/>
        <v>41852.646226851852</v>
      </c>
      <c r="L1713">
        <f t="shared" si="109"/>
        <v>2014</v>
      </c>
      <c r="M1713" t="b">
        <v>0</v>
      </c>
      <c r="N1713">
        <v>2</v>
      </c>
      <c r="O1713" t="b">
        <v>0</v>
      </c>
      <c r="P1713" t="s">
        <v>8291</v>
      </c>
      <c r="Q1713">
        <f t="shared" si="110"/>
        <v>11</v>
      </c>
      <c r="R1713">
        <f t="shared" si="111"/>
        <v>525</v>
      </c>
      <c r="S1713" s="10" t="s">
        <v>8325</v>
      </c>
      <c r="T1713" t="s">
        <v>8347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s="9">
        <f t="shared" si="108"/>
        <v>42125.913807870369</v>
      </c>
      <c r="L1714">
        <f t="shared" si="109"/>
        <v>2015</v>
      </c>
      <c r="M1714" t="b">
        <v>0</v>
      </c>
      <c r="N1714">
        <v>0</v>
      </c>
      <c r="O1714" t="b">
        <v>0</v>
      </c>
      <c r="P1714" t="s">
        <v>8291</v>
      </c>
      <c r="Q1714">
        <f t="shared" si="110"/>
        <v>0</v>
      </c>
      <c r="R1714" t="e">
        <f t="shared" si="111"/>
        <v>#DIV/0!</v>
      </c>
      <c r="S1714" s="10" t="s">
        <v>8325</v>
      </c>
      <c r="T1714" t="s">
        <v>8347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s="9">
        <f t="shared" si="108"/>
        <v>41887.801064814819</v>
      </c>
      <c r="L1715">
        <f t="shared" si="109"/>
        <v>2014</v>
      </c>
      <c r="M1715" t="b">
        <v>0</v>
      </c>
      <c r="N1715">
        <v>1</v>
      </c>
      <c r="O1715" t="b">
        <v>0</v>
      </c>
      <c r="P1715" t="s">
        <v>8291</v>
      </c>
      <c r="Q1715">
        <f t="shared" si="110"/>
        <v>2</v>
      </c>
      <c r="R1715">
        <f t="shared" si="111"/>
        <v>50</v>
      </c>
      <c r="S1715" s="10" t="s">
        <v>8325</v>
      </c>
      <c r="T1715" t="s">
        <v>8347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s="9">
        <f t="shared" si="108"/>
        <v>42095.918530092589</v>
      </c>
      <c r="L1716">
        <f t="shared" si="109"/>
        <v>2015</v>
      </c>
      <c r="M1716" t="b">
        <v>0</v>
      </c>
      <c r="N1716">
        <v>17</v>
      </c>
      <c r="O1716" t="b">
        <v>0</v>
      </c>
      <c r="P1716" t="s">
        <v>8291</v>
      </c>
      <c r="Q1716">
        <f t="shared" si="110"/>
        <v>8</v>
      </c>
      <c r="R1716">
        <f t="shared" si="111"/>
        <v>115.71</v>
      </c>
      <c r="S1716" s="10" t="s">
        <v>8325</v>
      </c>
      <c r="T1716" t="s">
        <v>8347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s="9">
        <f t="shared" si="108"/>
        <v>42064.217418981483</v>
      </c>
      <c r="L1717">
        <f t="shared" si="109"/>
        <v>2015</v>
      </c>
      <c r="M1717" t="b">
        <v>0</v>
      </c>
      <c r="N1717">
        <v>2</v>
      </c>
      <c r="O1717" t="b">
        <v>0</v>
      </c>
      <c r="P1717" t="s">
        <v>8291</v>
      </c>
      <c r="Q1717">
        <f t="shared" si="110"/>
        <v>0</v>
      </c>
      <c r="R1717">
        <f t="shared" si="111"/>
        <v>5.5</v>
      </c>
      <c r="S1717" s="10" t="s">
        <v>8325</v>
      </c>
      <c r="T1717" t="s">
        <v>8347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s="9">
        <f t="shared" si="108"/>
        <v>42673.577534722222</v>
      </c>
      <c r="L1718">
        <f t="shared" si="109"/>
        <v>2016</v>
      </c>
      <c r="M1718" t="b">
        <v>0</v>
      </c>
      <c r="N1718">
        <v>3</v>
      </c>
      <c r="O1718" t="b">
        <v>0</v>
      </c>
      <c r="P1718" t="s">
        <v>8291</v>
      </c>
      <c r="Q1718">
        <f t="shared" si="110"/>
        <v>8</v>
      </c>
      <c r="R1718">
        <f t="shared" si="111"/>
        <v>50</v>
      </c>
      <c r="S1718" s="10" t="s">
        <v>8325</v>
      </c>
      <c r="T1718" t="s">
        <v>8347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s="9">
        <f t="shared" si="108"/>
        <v>42460.98192129629</v>
      </c>
      <c r="L1719">
        <f t="shared" si="109"/>
        <v>2016</v>
      </c>
      <c r="M1719" t="b">
        <v>0</v>
      </c>
      <c r="N1719">
        <v>41</v>
      </c>
      <c r="O1719" t="b">
        <v>0</v>
      </c>
      <c r="P1719" t="s">
        <v>8291</v>
      </c>
      <c r="Q1719">
        <f t="shared" si="110"/>
        <v>43</v>
      </c>
      <c r="R1719">
        <f t="shared" si="111"/>
        <v>34.020000000000003</v>
      </c>
      <c r="S1719" s="10" t="s">
        <v>8325</v>
      </c>
      <c r="T1719" t="s">
        <v>8347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s="9">
        <f t="shared" si="108"/>
        <v>42460.610520833332</v>
      </c>
      <c r="L1720">
        <f t="shared" si="109"/>
        <v>2016</v>
      </c>
      <c r="M1720" t="b">
        <v>0</v>
      </c>
      <c r="N1720">
        <v>2</v>
      </c>
      <c r="O1720" t="b">
        <v>0</v>
      </c>
      <c r="P1720" t="s">
        <v>8291</v>
      </c>
      <c r="Q1720">
        <f t="shared" si="110"/>
        <v>0</v>
      </c>
      <c r="R1720">
        <f t="shared" si="111"/>
        <v>37.5</v>
      </c>
      <c r="S1720" s="10" t="s">
        <v>8325</v>
      </c>
      <c r="T1720" t="s">
        <v>8347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s="9">
        <f t="shared" si="108"/>
        <v>41869.534618055557</v>
      </c>
      <c r="L1721">
        <f t="shared" si="109"/>
        <v>2014</v>
      </c>
      <c r="M1721" t="b">
        <v>0</v>
      </c>
      <c r="N1721">
        <v>3</v>
      </c>
      <c r="O1721" t="b">
        <v>0</v>
      </c>
      <c r="P1721" t="s">
        <v>8291</v>
      </c>
      <c r="Q1721">
        <f t="shared" si="110"/>
        <v>1</v>
      </c>
      <c r="R1721">
        <f t="shared" si="111"/>
        <v>11.67</v>
      </c>
      <c r="S1721" s="10" t="s">
        <v>8325</v>
      </c>
      <c r="T1721" t="s">
        <v>8347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s="9">
        <f t="shared" si="108"/>
        <v>41922.783229166671</v>
      </c>
      <c r="L1722">
        <f t="shared" si="109"/>
        <v>2014</v>
      </c>
      <c r="M1722" t="b">
        <v>0</v>
      </c>
      <c r="N1722">
        <v>8</v>
      </c>
      <c r="O1722" t="b">
        <v>0</v>
      </c>
      <c r="P1722" t="s">
        <v>8291</v>
      </c>
      <c r="Q1722">
        <f t="shared" si="110"/>
        <v>6</v>
      </c>
      <c r="R1722">
        <f t="shared" si="111"/>
        <v>28.13</v>
      </c>
      <c r="S1722" s="10" t="s">
        <v>8325</v>
      </c>
      <c r="T1722" t="s">
        <v>8347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s="9">
        <f t="shared" si="108"/>
        <v>42319.461377314816</v>
      </c>
      <c r="L1723">
        <f t="shared" si="109"/>
        <v>2015</v>
      </c>
      <c r="M1723" t="b">
        <v>0</v>
      </c>
      <c r="N1723">
        <v>0</v>
      </c>
      <c r="O1723" t="b">
        <v>0</v>
      </c>
      <c r="P1723" t="s">
        <v>8291</v>
      </c>
      <c r="Q1723">
        <f t="shared" si="110"/>
        <v>0</v>
      </c>
      <c r="R1723" t="e">
        <f t="shared" si="111"/>
        <v>#DIV/0!</v>
      </c>
      <c r="S1723" s="10" t="s">
        <v>8325</v>
      </c>
      <c r="T1723" t="s">
        <v>8347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s="9">
        <f t="shared" si="108"/>
        <v>42425.960983796293</v>
      </c>
      <c r="L1724">
        <f t="shared" si="109"/>
        <v>2016</v>
      </c>
      <c r="M1724" t="b">
        <v>0</v>
      </c>
      <c r="N1724">
        <v>1</v>
      </c>
      <c r="O1724" t="b">
        <v>0</v>
      </c>
      <c r="P1724" t="s">
        <v>8291</v>
      </c>
      <c r="Q1724">
        <f t="shared" si="110"/>
        <v>0</v>
      </c>
      <c r="R1724">
        <f t="shared" si="111"/>
        <v>1</v>
      </c>
      <c r="S1724" s="10" t="s">
        <v>8325</v>
      </c>
      <c r="T1724" t="s">
        <v>8347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s="9">
        <f t="shared" si="108"/>
        <v>42129.82540509259</v>
      </c>
      <c r="L1725">
        <f t="shared" si="109"/>
        <v>2015</v>
      </c>
      <c r="M1725" t="b">
        <v>0</v>
      </c>
      <c r="N1725">
        <v>3</v>
      </c>
      <c r="O1725" t="b">
        <v>0</v>
      </c>
      <c r="P1725" t="s">
        <v>8291</v>
      </c>
      <c r="Q1725">
        <f t="shared" si="110"/>
        <v>7</v>
      </c>
      <c r="R1725">
        <f t="shared" si="111"/>
        <v>216.67</v>
      </c>
      <c r="S1725" s="10" t="s">
        <v>8325</v>
      </c>
      <c r="T1725" t="s">
        <v>8347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s="9">
        <f t="shared" si="108"/>
        <v>41912.932430555556</v>
      </c>
      <c r="L1726">
        <f t="shared" si="109"/>
        <v>2014</v>
      </c>
      <c r="M1726" t="b">
        <v>0</v>
      </c>
      <c r="N1726">
        <v>4</v>
      </c>
      <c r="O1726" t="b">
        <v>0</v>
      </c>
      <c r="P1726" t="s">
        <v>8291</v>
      </c>
      <c r="Q1726">
        <f t="shared" si="110"/>
        <v>1</v>
      </c>
      <c r="R1726">
        <f t="shared" si="111"/>
        <v>8.75</v>
      </c>
      <c r="S1726" s="10" t="s">
        <v>8325</v>
      </c>
      <c r="T1726" t="s">
        <v>8347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s="9">
        <f t="shared" si="108"/>
        <v>41845.968159722222</v>
      </c>
      <c r="L1727">
        <f t="shared" si="109"/>
        <v>2014</v>
      </c>
      <c r="M1727" t="b">
        <v>0</v>
      </c>
      <c r="N1727">
        <v>9</v>
      </c>
      <c r="O1727" t="b">
        <v>0</v>
      </c>
      <c r="P1727" t="s">
        <v>8291</v>
      </c>
      <c r="Q1727">
        <f t="shared" si="110"/>
        <v>10</v>
      </c>
      <c r="R1727">
        <f t="shared" si="111"/>
        <v>62.22</v>
      </c>
      <c r="S1727" s="10" t="s">
        <v>8325</v>
      </c>
      <c r="T1727" t="s">
        <v>8347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s="9">
        <f t="shared" si="108"/>
        <v>41788.919722222221</v>
      </c>
      <c r="L1728">
        <f t="shared" si="109"/>
        <v>2014</v>
      </c>
      <c r="M1728" t="b">
        <v>0</v>
      </c>
      <c r="N1728">
        <v>16</v>
      </c>
      <c r="O1728" t="b">
        <v>0</v>
      </c>
      <c r="P1728" t="s">
        <v>8291</v>
      </c>
      <c r="Q1728">
        <f t="shared" si="110"/>
        <v>34</v>
      </c>
      <c r="R1728">
        <f t="shared" si="111"/>
        <v>137.25</v>
      </c>
      <c r="S1728" s="10" t="s">
        <v>8325</v>
      </c>
      <c r="T1728" t="s">
        <v>8347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s="9">
        <f t="shared" si="108"/>
        <v>42044.927974537044</v>
      </c>
      <c r="L1729">
        <f t="shared" si="109"/>
        <v>2015</v>
      </c>
      <c r="M1729" t="b">
        <v>0</v>
      </c>
      <c r="N1729">
        <v>1</v>
      </c>
      <c r="O1729" t="b">
        <v>0</v>
      </c>
      <c r="P1729" t="s">
        <v>8291</v>
      </c>
      <c r="Q1729">
        <f t="shared" si="110"/>
        <v>0</v>
      </c>
      <c r="R1729">
        <f t="shared" si="111"/>
        <v>1</v>
      </c>
      <c r="S1729" s="10" t="s">
        <v>8325</v>
      </c>
      <c r="T1729" t="s">
        <v>8347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s="9">
        <f t="shared" si="108"/>
        <v>42268.625856481478</v>
      </c>
      <c r="L1730">
        <f t="shared" si="109"/>
        <v>2015</v>
      </c>
      <c r="M1730" t="b">
        <v>0</v>
      </c>
      <c r="N1730">
        <v>7</v>
      </c>
      <c r="O1730" t="b">
        <v>0</v>
      </c>
      <c r="P1730" t="s">
        <v>8291</v>
      </c>
      <c r="Q1730">
        <f t="shared" si="110"/>
        <v>68</v>
      </c>
      <c r="R1730">
        <f t="shared" si="111"/>
        <v>122.14</v>
      </c>
      <c r="S1730" s="10" t="s">
        <v>8325</v>
      </c>
      <c r="T1730" t="s">
        <v>8347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s="9">
        <f t="shared" si="108"/>
        <v>42471.052152777775</v>
      </c>
      <c r="L1731">
        <f t="shared" si="109"/>
        <v>2016</v>
      </c>
      <c r="M1731" t="b">
        <v>0</v>
      </c>
      <c r="N1731">
        <v>0</v>
      </c>
      <c r="O1731" t="b">
        <v>0</v>
      </c>
      <c r="P1731" t="s">
        <v>8291</v>
      </c>
      <c r="Q1731">
        <f t="shared" si="110"/>
        <v>0</v>
      </c>
      <c r="R1731" t="e">
        <f t="shared" si="111"/>
        <v>#DIV/0!</v>
      </c>
      <c r="S1731" s="10" t="s">
        <v>8325</v>
      </c>
      <c r="T1731" t="s">
        <v>8347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s="9">
        <f t="shared" si="108"/>
        <v>42272.087766203709</v>
      </c>
      <c r="L1732">
        <f t="shared" si="109"/>
        <v>2015</v>
      </c>
      <c r="M1732" t="b">
        <v>0</v>
      </c>
      <c r="N1732">
        <v>0</v>
      </c>
      <c r="O1732" t="b">
        <v>0</v>
      </c>
      <c r="P1732" t="s">
        <v>8291</v>
      </c>
      <c r="Q1732">
        <f t="shared" si="110"/>
        <v>0</v>
      </c>
      <c r="R1732" t="e">
        <f t="shared" si="111"/>
        <v>#DIV/0!</v>
      </c>
      <c r="S1732" s="10" t="s">
        <v>8325</v>
      </c>
      <c r="T1732" t="s">
        <v>8347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s="9">
        <f t="shared" si="108"/>
        <v>42152.906851851847</v>
      </c>
      <c r="L1733">
        <f t="shared" si="109"/>
        <v>2015</v>
      </c>
      <c r="M1733" t="b">
        <v>0</v>
      </c>
      <c r="N1733">
        <v>0</v>
      </c>
      <c r="O1733" t="b">
        <v>0</v>
      </c>
      <c r="P1733" t="s">
        <v>8291</v>
      </c>
      <c r="Q1733">
        <f t="shared" si="110"/>
        <v>0</v>
      </c>
      <c r="R1733" t="e">
        <f t="shared" si="111"/>
        <v>#DIV/0!</v>
      </c>
      <c r="S1733" s="10" t="s">
        <v>8325</v>
      </c>
      <c r="T1733" t="s">
        <v>8347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s="9">
        <f t="shared" si="108"/>
        <v>42325.683807870373</v>
      </c>
      <c r="L1734">
        <f t="shared" si="109"/>
        <v>2015</v>
      </c>
      <c r="M1734" t="b">
        <v>0</v>
      </c>
      <c r="N1734">
        <v>0</v>
      </c>
      <c r="O1734" t="b">
        <v>0</v>
      </c>
      <c r="P1734" t="s">
        <v>8291</v>
      </c>
      <c r="Q1734">
        <f t="shared" si="110"/>
        <v>0</v>
      </c>
      <c r="R1734" t="e">
        <f t="shared" si="111"/>
        <v>#DIV/0!</v>
      </c>
      <c r="S1734" s="10" t="s">
        <v>8325</v>
      </c>
      <c r="T1734" t="s">
        <v>8347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s="9">
        <f t="shared" si="108"/>
        <v>42614.675625000003</v>
      </c>
      <c r="L1735">
        <f t="shared" si="109"/>
        <v>2016</v>
      </c>
      <c r="M1735" t="b">
        <v>0</v>
      </c>
      <c r="N1735">
        <v>0</v>
      </c>
      <c r="O1735" t="b">
        <v>0</v>
      </c>
      <c r="P1735" t="s">
        <v>8291</v>
      </c>
      <c r="Q1735">
        <f t="shared" si="110"/>
        <v>0</v>
      </c>
      <c r="R1735" t="e">
        <f t="shared" si="111"/>
        <v>#DIV/0!</v>
      </c>
      <c r="S1735" s="10" t="s">
        <v>8325</v>
      </c>
      <c r="T1735" t="s">
        <v>8347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s="9">
        <f t="shared" si="108"/>
        <v>42102.036527777775</v>
      </c>
      <c r="L1736">
        <f t="shared" si="109"/>
        <v>2015</v>
      </c>
      <c r="M1736" t="b">
        <v>0</v>
      </c>
      <c r="N1736">
        <v>1</v>
      </c>
      <c r="O1736" t="b">
        <v>0</v>
      </c>
      <c r="P1736" t="s">
        <v>8291</v>
      </c>
      <c r="Q1736">
        <f t="shared" si="110"/>
        <v>0</v>
      </c>
      <c r="R1736">
        <f t="shared" si="111"/>
        <v>1</v>
      </c>
      <c r="S1736" s="10" t="s">
        <v>8325</v>
      </c>
      <c r="T1736" t="s">
        <v>8347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s="9">
        <f t="shared" si="108"/>
        <v>42559.814178240747</v>
      </c>
      <c r="L1737">
        <f t="shared" si="109"/>
        <v>2016</v>
      </c>
      <c r="M1737" t="b">
        <v>0</v>
      </c>
      <c r="N1737">
        <v>2</v>
      </c>
      <c r="O1737" t="b">
        <v>0</v>
      </c>
      <c r="P1737" t="s">
        <v>8291</v>
      </c>
      <c r="Q1737">
        <f t="shared" si="110"/>
        <v>11</v>
      </c>
      <c r="R1737">
        <f t="shared" si="111"/>
        <v>55</v>
      </c>
      <c r="S1737" s="10" t="s">
        <v>8325</v>
      </c>
      <c r="T1737" t="s">
        <v>8347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s="9">
        <f t="shared" ref="K1738:K1801" si="112">(((J1738/60)/60/24)+DATE(1970,1,1))</f>
        <v>42286.861493055556</v>
      </c>
      <c r="L1738">
        <f t="shared" ref="L1738:L1801" si="113">YEAR(K1738)</f>
        <v>2015</v>
      </c>
      <c r="M1738" t="b">
        <v>0</v>
      </c>
      <c r="N1738">
        <v>1</v>
      </c>
      <c r="O1738" t="b">
        <v>0</v>
      </c>
      <c r="P1738" t="s">
        <v>8291</v>
      </c>
      <c r="Q1738">
        <f t="shared" ref="Q1738:Q1801" si="114">ROUND(E1738/D1738*100,0)</f>
        <v>1</v>
      </c>
      <c r="R1738">
        <f t="shared" ref="R1738:R1801" si="115">ROUND(E1738/N1738,2)</f>
        <v>22</v>
      </c>
      <c r="S1738" s="10" t="s">
        <v>8325</v>
      </c>
      <c r="T1738" t="s">
        <v>8347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s="9">
        <f t="shared" si="112"/>
        <v>42175.948981481488</v>
      </c>
      <c r="L1739">
        <f t="shared" si="113"/>
        <v>2015</v>
      </c>
      <c r="M1739" t="b">
        <v>0</v>
      </c>
      <c r="N1739">
        <v>15</v>
      </c>
      <c r="O1739" t="b">
        <v>0</v>
      </c>
      <c r="P1739" t="s">
        <v>8291</v>
      </c>
      <c r="Q1739">
        <f t="shared" si="114"/>
        <v>21</v>
      </c>
      <c r="R1739">
        <f t="shared" si="115"/>
        <v>56.67</v>
      </c>
      <c r="S1739" s="10" t="s">
        <v>8325</v>
      </c>
      <c r="T1739" t="s">
        <v>8347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s="9">
        <f t="shared" si="112"/>
        <v>41884.874328703707</v>
      </c>
      <c r="L1740">
        <f t="shared" si="113"/>
        <v>2014</v>
      </c>
      <c r="M1740" t="b">
        <v>0</v>
      </c>
      <c r="N1740">
        <v>1</v>
      </c>
      <c r="O1740" t="b">
        <v>0</v>
      </c>
      <c r="P1740" t="s">
        <v>8291</v>
      </c>
      <c r="Q1740">
        <f t="shared" si="114"/>
        <v>0</v>
      </c>
      <c r="R1740">
        <f t="shared" si="115"/>
        <v>20</v>
      </c>
      <c r="S1740" s="10" t="s">
        <v>8325</v>
      </c>
      <c r="T1740" t="s">
        <v>8347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s="9">
        <f t="shared" si="112"/>
        <v>42435.874212962968</v>
      </c>
      <c r="L1741">
        <f t="shared" si="113"/>
        <v>2016</v>
      </c>
      <c r="M1741" t="b">
        <v>0</v>
      </c>
      <c r="N1741">
        <v>1</v>
      </c>
      <c r="O1741" t="b">
        <v>0</v>
      </c>
      <c r="P1741" t="s">
        <v>8291</v>
      </c>
      <c r="Q1741">
        <f t="shared" si="114"/>
        <v>0</v>
      </c>
      <c r="R1741">
        <f t="shared" si="115"/>
        <v>1</v>
      </c>
      <c r="S1741" s="10" t="s">
        <v>8325</v>
      </c>
      <c r="T1741" t="s">
        <v>8347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s="9">
        <f t="shared" si="112"/>
        <v>42171.817384259266</v>
      </c>
      <c r="L1742">
        <f t="shared" si="113"/>
        <v>2015</v>
      </c>
      <c r="M1742" t="b">
        <v>0</v>
      </c>
      <c r="N1742">
        <v>0</v>
      </c>
      <c r="O1742" t="b">
        <v>0</v>
      </c>
      <c r="P1742" t="s">
        <v>8291</v>
      </c>
      <c r="Q1742">
        <f t="shared" si="114"/>
        <v>0</v>
      </c>
      <c r="R1742" t="e">
        <f t="shared" si="115"/>
        <v>#DIV/0!</v>
      </c>
      <c r="S1742" s="10" t="s">
        <v>8325</v>
      </c>
      <c r="T1742" t="s">
        <v>8347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s="9">
        <f t="shared" si="112"/>
        <v>42120.628136574072</v>
      </c>
      <c r="L1743">
        <f t="shared" si="113"/>
        <v>2015</v>
      </c>
      <c r="M1743" t="b">
        <v>0</v>
      </c>
      <c r="N1743">
        <v>52</v>
      </c>
      <c r="O1743" t="b">
        <v>1</v>
      </c>
      <c r="P1743" t="s">
        <v>8283</v>
      </c>
      <c r="Q1743">
        <f t="shared" si="114"/>
        <v>111</v>
      </c>
      <c r="R1743">
        <f t="shared" si="115"/>
        <v>25.58</v>
      </c>
      <c r="S1743" s="10" t="s">
        <v>8338</v>
      </c>
      <c r="T1743" t="s">
        <v>8339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s="9">
        <f t="shared" si="112"/>
        <v>42710.876967592587</v>
      </c>
      <c r="L1744">
        <f t="shared" si="113"/>
        <v>2016</v>
      </c>
      <c r="M1744" t="b">
        <v>0</v>
      </c>
      <c r="N1744">
        <v>34</v>
      </c>
      <c r="O1744" t="b">
        <v>1</v>
      </c>
      <c r="P1744" t="s">
        <v>8283</v>
      </c>
      <c r="Q1744">
        <f t="shared" si="114"/>
        <v>109</v>
      </c>
      <c r="R1744">
        <f t="shared" si="115"/>
        <v>63.97</v>
      </c>
      <c r="S1744" s="10" t="s">
        <v>8338</v>
      </c>
      <c r="T1744" t="s">
        <v>8339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s="9">
        <f t="shared" si="112"/>
        <v>42586.925636574073</v>
      </c>
      <c r="L1745">
        <f t="shared" si="113"/>
        <v>2016</v>
      </c>
      <c r="M1745" t="b">
        <v>0</v>
      </c>
      <c r="N1745">
        <v>67</v>
      </c>
      <c r="O1745" t="b">
        <v>1</v>
      </c>
      <c r="P1745" t="s">
        <v>8283</v>
      </c>
      <c r="Q1745">
        <f t="shared" si="114"/>
        <v>100</v>
      </c>
      <c r="R1745">
        <f t="shared" si="115"/>
        <v>89.93</v>
      </c>
      <c r="S1745" s="10" t="s">
        <v>8338</v>
      </c>
      <c r="T1745" t="s">
        <v>8339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s="9">
        <f t="shared" si="112"/>
        <v>42026.605057870373</v>
      </c>
      <c r="L1746">
        <f t="shared" si="113"/>
        <v>2015</v>
      </c>
      <c r="M1746" t="b">
        <v>0</v>
      </c>
      <c r="N1746">
        <v>70</v>
      </c>
      <c r="O1746" t="b">
        <v>1</v>
      </c>
      <c r="P1746" t="s">
        <v>8283</v>
      </c>
      <c r="Q1746">
        <f t="shared" si="114"/>
        <v>118</v>
      </c>
      <c r="R1746">
        <f t="shared" si="115"/>
        <v>93.07</v>
      </c>
      <c r="S1746" s="10" t="s">
        <v>8338</v>
      </c>
      <c r="T1746" t="s">
        <v>8339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s="9">
        <f t="shared" si="112"/>
        <v>42690.259699074071</v>
      </c>
      <c r="L1747">
        <f t="shared" si="113"/>
        <v>2016</v>
      </c>
      <c r="M1747" t="b">
        <v>0</v>
      </c>
      <c r="N1747">
        <v>89</v>
      </c>
      <c r="O1747" t="b">
        <v>1</v>
      </c>
      <c r="P1747" t="s">
        <v>8283</v>
      </c>
      <c r="Q1747">
        <f t="shared" si="114"/>
        <v>114</v>
      </c>
      <c r="R1747">
        <f t="shared" si="115"/>
        <v>89.67</v>
      </c>
      <c r="S1747" s="10" t="s">
        <v>8338</v>
      </c>
      <c r="T1747" t="s">
        <v>8339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s="9">
        <f t="shared" si="112"/>
        <v>42668.176701388889</v>
      </c>
      <c r="L1748">
        <f t="shared" si="113"/>
        <v>2016</v>
      </c>
      <c r="M1748" t="b">
        <v>0</v>
      </c>
      <c r="N1748">
        <v>107</v>
      </c>
      <c r="O1748" t="b">
        <v>1</v>
      </c>
      <c r="P1748" t="s">
        <v>8283</v>
      </c>
      <c r="Q1748">
        <f t="shared" si="114"/>
        <v>148</v>
      </c>
      <c r="R1748">
        <f t="shared" si="115"/>
        <v>207.62</v>
      </c>
      <c r="S1748" s="10" t="s">
        <v>8338</v>
      </c>
      <c r="T1748" t="s">
        <v>8339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s="9">
        <f t="shared" si="112"/>
        <v>42292.435532407413</v>
      </c>
      <c r="L1749">
        <f t="shared" si="113"/>
        <v>2015</v>
      </c>
      <c r="M1749" t="b">
        <v>0</v>
      </c>
      <c r="N1749">
        <v>159</v>
      </c>
      <c r="O1749" t="b">
        <v>1</v>
      </c>
      <c r="P1749" t="s">
        <v>8283</v>
      </c>
      <c r="Q1749">
        <f t="shared" si="114"/>
        <v>105</v>
      </c>
      <c r="R1749">
        <f t="shared" si="115"/>
        <v>59.41</v>
      </c>
      <c r="S1749" s="10" t="s">
        <v>8338</v>
      </c>
      <c r="T1749" t="s">
        <v>8339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s="9">
        <f t="shared" si="112"/>
        <v>42219.950729166667</v>
      </c>
      <c r="L1750">
        <f t="shared" si="113"/>
        <v>2015</v>
      </c>
      <c r="M1750" t="b">
        <v>0</v>
      </c>
      <c r="N1750">
        <v>181</v>
      </c>
      <c r="O1750" t="b">
        <v>1</v>
      </c>
      <c r="P1750" t="s">
        <v>8283</v>
      </c>
      <c r="Q1750">
        <f t="shared" si="114"/>
        <v>130</v>
      </c>
      <c r="R1750">
        <f t="shared" si="115"/>
        <v>358.97</v>
      </c>
      <c r="S1750" s="10" t="s">
        <v>8338</v>
      </c>
      <c r="T1750" t="s">
        <v>8339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s="9">
        <f t="shared" si="112"/>
        <v>42758.975937499999</v>
      </c>
      <c r="L1751">
        <f t="shared" si="113"/>
        <v>2017</v>
      </c>
      <c r="M1751" t="b">
        <v>0</v>
      </c>
      <c r="N1751">
        <v>131</v>
      </c>
      <c r="O1751" t="b">
        <v>1</v>
      </c>
      <c r="P1751" t="s">
        <v>8283</v>
      </c>
      <c r="Q1751">
        <f t="shared" si="114"/>
        <v>123</v>
      </c>
      <c r="R1751">
        <f t="shared" si="115"/>
        <v>94.74</v>
      </c>
      <c r="S1751" s="10" t="s">
        <v>8338</v>
      </c>
      <c r="T1751" t="s">
        <v>8339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s="9">
        <f t="shared" si="112"/>
        <v>42454.836851851855</v>
      </c>
      <c r="L1752">
        <f t="shared" si="113"/>
        <v>2016</v>
      </c>
      <c r="M1752" t="b">
        <v>0</v>
      </c>
      <c r="N1752">
        <v>125</v>
      </c>
      <c r="O1752" t="b">
        <v>1</v>
      </c>
      <c r="P1752" t="s">
        <v>8283</v>
      </c>
      <c r="Q1752">
        <f t="shared" si="114"/>
        <v>202</v>
      </c>
      <c r="R1752">
        <f t="shared" si="115"/>
        <v>80.650000000000006</v>
      </c>
      <c r="S1752" s="10" t="s">
        <v>8338</v>
      </c>
      <c r="T1752" t="s">
        <v>8339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s="9">
        <f t="shared" si="112"/>
        <v>42052.7815162037</v>
      </c>
      <c r="L1753">
        <f t="shared" si="113"/>
        <v>2015</v>
      </c>
      <c r="M1753" t="b">
        <v>0</v>
      </c>
      <c r="N1753">
        <v>61</v>
      </c>
      <c r="O1753" t="b">
        <v>1</v>
      </c>
      <c r="P1753" t="s">
        <v>8283</v>
      </c>
      <c r="Q1753">
        <f t="shared" si="114"/>
        <v>103</v>
      </c>
      <c r="R1753">
        <f t="shared" si="115"/>
        <v>168.69</v>
      </c>
      <c r="S1753" s="10" t="s">
        <v>8338</v>
      </c>
      <c r="T1753" t="s">
        <v>8339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s="9">
        <f t="shared" si="112"/>
        <v>42627.253263888888</v>
      </c>
      <c r="L1754">
        <f t="shared" si="113"/>
        <v>2016</v>
      </c>
      <c r="M1754" t="b">
        <v>0</v>
      </c>
      <c r="N1754">
        <v>90</v>
      </c>
      <c r="O1754" t="b">
        <v>1</v>
      </c>
      <c r="P1754" t="s">
        <v>8283</v>
      </c>
      <c r="Q1754">
        <f t="shared" si="114"/>
        <v>260</v>
      </c>
      <c r="R1754">
        <f t="shared" si="115"/>
        <v>34.69</v>
      </c>
      <c r="S1754" s="10" t="s">
        <v>8338</v>
      </c>
      <c r="T1754" t="s">
        <v>8339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s="9">
        <f t="shared" si="112"/>
        <v>42420.74962962963</v>
      </c>
      <c r="L1755">
        <f t="shared" si="113"/>
        <v>2016</v>
      </c>
      <c r="M1755" t="b">
        <v>0</v>
      </c>
      <c r="N1755">
        <v>35</v>
      </c>
      <c r="O1755" t="b">
        <v>1</v>
      </c>
      <c r="P1755" t="s">
        <v>8283</v>
      </c>
      <c r="Q1755">
        <f t="shared" si="114"/>
        <v>108</v>
      </c>
      <c r="R1755">
        <f t="shared" si="115"/>
        <v>462.86</v>
      </c>
      <c r="S1755" s="10" t="s">
        <v>8338</v>
      </c>
      <c r="T1755" t="s">
        <v>8339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s="9">
        <f t="shared" si="112"/>
        <v>42067.876770833333</v>
      </c>
      <c r="L1756">
        <f t="shared" si="113"/>
        <v>2015</v>
      </c>
      <c r="M1756" t="b">
        <v>0</v>
      </c>
      <c r="N1756">
        <v>90</v>
      </c>
      <c r="O1756" t="b">
        <v>1</v>
      </c>
      <c r="P1756" t="s">
        <v>8283</v>
      </c>
      <c r="Q1756">
        <f t="shared" si="114"/>
        <v>111</v>
      </c>
      <c r="R1756">
        <f t="shared" si="115"/>
        <v>104.39</v>
      </c>
      <c r="S1756" s="10" t="s">
        <v>8338</v>
      </c>
      <c r="T1756" t="s">
        <v>8339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s="9">
        <f t="shared" si="112"/>
        <v>42252.788900462961</v>
      </c>
      <c r="L1757">
        <f t="shared" si="113"/>
        <v>2015</v>
      </c>
      <c r="M1757" t="b">
        <v>0</v>
      </c>
      <c r="N1757">
        <v>4</v>
      </c>
      <c r="O1757" t="b">
        <v>1</v>
      </c>
      <c r="P1757" t="s">
        <v>8283</v>
      </c>
      <c r="Q1757">
        <f t="shared" si="114"/>
        <v>120</v>
      </c>
      <c r="R1757">
        <f t="shared" si="115"/>
        <v>7.5</v>
      </c>
      <c r="S1757" s="10" t="s">
        <v>8338</v>
      </c>
      <c r="T1757" t="s">
        <v>8339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s="9">
        <f t="shared" si="112"/>
        <v>42571.167465277773</v>
      </c>
      <c r="L1758">
        <f t="shared" si="113"/>
        <v>2016</v>
      </c>
      <c r="M1758" t="b">
        <v>0</v>
      </c>
      <c r="N1758">
        <v>120</v>
      </c>
      <c r="O1758" t="b">
        <v>1</v>
      </c>
      <c r="P1758" t="s">
        <v>8283</v>
      </c>
      <c r="Q1758">
        <f t="shared" si="114"/>
        <v>103</v>
      </c>
      <c r="R1758">
        <f t="shared" si="115"/>
        <v>47.13</v>
      </c>
      <c r="S1758" s="10" t="s">
        <v>8338</v>
      </c>
      <c r="T1758" t="s">
        <v>8339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s="9">
        <f t="shared" si="112"/>
        <v>42733.827349537038</v>
      </c>
      <c r="L1759">
        <f t="shared" si="113"/>
        <v>2016</v>
      </c>
      <c r="M1759" t="b">
        <v>0</v>
      </c>
      <c r="N1759">
        <v>14</v>
      </c>
      <c r="O1759" t="b">
        <v>1</v>
      </c>
      <c r="P1759" t="s">
        <v>8283</v>
      </c>
      <c r="Q1759">
        <f t="shared" si="114"/>
        <v>116</v>
      </c>
      <c r="R1759">
        <f t="shared" si="115"/>
        <v>414.29</v>
      </c>
      <c r="S1759" s="10" t="s">
        <v>8338</v>
      </c>
      <c r="T1759" t="s">
        <v>8339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s="9">
        <f t="shared" si="112"/>
        <v>42505.955925925926</v>
      </c>
      <c r="L1760">
        <f t="shared" si="113"/>
        <v>2016</v>
      </c>
      <c r="M1760" t="b">
        <v>0</v>
      </c>
      <c r="N1760">
        <v>27</v>
      </c>
      <c r="O1760" t="b">
        <v>1</v>
      </c>
      <c r="P1760" t="s">
        <v>8283</v>
      </c>
      <c r="Q1760">
        <f t="shared" si="114"/>
        <v>115</v>
      </c>
      <c r="R1760">
        <f t="shared" si="115"/>
        <v>42.48</v>
      </c>
      <c r="S1760" s="10" t="s">
        <v>8338</v>
      </c>
      <c r="T1760" t="s">
        <v>8339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s="9">
        <f t="shared" si="112"/>
        <v>42068.829039351855</v>
      </c>
      <c r="L1761">
        <f t="shared" si="113"/>
        <v>2015</v>
      </c>
      <c r="M1761" t="b">
        <v>0</v>
      </c>
      <c r="N1761">
        <v>49</v>
      </c>
      <c r="O1761" t="b">
        <v>1</v>
      </c>
      <c r="P1761" t="s">
        <v>8283</v>
      </c>
      <c r="Q1761">
        <f t="shared" si="114"/>
        <v>107</v>
      </c>
      <c r="R1761">
        <f t="shared" si="115"/>
        <v>108.78</v>
      </c>
      <c r="S1761" s="10" t="s">
        <v>8338</v>
      </c>
      <c r="T1761" t="s">
        <v>8339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s="9">
        <f t="shared" si="112"/>
        <v>42405.67260416667</v>
      </c>
      <c r="L1762">
        <f t="shared" si="113"/>
        <v>2016</v>
      </c>
      <c r="M1762" t="b">
        <v>0</v>
      </c>
      <c r="N1762">
        <v>102</v>
      </c>
      <c r="O1762" t="b">
        <v>1</v>
      </c>
      <c r="P1762" t="s">
        <v>8283</v>
      </c>
      <c r="Q1762">
        <f t="shared" si="114"/>
        <v>165</v>
      </c>
      <c r="R1762">
        <f t="shared" si="115"/>
        <v>81.099999999999994</v>
      </c>
      <c r="S1762" s="10" t="s">
        <v>8338</v>
      </c>
      <c r="T1762" t="s">
        <v>8339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s="9">
        <f t="shared" si="112"/>
        <v>42209.567824074074</v>
      </c>
      <c r="L1763">
        <f t="shared" si="113"/>
        <v>2015</v>
      </c>
      <c r="M1763" t="b">
        <v>0</v>
      </c>
      <c r="N1763">
        <v>3</v>
      </c>
      <c r="O1763" t="b">
        <v>1</v>
      </c>
      <c r="P1763" t="s">
        <v>8283</v>
      </c>
      <c r="Q1763">
        <f t="shared" si="114"/>
        <v>155</v>
      </c>
      <c r="R1763">
        <f t="shared" si="115"/>
        <v>51.67</v>
      </c>
      <c r="S1763" s="10" t="s">
        <v>8338</v>
      </c>
      <c r="T1763" t="s">
        <v>8339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s="9">
        <f t="shared" si="112"/>
        <v>42410.982002314813</v>
      </c>
      <c r="L1764">
        <f t="shared" si="113"/>
        <v>2016</v>
      </c>
      <c r="M1764" t="b">
        <v>0</v>
      </c>
      <c r="N1764">
        <v>25</v>
      </c>
      <c r="O1764" t="b">
        <v>1</v>
      </c>
      <c r="P1764" t="s">
        <v>8283</v>
      </c>
      <c r="Q1764">
        <f t="shared" si="114"/>
        <v>885</v>
      </c>
      <c r="R1764">
        <f t="shared" si="115"/>
        <v>35.4</v>
      </c>
      <c r="S1764" s="10" t="s">
        <v>8338</v>
      </c>
      <c r="T1764" t="s">
        <v>8339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s="9">
        <f t="shared" si="112"/>
        <v>42636.868518518517</v>
      </c>
      <c r="L1765">
        <f t="shared" si="113"/>
        <v>2016</v>
      </c>
      <c r="M1765" t="b">
        <v>0</v>
      </c>
      <c r="N1765">
        <v>118</v>
      </c>
      <c r="O1765" t="b">
        <v>1</v>
      </c>
      <c r="P1765" t="s">
        <v>8283</v>
      </c>
      <c r="Q1765">
        <f t="shared" si="114"/>
        <v>102</v>
      </c>
      <c r="R1765">
        <f t="shared" si="115"/>
        <v>103.64</v>
      </c>
      <c r="S1765" s="10" t="s">
        <v>8338</v>
      </c>
      <c r="T1765" t="s">
        <v>8339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s="9">
        <f t="shared" si="112"/>
        <v>41825.485868055555</v>
      </c>
      <c r="L1766">
        <f t="shared" si="113"/>
        <v>2014</v>
      </c>
      <c r="M1766" t="b">
        <v>1</v>
      </c>
      <c r="N1766">
        <v>39</v>
      </c>
      <c r="O1766" t="b">
        <v>0</v>
      </c>
      <c r="P1766" t="s">
        <v>8283</v>
      </c>
      <c r="Q1766">
        <f t="shared" si="114"/>
        <v>20</v>
      </c>
      <c r="R1766">
        <f t="shared" si="115"/>
        <v>55.28</v>
      </c>
      <c r="S1766" s="10" t="s">
        <v>8338</v>
      </c>
      <c r="T1766" t="s">
        <v>8339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s="9">
        <f t="shared" si="112"/>
        <v>41834.980462962965</v>
      </c>
      <c r="L1767">
        <f t="shared" si="113"/>
        <v>2014</v>
      </c>
      <c r="M1767" t="b">
        <v>1</v>
      </c>
      <c r="N1767">
        <v>103</v>
      </c>
      <c r="O1767" t="b">
        <v>0</v>
      </c>
      <c r="P1767" t="s">
        <v>8283</v>
      </c>
      <c r="Q1767">
        <f t="shared" si="114"/>
        <v>59</v>
      </c>
      <c r="R1767">
        <f t="shared" si="115"/>
        <v>72.17</v>
      </c>
      <c r="S1767" s="10" t="s">
        <v>8338</v>
      </c>
      <c r="T1767" t="s">
        <v>8339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s="9">
        <f t="shared" si="112"/>
        <v>41855.859814814816</v>
      </c>
      <c r="L1768">
        <f t="shared" si="113"/>
        <v>2014</v>
      </c>
      <c r="M1768" t="b">
        <v>1</v>
      </c>
      <c r="N1768">
        <v>0</v>
      </c>
      <c r="O1768" t="b">
        <v>0</v>
      </c>
      <c r="P1768" t="s">
        <v>8283</v>
      </c>
      <c r="Q1768">
        <f t="shared" si="114"/>
        <v>0</v>
      </c>
      <c r="R1768" t="e">
        <f t="shared" si="115"/>
        <v>#DIV/0!</v>
      </c>
      <c r="S1768" s="10" t="s">
        <v>8338</v>
      </c>
      <c r="T1768" t="s">
        <v>8339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s="9">
        <f t="shared" si="112"/>
        <v>41824.658379629633</v>
      </c>
      <c r="L1769">
        <f t="shared" si="113"/>
        <v>2014</v>
      </c>
      <c r="M1769" t="b">
        <v>1</v>
      </c>
      <c r="N1769">
        <v>39</v>
      </c>
      <c r="O1769" t="b">
        <v>0</v>
      </c>
      <c r="P1769" t="s">
        <v>8283</v>
      </c>
      <c r="Q1769">
        <f t="shared" si="114"/>
        <v>46</v>
      </c>
      <c r="R1769">
        <f t="shared" si="115"/>
        <v>58.62</v>
      </c>
      <c r="S1769" s="10" t="s">
        <v>8338</v>
      </c>
      <c r="T1769" t="s">
        <v>8339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s="9">
        <f t="shared" si="112"/>
        <v>41849.560694444444</v>
      </c>
      <c r="L1770">
        <f t="shared" si="113"/>
        <v>2014</v>
      </c>
      <c r="M1770" t="b">
        <v>1</v>
      </c>
      <c r="N1770">
        <v>15</v>
      </c>
      <c r="O1770" t="b">
        <v>0</v>
      </c>
      <c r="P1770" t="s">
        <v>8283</v>
      </c>
      <c r="Q1770">
        <f t="shared" si="114"/>
        <v>4</v>
      </c>
      <c r="R1770">
        <f t="shared" si="115"/>
        <v>12.47</v>
      </c>
      <c r="S1770" s="10" t="s">
        <v>8338</v>
      </c>
      <c r="T1770" t="s">
        <v>8339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s="9">
        <f t="shared" si="112"/>
        <v>41987.818969907406</v>
      </c>
      <c r="L1771">
        <f t="shared" si="113"/>
        <v>2014</v>
      </c>
      <c r="M1771" t="b">
        <v>1</v>
      </c>
      <c r="N1771">
        <v>22</v>
      </c>
      <c r="O1771" t="b">
        <v>0</v>
      </c>
      <c r="P1771" t="s">
        <v>8283</v>
      </c>
      <c r="Q1771">
        <f t="shared" si="114"/>
        <v>3</v>
      </c>
      <c r="R1771">
        <f t="shared" si="115"/>
        <v>49.14</v>
      </c>
      <c r="S1771" s="10" t="s">
        <v>8338</v>
      </c>
      <c r="T1771" t="s">
        <v>8339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s="9">
        <f t="shared" si="112"/>
        <v>41891.780023148152</v>
      </c>
      <c r="L1772">
        <f t="shared" si="113"/>
        <v>2014</v>
      </c>
      <c r="M1772" t="b">
        <v>1</v>
      </c>
      <c r="N1772">
        <v>92</v>
      </c>
      <c r="O1772" t="b">
        <v>0</v>
      </c>
      <c r="P1772" t="s">
        <v>8283</v>
      </c>
      <c r="Q1772">
        <f t="shared" si="114"/>
        <v>57</v>
      </c>
      <c r="R1772">
        <f t="shared" si="115"/>
        <v>150.5</v>
      </c>
      <c r="S1772" s="10" t="s">
        <v>8338</v>
      </c>
      <c r="T1772" t="s">
        <v>8339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s="9">
        <f t="shared" si="112"/>
        <v>41905.979629629634</v>
      </c>
      <c r="L1773">
        <f t="shared" si="113"/>
        <v>2014</v>
      </c>
      <c r="M1773" t="b">
        <v>1</v>
      </c>
      <c r="N1773">
        <v>25</v>
      </c>
      <c r="O1773" t="b">
        <v>0</v>
      </c>
      <c r="P1773" t="s">
        <v>8283</v>
      </c>
      <c r="Q1773">
        <f t="shared" si="114"/>
        <v>21</v>
      </c>
      <c r="R1773">
        <f t="shared" si="115"/>
        <v>35.799999999999997</v>
      </c>
      <c r="S1773" s="10" t="s">
        <v>8338</v>
      </c>
      <c r="T1773" t="s">
        <v>8339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s="9">
        <f t="shared" si="112"/>
        <v>41766.718009259261</v>
      </c>
      <c r="L1774">
        <f t="shared" si="113"/>
        <v>2014</v>
      </c>
      <c r="M1774" t="b">
        <v>1</v>
      </c>
      <c r="N1774">
        <v>19</v>
      </c>
      <c r="O1774" t="b">
        <v>0</v>
      </c>
      <c r="P1774" t="s">
        <v>8283</v>
      </c>
      <c r="Q1774">
        <f t="shared" si="114"/>
        <v>16</v>
      </c>
      <c r="R1774">
        <f t="shared" si="115"/>
        <v>45.16</v>
      </c>
      <c r="S1774" s="10" t="s">
        <v>8338</v>
      </c>
      <c r="T1774" t="s">
        <v>8339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s="9">
        <f t="shared" si="112"/>
        <v>41978.760393518518</v>
      </c>
      <c r="L1775">
        <f t="shared" si="113"/>
        <v>2014</v>
      </c>
      <c r="M1775" t="b">
        <v>1</v>
      </c>
      <c r="N1775">
        <v>19</v>
      </c>
      <c r="O1775" t="b">
        <v>0</v>
      </c>
      <c r="P1775" t="s">
        <v>8283</v>
      </c>
      <c r="Q1775">
        <f t="shared" si="114"/>
        <v>6</v>
      </c>
      <c r="R1775">
        <f t="shared" si="115"/>
        <v>98.79</v>
      </c>
      <c r="S1775" s="10" t="s">
        <v>8338</v>
      </c>
      <c r="T1775" t="s">
        <v>8339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s="9">
        <f t="shared" si="112"/>
        <v>41930.218657407408</v>
      </c>
      <c r="L1776">
        <f t="shared" si="113"/>
        <v>2014</v>
      </c>
      <c r="M1776" t="b">
        <v>1</v>
      </c>
      <c r="N1776">
        <v>13</v>
      </c>
      <c r="O1776" t="b">
        <v>0</v>
      </c>
      <c r="P1776" t="s">
        <v>8283</v>
      </c>
      <c r="Q1776">
        <f t="shared" si="114"/>
        <v>46</v>
      </c>
      <c r="R1776">
        <f t="shared" si="115"/>
        <v>88.31</v>
      </c>
      <c r="S1776" s="10" t="s">
        <v>8338</v>
      </c>
      <c r="T1776" t="s">
        <v>8339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s="9">
        <f t="shared" si="112"/>
        <v>41891.976388888892</v>
      </c>
      <c r="L1777">
        <f t="shared" si="113"/>
        <v>2014</v>
      </c>
      <c r="M1777" t="b">
        <v>1</v>
      </c>
      <c r="N1777">
        <v>124</v>
      </c>
      <c r="O1777" t="b">
        <v>0</v>
      </c>
      <c r="P1777" t="s">
        <v>8283</v>
      </c>
      <c r="Q1777">
        <f t="shared" si="114"/>
        <v>65</v>
      </c>
      <c r="R1777">
        <f t="shared" si="115"/>
        <v>170.63</v>
      </c>
      <c r="S1777" s="10" t="s">
        <v>8338</v>
      </c>
      <c r="T1777" t="s">
        <v>8339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s="9">
        <f t="shared" si="112"/>
        <v>41905.95684027778</v>
      </c>
      <c r="L1778">
        <f t="shared" si="113"/>
        <v>2014</v>
      </c>
      <c r="M1778" t="b">
        <v>1</v>
      </c>
      <c r="N1778">
        <v>4</v>
      </c>
      <c r="O1778" t="b">
        <v>0</v>
      </c>
      <c r="P1778" t="s">
        <v>8283</v>
      </c>
      <c r="Q1778">
        <f t="shared" si="114"/>
        <v>7</v>
      </c>
      <c r="R1778">
        <f t="shared" si="115"/>
        <v>83.75</v>
      </c>
      <c r="S1778" s="10" t="s">
        <v>8338</v>
      </c>
      <c r="T1778" t="s">
        <v>8339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s="9">
        <f t="shared" si="112"/>
        <v>42025.357094907406</v>
      </c>
      <c r="L1779">
        <f t="shared" si="113"/>
        <v>2015</v>
      </c>
      <c r="M1779" t="b">
        <v>1</v>
      </c>
      <c r="N1779">
        <v>10</v>
      </c>
      <c r="O1779" t="b">
        <v>0</v>
      </c>
      <c r="P1779" t="s">
        <v>8283</v>
      </c>
      <c r="Q1779">
        <f t="shared" si="114"/>
        <v>14</v>
      </c>
      <c r="R1779">
        <f t="shared" si="115"/>
        <v>65.099999999999994</v>
      </c>
      <c r="S1779" s="10" t="s">
        <v>8338</v>
      </c>
      <c r="T1779" t="s">
        <v>8339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s="9">
        <f t="shared" si="112"/>
        <v>42045.86336805555</v>
      </c>
      <c r="L1780">
        <f t="shared" si="113"/>
        <v>2015</v>
      </c>
      <c r="M1780" t="b">
        <v>1</v>
      </c>
      <c r="N1780">
        <v>15</v>
      </c>
      <c r="O1780" t="b">
        <v>0</v>
      </c>
      <c r="P1780" t="s">
        <v>8283</v>
      </c>
      <c r="Q1780">
        <f t="shared" si="114"/>
        <v>2</v>
      </c>
      <c r="R1780">
        <f t="shared" si="115"/>
        <v>66.33</v>
      </c>
      <c r="S1780" s="10" t="s">
        <v>8338</v>
      </c>
      <c r="T1780" t="s">
        <v>8339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s="9">
        <f t="shared" si="112"/>
        <v>42585.691898148143</v>
      </c>
      <c r="L1781">
        <f t="shared" si="113"/>
        <v>2016</v>
      </c>
      <c r="M1781" t="b">
        <v>1</v>
      </c>
      <c r="N1781">
        <v>38</v>
      </c>
      <c r="O1781" t="b">
        <v>0</v>
      </c>
      <c r="P1781" t="s">
        <v>8283</v>
      </c>
      <c r="Q1781">
        <f t="shared" si="114"/>
        <v>36</v>
      </c>
      <c r="R1781">
        <f t="shared" si="115"/>
        <v>104.89</v>
      </c>
      <c r="S1781" s="10" t="s">
        <v>8338</v>
      </c>
      <c r="T1781" t="s">
        <v>8339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s="9">
        <f t="shared" si="112"/>
        <v>42493.600810185191</v>
      </c>
      <c r="L1782">
        <f t="shared" si="113"/>
        <v>2016</v>
      </c>
      <c r="M1782" t="b">
        <v>1</v>
      </c>
      <c r="N1782">
        <v>152</v>
      </c>
      <c r="O1782" t="b">
        <v>0</v>
      </c>
      <c r="P1782" t="s">
        <v>8283</v>
      </c>
      <c r="Q1782">
        <f t="shared" si="114"/>
        <v>40</v>
      </c>
      <c r="R1782">
        <f t="shared" si="115"/>
        <v>78.44</v>
      </c>
      <c r="S1782" s="10" t="s">
        <v>8338</v>
      </c>
      <c r="T1782" t="s">
        <v>8339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s="9">
        <f t="shared" si="112"/>
        <v>42597.617418981477</v>
      </c>
      <c r="L1783">
        <f t="shared" si="113"/>
        <v>2016</v>
      </c>
      <c r="M1783" t="b">
        <v>1</v>
      </c>
      <c r="N1783">
        <v>24</v>
      </c>
      <c r="O1783" t="b">
        <v>0</v>
      </c>
      <c r="P1783" t="s">
        <v>8283</v>
      </c>
      <c r="Q1783">
        <f t="shared" si="114"/>
        <v>26</v>
      </c>
      <c r="R1783">
        <f t="shared" si="115"/>
        <v>59.04</v>
      </c>
      <c r="S1783" s="10" t="s">
        <v>8338</v>
      </c>
      <c r="T1783" t="s">
        <v>8339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s="9">
        <f t="shared" si="112"/>
        <v>42388.575104166666</v>
      </c>
      <c r="L1784">
        <f t="shared" si="113"/>
        <v>2016</v>
      </c>
      <c r="M1784" t="b">
        <v>1</v>
      </c>
      <c r="N1784">
        <v>76</v>
      </c>
      <c r="O1784" t="b">
        <v>0</v>
      </c>
      <c r="P1784" t="s">
        <v>8283</v>
      </c>
      <c r="Q1784">
        <f t="shared" si="114"/>
        <v>15</v>
      </c>
      <c r="R1784">
        <f t="shared" si="115"/>
        <v>71.34</v>
      </c>
      <c r="S1784" s="10" t="s">
        <v>8338</v>
      </c>
      <c r="T1784" t="s">
        <v>8339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s="9">
        <f t="shared" si="112"/>
        <v>42115.949976851851</v>
      </c>
      <c r="L1785">
        <f t="shared" si="113"/>
        <v>2015</v>
      </c>
      <c r="M1785" t="b">
        <v>1</v>
      </c>
      <c r="N1785">
        <v>185</v>
      </c>
      <c r="O1785" t="b">
        <v>0</v>
      </c>
      <c r="P1785" t="s">
        <v>8283</v>
      </c>
      <c r="Q1785">
        <f t="shared" si="114"/>
        <v>24</v>
      </c>
      <c r="R1785">
        <f t="shared" si="115"/>
        <v>51.23</v>
      </c>
      <c r="S1785" s="10" t="s">
        <v>8338</v>
      </c>
      <c r="T1785" t="s">
        <v>8339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s="9">
        <f t="shared" si="112"/>
        <v>42003.655555555553</v>
      </c>
      <c r="L1786">
        <f t="shared" si="113"/>
        <v>2014</v>
      </c>
      <c r="M1786" t="b">
        <v>1</v>
      </c>
      <c r="N1786">
        <v>33</v>
      </c>
      <c r="O1786" t="b">
        <v>0</v>
      </c>
      <c r="P1786" t="s">
        <v>8283</v>
      </c>
      <c r="Q1786">
        <f t="shared" si="114"/>
        <v>40</v>
      </c>
      <c r="R1786">
        <f t="shared" si="115"/>
        <v>60.24</v>
      </c>
      <c r="S1786" s="10" t="s">
        <v>8338</v>
      </c>
      <c r="T1786" t="s">
        <v>8339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s="9">
        <f t="shared" si="112"/>
        <v>41897.134895833333</v>
      </c>
      <c r="L1787">
        <f t="shared" si="113"/>
        <v>2014</v>
      </c>
      <c r="M1787" t="b">
        <v>1</v>
      </c>
      <c r="N1787">
        <v>108</v>
      </c>
      <c r="O1787" t="b">
        <v>0</v>
      </c>
      <c r="P1787" t="s">
        <v>8283</v>
      </c>
      <c r="Q1787">
        <f t="shared" si="114"/>
        <v>20</v>
      </c>
      <c r="R1787">
        <f t="shared" si="115"/>
        <v>44.94</v>
      </c>
      <c r="S1787" s="10" t="s">
        <v>8338</v>
      </c>
      <c r="T1787" t="s">
        <v>8339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s="9">
        <f t="shared" si="112"/>
        <v>41958.550659722227</v>
      </c>
      <c r="L1788">
        <f t="shared" si="113"/>
        <v>2014</v>
      </c>
      <c r="M1788" t="b">
        <v>1</v>
      </c>
      <c r="N1788">
        <v>29</v>
      </c>
      <c r="O1788" t="b">
        <v>0</v>
      </c>
      <c r="P1788" t="s">
        <v>8283</v>
      </c>
      <c r="Q1788">
        <f t="shared" si="114"/>
        <v>48</v>
      </c>
      <c r="R1788">
        <f t="shared" si="115"/>
        <v>31.21</v>
      </c>
      <c r="S1788" s="10" t="s">
        <v>8338</v>
      </c>
      <c r="T1788" t="s">
        <v>8339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s="9">
        <f t="shared" si="112"/>
        <v>42068.65552083333</v>
      </c>
      <c r="L1789">
        <f t="shared" si="113"/>
        <v>2015</v>
      </c>
      <c r="M1789" t="b">
        <v>1</v>
      </c>
      <c r="N1789">
        <v>24</v>
      </c>
      <c r="O1789" t="b">
        <v>0</v>
      </c>
      <c r="P1789" t="s">
        <v>8283</v>
      </c>
      <c r="Q1789">
        <f t="shared" si="114"/>
        <v>15</v>
      </c>
      <c r="R1789">
        <f t="shared" si="115"/>
        <v>63.88</v>
      </c>
      <c r="S1789" s="10" t="s">
        <v>8338</v>
      </c>
      <c r="T1789" t="s">
        <v>8339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s="9">
        <f t="shared" si="112"/>
        <v>41913.94840277778</v>
      </c>
      <c r="L1790">
        <f t="shared" si="113"/>
        <v>2014</v>
      </c>
      <c r="M1790" t="b">
        <v>1</v>
      </c>
      <c r="N1790">
        <v>4</v>
      </c>
      <c r="O1790" t="b">
        <v>0</v>
      </c>
      <c r="P1790" t="s">
        <v>8283</v>
      </c>
      <c r="Q1790">
        <f t="shared" si="114"/>
        <v>1</v>
      </c>
      <c r="R1790">
        <f t="shared" si="115"/>
        <v>19</v>
      </c>
      <c r="S1790" s="10" t="s">
        <v>8338</v>
      </c>
      <c r="T1790" t="s">
        <v>8339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s="9">
        <f t="shared" si="112"/>
        <v>41956.250034722223</v>
      </c>
      <c r="L1791">
        <f t="shared" si="113"/>
        <v>2014</v>
      </c>
      <c r="M1791" t="b">
        <v>1</v>
      </c>
      <c r="N1791">
        <v>4</v>
      </c>
      <c r="O1791" t="b">
        <v>0</v>
      </c>
      <c r="P1791" t="s">
        <v>8283</v>
      </c>
      <c r="Q1791">
        <f t="shared" si="114"/>
        <v>1</v>
      </c>
      <c r="R1791">
        <f t="shared" si="115"/>
        <v>10</v>
      </c>
      <c r="S1791" s="10" t="s">
        <v>8338</v>
      </c>
      <c r="T1791" t="s">
        <v>8339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s="9">
        <f t="shared" si="112"/>
        <v>42010.674513888895</v>
      </c>
      <c r="L1792">
        <f t="shared" si="113"/>
        <v>2015</v>
      </c>
      <c r="M1792" t="b">
        <v>1</v>
      </c>
      <c r="N1792">
        <v>15</v>
      </c>
      <c r="O1792" t="b">
        <v>0</v>
      </c>
      <c r="P1792" t="s">
        <v>8283</v>
      </c>
      <c r="Q1792">
        <f t="shared" si="114"/>
        <v>5</v>
      </c>
      <c r="R1792">
        <f t="shared" si="115"/>
        <v>109.07</v>
      </c>
      <c r="S1792" s="10" t="s">
        <v>8338</v>
      </c>
      <c r="T1792" t="s">
        <v>8339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s="9">
        <f t="shared" si="112"/>
        <v>41973.740335648152</v>
      </c>
      <c r="L1793">
        <f t="shared" si="113"/>
        <v>2014</v>
      </c>
      <c r="M1793" t="b">
        <v>1</v>
      </c>
      <c r="N1793">
        <v>4</v>
      </c>
      <c r="O1793" t="b">
        <v>0</v>
      </c>
      <c r="P1793" t="s">
        <v>8283</v>
      </c>
      <c r="Q1793">
        <f t="shared" si="114"/>
        <v>4</v>
      </c>
      <c r="R1793">
        <f t="shared" si="115"/>
        <v>26.75</v>
      </c>
      <c r="S1793" s="10" t="s">
        <v>8338</v>
      </c>
      <c r="T1793" t="s">
        <v>8339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s="9">
        <f t="shared" si="112"/>
        <v>42189.031041666662</v>
      </c>
      <c r="L1794">
        <f t="shared" si="113"/>
        <v>2015</v>
      </c>
      <c r="M1794" t="b">
        <v>1</v>
      </c>
      <c r="N1794">
        <v>139</v>
      </c>
      <c r="O1794" t="b">
        <v>0</v>
      </c>
      <c r="P1794" t="s">
        <v>8283</v>
      </c>
      <c r="Q1794">
        <f t="shared" si="114"/>
        <v>61</v>
      </c>
      <c r="R1794">
        <f t="shared" si="115"/>
        <v>109.94</v>
      </c>
      <c r="S1794" s="10" t="s">
        <v>8338</v>
      </c>
      <c r="T1794" t="s">
        <v>8339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s="9">
        <f t="shared" si="112"/>
        <v>41940.89166666667</v>
      </c>
      <c r="L1795">
        <f t="shared" si="113"/>
        <v>2014</v>
      </c>
      <c r="M1795" t="b">
        <v>1</v>
      </c>
      <c r="N1795">
        <v>2</v>
      </c>
      <c r="O1795" t="b">
        <v>0</v>
      </c>
      <c r="P1795" t="s">
        <v>8283</v>
      </c>
      <c r="Q1795">
        <f t="shared" si="114"/>
        <v>1</v>
      </c>
      <c r="R1795">
        <f t="shared" si="115"/>
        <v>20</v>
      </c>
      <c r="S1795" s="10" t="s">
        <v>8338</v>
      </c>
      <c r="T1795" t="s">
        <v>8339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s="9">
        <f t="shared" si="112"/>
        <v>42011.551180555558</v>
      </c>
      <c r="L1796">
        <f t="shared" si="113"/>
        <v>2015</v>
      </c>
      <c r="M1796" t="b">
        <v>1</v>
      </c>
      <c r="N1796">
        <v>18</v>
      </c>
      <c r="O1796" t="b">
        <v>0</v>
      </c>
      <c r="P1796" t="s">
        <v>8283</v>
      </c>
      <c r="Q1796">
        <f t="shared" si="114"/>
        <v>11</v>
      </c>
      <c r="R1796">
        <f t="shared" si="115"/>
        <v>55.39</v>
      </c>
      <c r="S1796" s="10" t="s">
        <v>8338</v>
      </c>
      <c r="T1796" t="s">
        <v>8339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s="9">
        <f t="shared" si="112"/>
        <v>42628.288668981477</v>
      </c>
      <c r="L1797">
        <f t="shared" si="113"/>
        <v>2016</v>
      </c>
      <c r="M1797" t="b">
        <v>1</v>
      </c>
      <c r="N1797">
        <v>81</v>
      </c>
      <c r="O1797" t="b">
        <v>0</v>
      </c>
      <c r="P1797" t="s">
        <v>8283</v>
      </c>
      <c r="Q1797">
        <f t="shared" si="114"/>
        <v>39</v>
      </c>
      <c r="R1797">
        <f t="shared" si="115"/>
        <v>133.9</v>
      </c>
      <c r="S1797" s="10" t="s">
        <v>8338</v>
      </c>
      <c r="T1797" t="s">
        <v>8339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s="9">
        <f t="shared" si="112"/>
        <v>42515.439421296294</v>
      </c>
      <c r="L1798">
        <f t="shared" si="113"/>
        <v>2016</v>
      </c>
      <c r="M1798" t="b">
        <v>1</v>
      </c>
      <c r="N1798">
        <v>86</v>
      </c>
      <c r="O1798" t="b">
        <v>0</v>
      </c>
      <c r="P1798" t="s">
        <v>8283</v>
      </c>
      <c r="Q1798">
        <f t="shared" si="114"/>
        <v>22</v>
      </c>
      <c r="R1798">
        <f t="shared" si="115"/>
        <v>48.72</v>
      </c>
      <c r="S1798" s="10" t="s">
        <v>8338</v>
      </c>
      <c r="T1798" t="s">
        <v>8339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s="9">
        <f t="shared" si="112"/>
        <v>42689.56931712963</v>
      </c>
      <c r="L1799">
        <f t="shared" si="113"/>
        <v>2016</v>
      </c>
      <c r="M1799" t="b">
        <v>1</v>
      </c>
      <c r="N1799">
        <v>140</v>
      </c>
      <c r="O1799" t="b">
        <v>0</v>
      </c>
      <c r="P1799" t="s">
        <v>8283</v>
      </c>
      <c r="Q1799">
        <f t="shared" si="114"/>
        <v>68</v>
      </c>
      <c r="R1799">
        <f t="shared" si="115"/>
        <v>48.25</v>
      </c>
      <c r="S1799" s="10" t="s">
        <v>8338</v>
      </c>
      <c r="T1799" t="s">
        <v>8339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s="9">
        <f t="shared" si="112"/>
        <v>42344.32677083333</v>
      </c>
      <c r="L1800">
        <f t="shared" si="113"/>
        <v>2015</v>
      </c>
      <c r="M1800" t="b">
        <v>1</v>
      </c>
      <c r="N1800">
        <v>37</v>
      </c>
      <c r="O1800" t="b">
        <v>0</v>
      </c>
      <c r="P1800" t="s">
        <v>8283</v>
      </c>
      <c r="Q1800">
        <f t="shared" si="114"/>
        <v>14</v>
      </c>
      <c r="R1800">
        <f t="shared" si="115"/>
        <v>58.97</v>
      </c>
      <c r="S1800" s="10" t="s">
        <v>8338</v>
      </c>
      <c r="T1800" t="s">
        <v>8339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s="9">
        <f t="shared" si="112"/>
        <v>41934.842685185184</v>
      </c>
      <c r="L1801">
        <f t="shared" si="113"/>
        <v>2014</v>
      </c>
      <c r="M1801" t="b">
        <v>1</v>
      </c>
      <c r="N1801">
        <v>6</v>
      </c>
      <c r="O1801" t="b">
        <v>0</v>
      </c>
      <c r="P1801" t="s">
        <v>8283</v>
      </c>
      <c r="Q1801">
        <f t="shared" si="114"/>
        <v>2</v>
      </c>
      <c r="R1801">
        <f t="shared" si="115"/>
        <v>11.64</v>
      </c>
      <c r="S1801" s="10" t="s">
        <v>8338</v>
      </c>
      <c r="T1801" t="s">
        <v>8339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s="9">
        <f t="shared" ref="K1802:K1865" si="116">(((J1802/60)/60/24)+DATE(1970,1,1))</f>
        <v>42623.606134259258</v>
      </c>
      <c r="L1802">
        <f t="shared" ref="L1802:L1865" si="117">YEAR(K1802)</f>
        <v>2016</v>
      </c>
      <c r="M1802" t="b">
        <v>1</v>
      </c>
      <c r="N1802">
        <v>113</v>
      </c>
      <c r="O1802" t="b">
        <v>0</v>
      </c>
      <c r="P1802" t="s">
        <v>8283</v>
      </c>
      <c r="Q1802">
        <f t="shared" ref="Q1802:Q1865" si="118">ROUND(E1802/D1802*100,0)</f>
        <v>20</v>
      </c>
      <c r="R1802">
        <f t="shared" ref="R1802:R1865" si="119">ROUND(E1802/N1802,2)</f>
        <v>83.72</v>
      </c>
      <c r="S1802" s="10" t="s">
        <v>8338</v>
      </c>
      <c r="T1802" t="s">
        <v>8339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s="9">
        <f t="shared" si="116"/>
        <v>42321.660509259258</v>
      </c>
      <c r="L1803">
        <f t="shared" si="117"/>
        <v>2015</v>
      </c>
      <c r="M1803" t="b">
        <v>1</v>
      </c>
      <c r="N1803">
        <v>37</v>
      </c>
      <c r="O1803" t="b">
        <v>0</v>
      </c>
      <c r="P1803" t="s">
        <v>8283</v>
      </c>
      <c r="Q1803">
        <f t="shared" si="118"/>
        <v>14</v>
      </c>
      <c r="R1803">
        <f t="shared" si="119"/>
        <v>63.65</v>
      </c>
      <c r="S1803" s="10" t="s">
        <v>8338</v>
      </c>
      <c r="T1803" t="s">
        <v>8339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s="9">
        <f t="shared" si="116"/>
        <v>42159.47256944445</v>
      </c>
      <c r="L1804">
        <f t="shared" si="117"/>
        <v>2015</v>
      </c>
      <c r="M1804" t="b">
        <v>1</v>
      </c>
      <c r="N1804">
        <v>18</v>
      </c>
      <c r="O1804" t="b">
        <v>0</v>
      </c>
      <c r="P1804" t="s">
        <v>8283</v>
      </c>
      <c r="Q1804">
        <f t="shared" si="118"/>
        <v>48</v>
      </c>
      <c r="R1804">
        <f t="shared" si="119"/>
        <v>94.28</v>
      </c>
      <c r="S1804" s="10" t="s">
        <v>8338</v>
      </c>
      <c r="T1804" t="s">
        <v>8339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s="9">
        <f t="shared" si="116"/>
        <v>42018.071550925932</v>
      </c>
      <c r="L1805">
        <f t="shared" si="117"/>
        <v>2015</v>
      </c>
      <c r="M1805" t="b">
        <v>1</v>
      </c>
      <c r="N1805">
        <v>75</v>
      </c>
      <c r="O1805" t="b">
        <v>0</v>
      </c>
      <c r="P1805" t="s">
        <v>8283</v>
      </c>
      <c r="Q1805">
        <f t="shared" si="118"/>
        <v>31</v>
      </c>
      <c r="R1805">
        <f t="shared" si="119"/>
        <v>71.87</v>
      </c>
      <c r="S1805" s="10" t="s">
        <v>8338</v>
      </c>
      <c r="T1805" t="s">
        <v>8339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s="9">
        <f t="shared" si="116"/>
        <v>42282.678287037037</v>
      </c>
      <c r="L1806">
        <f t="shared" si="117"/>
        <v>2015</v>
      </c>
      <c r="M1806" t="b">
        <v>1</v>
      </c>
      <c r="N1806">
        <v>52</v>
      </c>
      <c r="O1806" t="b">
        <v>0</v>
      </c>
      <c r="P1806" t="s">
        <v>8283</v>
      </c>
      <c r="Q1806">
        <f t="shared" si="118"/>
        <v>35</v>
      </c>
      <c r="R1806">
        <f t="shared" si="119"/>
        <v>104.85</v>
      </c>
      <c r="S1806" s="10" t="s">
        <v>8338</v>
      </c>
      <c r="T1806" t="s">
        <v>8339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s="9">
        <f t="shared" si="116"/>
        <v>42247.803912037038</v>
      </c>
      <c r="L1807">
        <f t="shared" si="117"/>
        <v>2015</v>
      </c>
      <c r="M1807" t="b">
        <v>1</v>
      </c>
      <c r="N1807">
        <v>122</v>
      </c>
      <c r="O1807" t="b">
        <v>0</v>
      </c>
      <c r="P1807" t="s">
        <v>8283</v>
      </c>
      <c r="Q1807">
        <f t="shared" si="118"/>
        <v>36</v>
      </c>
      <c r="R1807">
        <f t="shared" si="119"/>
        <v>67.14</v>
      </c>
      <c r="S1807" s="10" t="s">
        <v>8338</v>
      </c>
      <c r="T1807" t="s">
        <v>8339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s="9">
        <f t="shared" si="116"/>
        <v>41877.638298611113</v>
      </c>
      <c r="L1808">
        <f t="shared" si="117"/>
        <v>2014</v>
      </c>
      <c r="M1808" t="b">
        <v>1</v>
      </c>
      <c r="N1808">
        <v>8</v>
      </c>
      <c r="O1808" t="b">
        <v>0</v>
      </c>
      <c r="P1808" t="s">
        <v>8283</v>
      </c>
      <c r="Q1808">
        <f t="shared" si="118"/>
        <v>3</v>
      </c>
      <c r="R1808">
        <f t="shared" si="119"/>
        <v>73.88</v>
      </c>
      <c r="S1808" s="10" t="s">
        <v>8338</v>
      </c>
      <c r="T1808" t="s">
        <v>8339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s="9">
        <f t="shared" si="116"/>
        <v>41880.068437499998</v>
      </c>
      <c r="L1809">
        <f t="shared" si="117"/>
        <v>2014</v>
      </c>
      <c r="M1809" t="b">
        <v>1</v>
      </c>
      <c r="N1809">
        <v>8</v>
      </c>
      <c r="O1809" t="b">
        <v>0</v>
      </c>
      <c r="P1809" t="s">
        <v>8283</v>
      </c>
      <c r="Q1809">
        <f t="shared" si="118"/>
        <v>11</v>
      </c>
      <c r="R1809">
        <f t="shared" si="119"/>
        <v>69.13</v>
      </c>
      <c r="S1809" s="10" t="s">
        <v>8338</v>
      </c>
      <c r="T1809" t="s">
        <v>8339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s="9">
        <f t="shared" si="116"/>
        <v>42742.680902777778</v>
      </c>
      <c r="L1810">
        <f t="shared" si="117"/>
        <v>2017</v>
      </c>
      <c r="M1810" t="b">
        <v>1</v>
      </c>
      <c r="N1810">
        <v>96</v>
      </c>
      <c r="O1810" t="b">
        <v>0</v>
      </c>
      <c r="P1810" t="s">
        <v>8283</v>
      </c>
      <c r="Q1810">
        <f t="shared" si="118"/>
        <v>41</v>
      </c>
      <c r="R1810">
        <f t="shared" si="119"/>
        <v>120.77</v>
      </c>
      <c r="S1810" s="10" t="s">
        <v>8338</v>
      </c>
      <c r="T1810" t="s">
        <v>8339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s="9">
        <f t="shared" si="116"/>
        <v>42029.907858796301</v>
      </c>
      <c r="L1811">
        <f t="shared" si="117"/>
        <v>2015</v>
      </c>
      <c r="M1811" t="b">
        <v>1</v>
      </c>
      <c r="N1811">
        <v>9</v>
      </c>
      <c r="O1811" t="b">
        <v>0</v>
      </c>
      <c r="P1811" t="s">
        <v>8283</v>
      </c>
      <c r="Q1811">
        <f t="shared" si="118"/>
        <v>11</v>
      </c>
      <c r="R1811">
        <f t="shared" si="119"/>
        <v>42.22</v>
      </c>
      <c r="S1811" s="10" t="s">
        <v>8338</v>
      </c>
      <c r="T1811" t="s">
        <v>8339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s="9">
        <f t="shared" si="116"/>
        <v>41860.91002314815</v>
      </c>
      <c r="L1812">
        <f t="shared" si="117"/>
        <v>2014</v>
      </c>
      <c r="M1812" t="b">
        <v>0</v>
      </c>
      <c r="N1812">
        <v>2</v>
      </c>
      <c r="O1812" t="b">
        <v>0</v>
      </c>
      <c r="P1812" t="s">
        <v>8283</v>
      </c>
      <c r="Q1812">
        <f t="shared" si="118"/>
        <v>3</v>
      </c>
      <c r="R1812">
        <f t="shared" si="119"/>
        <v>7.5</v>
      </c>
      <c r="S1812" s="10" t="s">
        <v>8338</v>
      </c>
      <c r="T1812" t="s">
        <v>8339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s="9">
        <f t="shared" si="116"/>
        <v>41876.433680555558</v>
      </c>
      <c r="L1813">
        <f t="shared" si="117"/>
        <v>2014</v>
      </c>
      <c r="M1813" t="b">
        <v>0</v>
      </c>
      <c r="N1813">
        <v>26</v>
      </c>
      <c r="O1813" t="b">
        <v>0</v>
      </c>
      <c r="P1813" t="s">
        <v>8283</v>
      </c>
      <c r="Q1813">
        <f t="shared" si="118"/>
        <v>0</v>
      </c>
      <c r="R1813">
        <f t="shared" si="119"/>
        <v>1.54</v>
      </c>
      <c r="S1813" s="10" t="s">
        <v>8338</v>
      </c>
      <c r="T1813" t="s">
        <v>8339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s="9">
        <f t="shared" si="116"/>
        <v>42524.318703703699</v>
      </c>
      <c r="L1814">
        <f t="shared" si="117"/>
        <v>2016</v>
      </c>
      <c r="M1814" t="b">
        <v>0</v>
      </c>
      <c r="N1814">
        <v>23</v>
      </c>
      <c r="O1814" t="b">
        <v>0</v>
      </c>
      <c r="P1814" t="s">
        <v>8283</v>
      </c>
      <c r="Q1814">
        <f t="shared" si="118"/>
        <v>13</v>
      </c>
      <c r="R1814">
        <f t="shared" si="119"/>
        <v>37.61</v>
      </c>
      <c r="S1814" s="10" t="s">
        <v>8338</v>
      </c>
      <c r="T1814" t="s">
        <v>8339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s="9">
        <f t="shared" si="116"/>
        <v>41829.889027777775</v>
      </c>
      <c r="L1815">
        <f t="shared" si="117"/>
        <v>2014</v>
      </c>
      <c r="M1815" t="b">
        <v>0</v>
      </c>
      <c r="N1815">
        <v>0</v>
      </c>
      <c r="O1815" t="b">
        <v>0</v>
      </c>
      <c r="P1815" t="s">
        <v>8283</v>
      </c>
      <c r="Q1815">
        <f t="shared" si="118"/>
        <v>0</v>
      </c>
      <c r="R1815" t="e">
        <f t="shared" si="119"/>
        <v>#DIV/0!</v>
      </c>
      <c r="S1815" s="10" t="s">
        <v>8338</v>
      </c>
      <c r="T1815" t="s">
        <v>8339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s="9">
        <f t="shared" si="116"/>
        <v>42033.314074074078</v>
      </c>
      <c r="L1816">
        <f t="shared" si="117"/>
        <v>2015</v>
      </c>
      <c r="M1816" t="b">
        <v>0</v>
      </c>
      <c r="N1816">
        <v>140</v>
      </c>
      <c r="O1816" t="b">
        <v>0</v>
      </c>
      <c r="P1816" t="s">
        <v>8283</v>
      </c>
      <c r="Q1816">
        <f t="shared" si="118"/>
        <v>49</v>
      </c>
      <c r="R1816">
        <f t="shared" si="119"/>
        <v>42.16</v>
      </c>
      <c r="S1816" s="10" t="s">
        <v>8338</v>
      </c>
      <c r="T1816" t="s">
        <v>8339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s="9">
        <f t="shared" si="116"/>
        <v>42172.906678240746</v>
      </c>
      <c r="L1817">
        <f t="shared" si="117"/>
        <v>2015</v>
      </c>
      <c r="M1817" t="b">
        <v>0</v>
      </c>
      <c r="N1817">
        <v>0</v>
      </c>
      <c r="O1817" t="b">
        <v>0</v>
      </c>
      <c r="P1817" t="s">
        <v>8283</v>
      </c>
      <c r="Q1817">
        <f t="shared" si="118"/>
        <v>0</v>
      </c>
      <c r="R1817" t="e">
        <f t="shared" si="119"/>
        <v>#DIV/0!</v>
      </c>
      <c r="S1817" s="10" t="s">
        <v>8338</v>
      </c>
      <c r="T1817" t="s">
        <v>8339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s="9">
        <f t="shared" si="116"/>
        <v>42548.876192129625</v>
      </c>
      <c r="L1818">
        <f t="shared" si="117"/>
        <v>2016</v>
      </c>
      <c r="M1818" t="b">
        <v>0</v>
      </c>
      <c r="N1818">
        <v>6</v>
      </c>
      <c r="O1818" t="b">
        <v>0</v>
      </c>
      <c r="P1818" t="s">
        <v>8283</v>
      </c>
      <c r="Q1818">
        <f t="shared" si="118"/>
        <v>2</v>
      </c>
      <c r="R1818">
        <f t="shared" si="119"/>
        <v>84.83</v>
      </c>
      <c r="S1818" s="10" t="s">
        <v>8338</v>
      </c>
      <c r="T1818" t="s">
        <v>8339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s="9">
        <f t="shared" si="116"/>
        <v>42705.662118055552</v>
      </c>
      <c r="L1819">
        <f t="shared" si="117"/>
        <v>2016</v>
      </c>
      <c r="M1819" t="b">
        <v>0</v>
      </c>
      <c r="N1819">
        <v>100</v>
      </c>
      <c r="O1819" t="b">
        <v>0</v>
      </c>
      <c r="P1819" t="s">
        <v>8283</v>
      </c>
      <c r="Q1819">
        <f t="shared" si="118"/>
        <v>52</v>
      </c>
      <c r="R1819">
        <f t="shared" si="119"/>
        <v>94.19</v>
      </c>
      <c r="S1819" s="10" t="s">
        <v>8338</v>
      </c>
      <c r="T1819" t="s">
        <v>8339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s="9">
        <f t="shared" si="116"/>
        <v>42067.234375</v>
      </c>
      <c r="L1820">
        <f t="shared" si="117"/>
        <v>2015</v>
      </c>
      <c r="M1820" t="b">
        <v>0</v>
      </c>
      <c r="N1820">
        <v>0</v>
      </c>
      <c r="O1820" t="b">
        <v>0</v>
      </c>
      <c r="P1820" t="s">
        <v>8283</v>
      </c>
      <c r="Q1820">
        <f t="shared" si="118"/>
        <v>0</v>
      </c>
      <c r="R1820" t="e">
        <f t="shared" si="119"/>
        <v>#DIV/0!</v>
      </c>
      <c r="S1820" s="10" t="s">
        <v>8338</v>
      </c>
      <c r="T1820" t="s">
        <v>8339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s="9">
        <f t="shared" si="116"/>
        <v>41820.752268518518</v>
      </c>
      <c r="L1821">
        <f t="shared" si="117"/>
        <v>2014</v>
      </c>
      <c r="M1821" t="b">
        <v>0</v>
      </c>
      <c r="N1821">
        <v>4</v>
      </c>
      <c r="O1821" t="b">
        <v>0</v>
      </c>
      <c r="P1821" t="s">
        <v>8283</v>
      </c>
      <c r="Q1821">
        <f t="shared" si="118"/>
        <v>2</v>
      </c>
      <c r="R1821">
        <f t="shared" si="119"/>
        <v>6.25</v>
      </c>
      <c r="S1821" s="10" t="s">
        <v>8338</v>
      </c>
      <c r="T1821" t="s">
        <v>8339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s="9">
        <f t="shared" si="116"/>
        <v>42065.084375000006</v>
      </c>
      <c r="L1822">
        <f t="shared" si="117"/>
        <v>2015</v>
      </c>
      <c r="M1822" t="b">
        <v>0</v>
      </c>
      <c r="N1822">
        <v>8</v>
      </c>
      <c r="O1822" t="b">
        <v>0</v>
      </c>
      <c r="P1822" t="s">
        <v>8283</v>
      </c>
      <c r="Q1822">
        <f t="shared" si="118"/>
        <v>7</v>
      </c>
      <c r="R1822">
        <f t="shared" si="119"/>
        <v>213.38</v>
      </c>
      <c r="S1822" s="10" t="s">
        <v>8338</v>
      </c>
      <c r="T1822" t="s">
        <v>8339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s="9">
        <f t="shared" si="116"/>
        <v>40926.319062499999</v>
      </c>
      <c r="L1823">
        <f t="shared" si="117"/>
        <v>2012</v>
      </c>
      <c r="M1823" t="b">
        <v>0</v>
      </c>
      <c r="N1823">
        <v>57</v>
      </c>
      <c r="O1823" t="b">
        <v>1</v>
      </c>
      <c r="P1823" t="s">
        <v>8274</v>
      </c>
      <c r="Q1823">
        <f t="shared" si="118"/>
        <v>135</v>
      </c>
      <c r="R1823">
        <f t="shared" si="119"/>
        <v>59.16</v>
      </c>
      <c r="S1823" s="10" t="s">
        <v>8325</v>
      </c>
      <c r="T1823" t="s">
        <v>8326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s="9">
        <f t="shared" si="116"/>
        <v>41634.797013888885</v>
      </c>
      <c r="L1824">
        <f t="shared" si="117"/>
        <v>2013</v>
      </c>
      <c r="M1824" t="b">
        <v>0</v>
      </c>
      <c r="N1824">
        <v>11</v>
      </c>
      <c r="O1824" t="b">
        <v>1</v>
      </c>
      <c r="P1824" t="s">
        <v>8274</v>
      </c>
      <c r="Q1824">
        <f t="shared" si="118"/>
        <v>100</v>
      </c>
      <c r="R1824">
        <f t="shared" si="119"/>
        <v>27.27</v>
      </c>
      <c r="S1824" s="10" t="s">
        <v>8325</v>
      </c>
      <c r="T1824" t="s">
        <v>8326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s="9">
        <f t="shared" si="116"/>
        <v>41176.684907407405</v>
      </c>
      <c r="L1825">
        <f t="shared" si="117"/>
        <v>2012</v>
      </c>
      <c r="M1825" t="b">
        <v>0</v>
      </c>
      <c r="N1825">
        <v>33</v>
      </c>
      <c r="O1825" t="b">
        <v>1</v>
      </c>
      <c r="P1825" t="s">
        <v>8274</v>
      </c>
      <c r="Q1825">
        <f t="shared" si="118"/>
        <v>116</v>
      </c>
      <c r="R1825">
        <f t="shared" si="119"/>
        <v>24.58</v>
      </c>
      <c r="S1825" s="10" t="s">
        <v>8325</v>
      </c>
      <c r="T1825" t="s">
        <v>8326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s="9">
        <f t="shared" si="116"/>
        <v>41626.916284722225</v>
      </c>
      <c r="L1826">
        <f t="shared" si="117"/>
        <v>2013</v>
      </c>
      <c r="M1826" t="b">
        <v>0</v>
      </c>
      <c r="N1826">
        <v>40</v>
      </c>
      <c r="O1826" t="b">
        <v>1</v>
      </c>
      <c r="P1826" t="s">
        <v>8274</v>
      </c>
      <c r="Q1826">
        <f t="shared" si="118"/>
        <v>100</v>
      </c>
      <c r="R1826">
        <f t="shared" si="119"/>
        <v>75.05</v>
      </c>
      <c r="S1826" s="10" t="s">
        <v>8325</v>
      </c>
      <c r="T1826" t="s">
        <v>8326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s="9">
        <f t="shared" si="116"/>
        <v>41443.83452546296</v>
      </c>
      <c r="L1827">
        <f t="shared" si="117"/>
        <v>2013</v>
      </c>
      <c r="M1827" t="b">
        <v>0</v>
      </c>
      <c r="N1827">
        <v>50</v>
      </c>
      <c r="O1827" t="b">
        <v>1</v>
      </c>
      <c r="P1827" t="s">
        <v>8274</v>
      </c>
      <c r="Q1827">
        <f t="shared" si="118"/>
        <v>105</v>
      </c>
      <c r="R1827">
        <f t="shared" si="119"/>
        <v>42.02</v>
      </c>
      <c r="S1827" s="10" t="s">
        <v>8325</v>
      </c>
      <c r="T1827" t="s">
        <v>8326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s="9">
        <f t="shared" si="116"/>
        <v>41657.923807870371</v>
      </c>
      <c r="L1828">
        <f t="shared" si="117"/>
        <v>2014</v>
      </c>
      <c r="M1828" t="b">
        <v>0</v>
      </c>
      <c r="N1828">
        <v>38</v>
      </c>
      <c r="O1828" t="b">
        <v>1</v>
      </c>
      <c r="P1828" t="s">
        <v>8274</v>
      </c>
      <c r="Q1828">
        <f t="shared" si="118"/>
        <v>101</v>
      </c>
      <c r="R1828">
        <f t="shared" si="119"/>
        <v>53.16</v>
      </c>
      <c r="S1828" s="10" t="s">
        <v>8325</v>
      </c>
      <c r="T1828" t="s">
        <v>8326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s="9">
        <f t="shared" si="116"/>
        <v>40555.325937499998</v>
      </c>
      <c r="L1829">
        <f t="shared" si="117"/>
        <v>2011</v>
      </c>
      <c r="M1829" t="b">
        <v>0</v>
      </c>
      <c r="N1829">
        <v>96</v>
      </c>
      <c r="O1829" t="b">
        <v>1</v>
      </c>
      <c r="P1829" t="s">
        <v>8274</v>
      </c>
      <c r="Q1829">
        <f t="shared" si="118"/>
        <v>101</v>
      </c>
      <c r="R1829">
        <f t="shared" si="119"/>
        <v>83.89</v>
      </c>
      <c r="S1829" s="10" t="s">
        <v>8325</v>
      </c>
      <c r="T1829" t="s">
        <v>8326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s="9">
        <f t="shared" si="116"/>
        <v>41736.899652777778</v>
      </c>
      <c r="L1830">
        <f t="shared" si="117"/>
        <v>2014</v>
      </c>
      <c r="M1830" t="b">
        <v>0</v>
      </c>
      <c r="N1830">
        <v>48</v>
      </c>
      <c r="O1830" t="b">
        <v>1</v>
      </c>
      <c r="P1830" t="s">
        <v>8274</v>
      </c>
      <c r="Q1830">
        <f t="shared" si="118"/>
        <v>100</v>
      </c>
      <c r="R1830">
        <f t="shared" si="119"/>
        <v>417.33</v>
      </c>
      <c r="S1830" s="10" t="s">
        <v>8325</v>
      </c>
      <c r="T1830" t="s">
        <v>8326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s="9">
        <f t="shared" si="116"/>
        <v>40516.087627314817</v>
      </c>
      <c r="L1831">
        <f t="shared" si="117"/>
        <v>2010</v>
      </c>
      <c r="M1831" t="b">
        <v>0</v>
      </c>
      <c r="N1831">
        <v>33</v>
      </c>
      <c r="O1831" t="b">
        <v>1</v>
      </c>
      <c r="P1831" t="s">
        <v>8274</v>
      </c>
      <c r="Q1831">
        <f t="shared" si="118"/>
        <v>167</v>
      </c>
      <c r="R1831">
        <f t="shared" si="119"/>
        <v>75.77</v>
      </c>
      <c r="S1831" s="10" t="s">
        <v>8325</v>
      </c>
      <c r="T1831" t="s">
        <v>8326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s="9">
        <f t="shared" si="116"/>
        <v>41664.684108796297</v>
      </c>
      <c r="L1832">
        <f t="shared" si="117"/>
        <v>2014</v>
      </c>
      <c r="M1832" t="b">
        <v>0</v>
      </c>
      <c r="N1832">
        <v>226</v>
      </c>
      <c r="O1832" t="b">
        <v>1</v>
      </c>
      <c r="P1832" t="s">
        <v>8274</v>
      </c>
      <c r="Q1832">
        <f t="shared" si="118"/>
        <v>102</v>
      </c>
      <c r="R1832">
        <f t="shared" si="119"/>
        <v>67.39</v>
      </c>
      <c r="S1832" s="10" t="s">
        <v>8325</v>
      </c>
      <c r="T1832" t="s">
        <v>8326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s="9">
        <f t="shared" si="116"/>
        <v>41026.996099537035</v>
      </c>
      <c r="L1833">
        <f t="shared" si="117"/>
        <v>2012</v>
      </c>
      <c r="M1833" t="b">
        <v>0</v>
      </c>
      <c r="N1833">
        <v>14</v>
      </c>
      <c r="O1833" t="b">
        <v>1</v>
      </c>
      <c r="P1833" t="s">
        <v>8274</v>
      </c>
      <c r="Q1833">
        <f t="shared" si="118"/>
        <v>103</v>
      </c>
      <c r="R1833">
        <f t="shared" si="119"/>
        <v>73.569999999999993</v>
      </c>
      <c r="S1833" s="10" t="s">
        <v>8325</v>
      </c>
      <c r="T1833" t="s">
        <v>8326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s="9">
        <f t="shared" si="116"/>
        <v>40576.539664351854</v>
      </c>
      <c r="L1834">
        <f t="shared" si="117"/>
        <v>2011</v>
      </c>
      <c r="M1834" t="b">
        <v>0</v>
      </c>
      <c r="N1834">
        <v>20</v>
      </c>
      <c r="O1834" t="b">
        <v>1</v>
      </c>
      <c r="P1834" t="s">
        <v>8274</v>
      </c>
      <c r="Q1834">
        <f t="shared" si="118"/>
        <v>143</v>
      </c>
      <c r="R1834">
        <f t="shared" si="119"/>
        <v>25</v>
      </c>
      <c r="S1834" s="10" t="s">
        <v>8325</v>
      </c>
      <c r="T1834" t="s">
        <v>8326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s="9">
        <f t="shared" si="116"/>
        <v>41303.044016203705</v>
      </c>
      <c r="L1835">
        <f t="shared" si="117"/>
        <v>2013</v>
      </c>
      <c r="M1835" t="b">
        <v>0</v>
      </c>
      <c r="N1835">
        <v>25</v>
      </c>
      <c r="O1835" t="b">
        <v>1</v>
      </c>
      <c r="P1835" t="s">
        <v>8274</v>
      </c>
      <c r="Q1835">
        <f t="shared" si="118"/>
        <v>263</v>
      </c>
      <c r="R1835">
        <f t="shared" si="119"/>
        <v>42</v>
      </c>
      <c r="S1835" s="10" t="s">
        <v>8325</v>
      </c>
      <c r="T1835" t="s">
        <v>8326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s="9">
        <f t="shared" si="116"/>
        <v>41988.964062500003</v>
      </c>
      <c r="L1836">
        <f t="shared" si="117"/>
        <v>2014</v>
      </c>
      <c r="M1836" t="b">
        <v>0</v>
      </c>
      <c r="N1836">
        <v>90</v>
      </c>
      <c r="O1836" t="b">
        <v>1</v>
      </c>
      <c r="P1836" t="s">
        <v>8274</v>
      </c>
      <c r="Q1836">
        <f t="shared" si="118"/>
        <v>118</v>
      </c>
      <c r="R1836">
        <f t="shared" si="119"/>
        <v>131.16999999999999</v>
      </c>
      <c r="S1836" s="10" t="s">
        <v>8325</v>
      </c>
      <c r="T1836" t="s">
        <v>8326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s="9">
        <f t="shared" si="116"/>
        <v>42430.702210648145</v>
      </c>
      <c r="L1837">
        <f t="shared" si="117"/>
        <v>2016</v>
      </c>
      <c r="M1837" t="b">
        <v>0</v>
      </c>
      <c r="N1837">
        <v>11</v>
      </c>
      <c r="O1837" t="b">
        <v>1</v>
      </c>
      <c r="P1837" t="s">
        <v>8274</v>
      </c>
      <c r="Q1837">
        <f t="shared" si="118"/>
        <v>104</v>
      </c>
      <c r="R1837">
        <f t="shared" si="119"/>
        <v>47.27</v>
      </c>
      <c r="S1837" s="10" t="s">
        <v>8325</v>
      </c>
      <c r="T1837" t="s">
        <v>8326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s="9">
        <f t="shared" si="116"/>
        <v>41305.809363425928</v>
      </c>
      <c r="L1838">
        <f t="shared" si="117"/>
        <v>2013</v>
      </c>
      <c r="M1838" t="b">
        <v>0</v>
      </c>
      <c r="N1838">
        <v>55</v>
      </c>
      <c r="O1838" t="b">
        <v>1</v>
      </c>
      <c r="P1838" t="s">
        <v>8274</v>
      </c>
      <c r="Q1838">
        <f t="shared" si="118"/>
        <v>200</v>
      </c>
      <c r="R1838">
        <f t="shared" si="119"/>
        <v>182.13</v>
      </c>
      <c r="S1838" s="10" t="s">
        <v>8325</v>
      </c>
      <c r="T1838" t="s">
        <v>8326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s="9">
        <f t="shared" si="116"/>
        <v>40926.047858796301</v>
      </c>
      <c r="L1839">
        <f t="shared" si="117"/>
        <v>2012</v>
      </c>
      <c r="M1839" t="b">
        <v>0</v>
      </c>
      <c r="N1839">
        <v>30</v>
      </c>
      <c r="O1839" t="b">
        <v>1</v>
      </c>
      <c r="P1839" t="s">
        <v>8274</v>
      </c>
      <c r="Q1839">
        <f t="shared" si="118"/>
        <v>307</v>
      </c>
      <c r="R1839">
        <f t="shared" si="119"/>
        <v>61.37</v>
      </c>
      <c r="S1839" s="10" t="s">
        <v>8325</v>
      </c>
      <c r="T1839" t="s">
        <v>8326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s="9">
        <f t="shared" si="116"/>
        <v>40788.786539351851</v>
      </c>
      <c r="L1840">
        <f t="shared" si="117"/>
        <v>2011</v>
      </c>
      <c r="M1840" t="b">
        <v>0</v>
      </c>
      <c r="N1840">
        <v>28</v>
      </c>
      <c r="O1840" t="b">
        <v>1</v>
      </c>
      <c r="P1840" t="s">
        <v>8274</v>
      </c>
      <c r="Q1840">
        <f t="shared" si="118"/>
        <v>100</v>
      </c>
      <c r="R1840">
        <f t="shared" si="119"/>
        <v>35.770000000000003</v>
      </c>
      <c r="S1840" s="10" t="s">
        <v>8325</v>
      </c>
      <c r="T1840" t="s">
        <v>8326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s="9">
        <f t="shared" si="116"/>
        <v>42614.722013888888</v>
      </c>
      <c r="L1841">
        <f t="shared" si="117"/>
        <v>2016</v>
      </c>
      <c r="M1841" t="b">
        <v>0</v>
      </c>
      <c r="N1841">
        <v>45</v>
      </c>
      <c r="O1841" t="b">
        <v>1</v>
      </c>
      <c r="P1841" t="s">
        <v>8274</v>
      </c>
      <c r="Q1841">
        <f t="shared" si="118"/>
        <v>205</v>
      </c>
      <c r="R1841">
        <f t="shared" si="119"/>
        <v>45.62</v>
      </c>
      <c r="S1841" s="10" t="s">
        <v>8325</v>
      </c>
      <c r="T1841" t="s">
        <v>8326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s="9">
        <f t="shared" si="116"/>
        <v>41382.096180555556</v>
      </c>
      <c r="L1842">
        <f t="shared" si="117"/>
        <v>2013</v>
      </c>
      <c r="M1842" t="b">
        <v>0</v>
      </c>
      <c r="N1842">
        <v>13</v>
      </c>
      <c r="O1842" t="b">
        <v>1</v>
      </c>
      <c r="P1842" t="s">
        <v>8274</v>
      </c>
      <c r="Q1842">
        <f t="shared" si="118"/>
        <v>109</v>
      </c>
      <c r="R1842">
        <f t="shared" si="119"/>
        <v>75.38</v>
      </c>
      <c r="S1842" s="10" t="s">
        <v>8325</v>
      </c>
      <c r="T1842" t="s">
        <v>8326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s="9">
        <f t="shared" si="116"/>
        <v>41745.84542824074</v>
      </c>
      <c r="L1843">
        <f t="shared" si="117"/>
        <v>2014</v>
      </c>
      <c r="M1843" t="b">
        <v>0</v>
      </c>
      <c r="N1843">
        <v>40</v>
      </c>
      <c r="O1843" t="b">
        <v>1</v>
      </c>
      <c r="P1843" t="s">
        <v>8274</v>
      </c>
      <c r="Q1843">
        <f t="shared" si="118"/>
        <v>102</v>
      </c>
      <c r="R1843">
        <f t="shared" si="119"/>
        <v>50.88</v>
      </c>
      <c r="S1843" s="10" t="s">
        <v>8325</v>
      </c>
      <c r="T1843" t="s">
        <v>8326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s="9">
        <f t="shared" si="116"/>
        <v>42031.631724537037</v>
      </c>
      <c r="L1844">
        <f t="shared" si="117"/>
        <v>2015</v>
      </c>
      <c r="M1844" t="b">
        <v>0</v>
      </c>
      <c r="N1844">
        <v>21</v>
      </c>
      <c r="O1844" t="b">
        <v>1</v>
      </c>
      <c r="P1844" t="s">
        <v>8274</v>
      </c>
      <c r="Q1844">
        <f t="shared" si="118"/>
        <v>125</v>
      </c>
      <c r="R1844">
        <f t="shared" si="119"/>
        <v>119.29</v>
      </c>
      <c r="S1844" s="10" t="s">
        <v>8325</v>
      </c>
      <c r="T1844" t="s">
        <v>8326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s="9">
        <f t="shared" si="116"/>
        <v>40564.994837962964</v>
      </c>
      <c r="L1845">
        <f t="shared" si="117"/>
        <v>2011</v>
      </c>
      <c r="M1845" t="b">
        <v>0</v>
      </c>
      <c r="N1845">
        <v>134</v>
      </c>
      <c r="O1845" t="b">
        <v>1</v>
      </c>
      <c r="P1845" t="s">
        <v>8274</v>
      </c>
      <c r="Q1845">
        <f t="shared" si="118"/>
        <v>124</v>
      </c>
      <c r="R1845">
        <f t="shared" si="119"/>
        <v>92.54</v>
      </c>
      <c r="S1845" s="10" t="s">
        <v>8325</v>
      </c>
      <c r="T1845" t="s">
        <v>8326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s="9">
        <f t="shared" si="116"/>
        <v>40666.973541666666</v>
      </c>
      <c r="L1846">
        <f t="shared" si="117"/>
        <v>2011</v>
      </c>
      <c r="M1846" t="b">
        <v>0</v>
      </c>
      <c r="N1846">
        <v>20</v>
      </c>
      <c r="O1846" t="b">
        <v>1</v>
      </c>
      <c r="P1846" t="s">
        <v>8274</v>
      </c>
      <c r="Q1846">
        <f t="shared" si="118"/>
        <v>101</v>
      </c>
      <c r="R1846">
        <f t="shared" si="119"/>
        <v>76.05</v>
      </c>
      <c r="S1846" s="10" t="s">
        <v>8325</v>
      </c>
      <c r="T1846" t="s">
        <v>8326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s="9">
        <f t="shared" si="116"/>
        <v>42523.333310185189</v>
      </c>
      <c r="L1847">
        <f t="shared" si="117"/>
        <v>2016</v>
      </c>
      <c r="M1847" t="b">
        <v>0</v>
      </c>
      <c r="N1847">
        <v>19</v>
      </c>
      <c r="O1847" t="b">
        <v>1</v>
      </c>
      <c r="P1847" t="s">
        <v>8274</v>
      </c>
      <c r="Q1847">
        <f t="shared" si="118"/>
        <v>100</v>
      </c>
      <c r="R1847">
        <f t="shared" si="119"/>
        <v>52.63</v>
      </c>
      <c r="S1847" s="10" t="s">
        <v>8325</v>
      </c>
      <c r="T1847" t="s">
        <v>8326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s="9">
        <f t="shared" si="116"/>
        <v>41228.650196759263</v>
      </c>
      <c r="L1848">
        <f t="shared" si="117"/>
        <v>2012</v>
      </c>
      <c r="M1848" t="b">
        <v>0</v>
      </c>
      <c r="N1848">
        <v>209</v>
      </c>
      <c r="O1848" t="b">
        <v>1</v>
      </c>
      <c r="P1848" t="s">
        <v>8274</v>
      </c>
      <c r="Q1848">
        <f t="shared" si="118"/>
        <v>138</v>
      </c>
      <c r="R1848">
        <f t="shared" si="119"/>
        <v>98.99</v>
      </c>
      <c r="S1848" s="10" t="s">
        <v>8325</v>
      </c>
      <c r="T1848" t="s">
        <v>8326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s="9">
        <f t="shared" si="116"/>
        <v>42094.236481481479</v>
      </c>
      <c r="L1849">
        <f t="shared" si="117"/>
        <v>2015</v>
      </c>
      <c r="M1849" t="b">
        <v>0</v>
      </c>
      <c r="N1849">
        <v>38</v>
      </c>
      <c r="O1849" t="b">
        <v>1</v>
      </c>
      <c r="P1849" t="s">
        <v>8274</v>
      </c>
      <c r="Q1849">
        <f t="shared" si="118"/>
        <v>121</v>
      </c>
      <c r="R1849">
        <f t="shared" si="119"/>
        <v>79.53</v>
      </c>
      <c r="S1849" s="10" t="s">
        <v>8325</v>
      </c>
      <c r="T1849" t="s">
        <v>8326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s="9">
        <f t="shared" si="116"/>
        <v>40691.788055555553</v>
      </c>
      <c r="L1850">
        <f t="shared" si="117"/>
        <v>2011</v>
      </c>
      <c r="M1850" t="b">
        <v>0</v>
      </c>
      <c r="N1850">
        <v>24</v>
      </c>
      <c r="O1850" t="b">
        <v>1</v>
      </c>
      <c r="P1850" t="s">
        <v>8274</v>
      </c>
      <c r="Q1850">
        <f t="shared" si="118"/>
        <v>107</v>
      </c>
      <c r="R1850">
        <f t="shared" si="119"/>
        <v>134.21</v>
      </c>
      <c r="S1850" s="10" t="s">
        <v>8325</v>
      </c>
      <c r="T1850" t="s">
        <v>8326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s="9">
        <f t="shared" si="116"/>
        <v>41169.845590277779</v>
      </c>
      <c r="L1851">
        <f t="shared" si="117"/>
        <v>2012</v>
      </c>
      <c r="M1851" t="b">
        <v>0</v>
      </c>
      <c r="N1851">
        <v>8</v>
      </c>
      <c r="O1851" t="b">
        <v>1</v>
      </c>
      <c r="P1851" t="s">
        <v>8274</v>
      </c>
      <c r="Q1851">
        <f t="shared" si="118"/>
        <v>100</v>
      </c>
      <c r="R1851">
        <f t="shared" si="119"/>
        <v>37.630000000000003</v>
      </c>
      <c r="S1851" s="10" t="s">
        <v>8325</v>
      </c>
      <c r="T1851" t="s">
        <v>8326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s="9">
        <f t="shared" si="116"/>
        <v>41800.959490740745</v>
      </c>
      <c r="L1852">
        <f t="shared" si="117"/>
        <v>2014</v>
      </c>
      <c r="M1852" t="b">
        <v>0</v>
      </c>
      <c r="N1852">
        <v>179</v>
      </c>
      <c r="O1852" t="b">
        <v>1</v>
      </c>
      <c r="P1852" t="s">
        <v>8274</v>
      </c>
      <c r="Q1852">
        <f t="shared" si="118"/>
        <v>102</v>
      </c>
      <c r="R1852">
        <f t="shared" si="119"/>
        <v>51.04</v>
      </c>
      <c r="S1852" s="10" t="s">
        <v>8325</v>
      </c>
      <c r="T1852" t="s">
        <v>8326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s="9">
        <f t="shared" si="116"/>
        <v>41827.906689814816</v>
      </c>
      <c r="L1853">
        <f t="shared" si="117"/>
        <v>2014</v>
      </c>
      <c r="M1853" t="b">
        <v>0</v>
      </c>
      <c r="N1853">
        <v>26</v>
      </c>
      <c r="O1853" t="b">
        <v>1</v>
      </c>
      <c r="P1853" t="s">
        <v>8274</v>
      </c>
      <c r="Q1853">
        <f t="shared" si="118"/>
        <v>100</v>
      </c>
      <c r="R1853">
        <f t="shared" si="119"/>
        <v>50.04</v>
      </c>
      <c r="S1853" s="10" t="s">
        <v>8325</v>
      </c>
      <c r="T1853" t="s">
        <v>8326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s="9">
        <f t="shared" si="116"/>
        <v>42081.77143518519</v>
      </c>
      <c r="L1854">
        <f t="shared" si="117"/>
        <v>2015</v>
      </c>
      <c r="M1854" t="b">
        <v>0</v>
      </c>
      <c r="N1854">
        <v>131</v>
      </c>
      <c r="O1854" t="b">
        <v>1</v>
      </c>
      <c r="P1854" t="s">
        <v>8274</v>
      </c>
      <c r="Q1854">
        <f t="shared" si="118"/>
        <v>117</v>
      </c>
      <c r="R1854">
        <f t="shared" si="119"/>
        <v>133.93</v>
      </c>
      <c r="S1854" s="10" t="s">
        <v>8325</v>
      </c>
      <c r="T1854" t="s">
        <v>8326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s="9">
        <f t="shared" si="116"/>
        <v>41177.060381944444</v>
      </c>
      <c r="L1855">
        <f t="shared" si="117"/>
        <v>2012</v>
      </c>
      <c r="M1855" t="b">
        <v>0</v>
      </c>
      <c r="N1855">
        <v>14</v>
      </c>
      <c r="O1855" t="b">
        <v>1</v>
      </c>
      <c r="P1855" t="s">
        <v>8274</v>
      </c>
      <c r="Q1855">
        <f t="shared" si="118"/>
        <v>102</v>
      </c>
      <c r="R1855">
        <f t="shared" si="119"/>
        <v>58.21</v>
      </c>
      <c r="S1855" s="10" t="s">
        <v>8325</v>
      </c>
      <c r="T1855" t="s">
        <v>8326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s="9">
        <f t="shared" si="116"/>
        <v>41388.021261574075</v>
      </c>
      <c r="L1856">
        <f t="shared" si="117"/>
        <v>2013</v>
      </c>
      <c r="M1856" t="b">
        <v>0</v>
      </c>
      <c r="N1856">
        <v>174</v>
      </c>
      <c r="O1856" t="b">
        <v>1</v>
      </c>
      <c r="P1856" t="s">
        <v>8274</v>
      </c>
      <c r="Q1856">
        <f t="shared" si="118"/>
        <v>102</v>
      </c>
      <c r="R1856">
        <f t="shared" si="119"/>
        <v>88.04</v>
      </c>
      <c r="S1856" s="10" t="s">
        <v>8325</v>
      </c>
      <c r="T1856" t="s">
        <v>8326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s="9">
        <f t="shared" si="116"/>
        <v>41600.538657407407</v>
      </c>
      <c r="L1857">
        <f t="shared" si="117"/>
        <v>2013</v>
      </c>
      <c r="M1857" t="b">
        <v>0</v>
      </c>
      <c r="N1857">
        <v>191</v>
      </c>
      <c r="O1857" t="b">
        <v>1</v>
      </c>
      <c r="P1857" t="s">
        <v>8274</v>
      </c>
      <c r="Q1857">
        <f t="shared" si="118"/>
        <v>154</v>
      </c>
      <c r="R1857">
        <f t="shared" si="119"/>
        <v>70.58</v>
      </c>
      <c r="S1857" s="10" t="s">
        <v>8325</v>
      </c>
      <c r="T1857" t="s">
        <v>8326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s="9">
        <f t="shared" si="116"/>
        <v>41817.854999999996</v>
      </c>
      <c r="L1858">
        <f t="shared" si="117"/>
        <v>2014</v>
      </c>
      <c r="M1858" t="b">
        <v>0</v>
      </c>
      <c r="N1858">
        <v>38</v>
      </c>
      <c r="O1858" t="b">
        <v>1</v>
      </c>
      <c r="P1858" t="s">
        <v>8274</v>
      </c>
      <c r="Q1858">
        <f t="shared" si="118"/>
        <v>101</v>
      </c>
      <c r="R1858">
        <f t="shared" si="119"/>
        <v>53.29</v>
      </c>
      <c r="S1858" s="10" t="s">
        <v>8325</v>
      </c>
      <c r="T1858" t="s">
        <v>8326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s="9">
        <f t="shared" si="116"/>
        <v>41864.76866898148</v>
      </c>
      <c r="L1859">
        <f t="shared" si="117"/>
        <v>2014</v>
      </c>
      <c r="M1859" t="b">
        <v>0</v>
      </c>
      <c r="N1859">
        <v>22</v>
      </c>
      <c r="O1859" t="b">
        <v>1</v>
      </c>
      <c r="P1859" t="s">
        <v>8274</v>
      </c>
      <c r="Q1859">
        <f t="shared" si="118"/>
        <v>100</v>
      </c>
      <c r="R1859">
        <f t="shared" si="119"/>
        <v>136.36000000000001</v>
      </c>
      <c r="S1859" s="10" t="s">
        <v>8325</v>
      </c>
      <c r="T1859" t="s">
        <v>8326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s="9">
        <f t="shared" si="116"/>
        <v>40833.200474537036</v>
      </c>
      <c r="L1860">
        <f t="shared" si="117"/>
        <v>2011</v>
      </c>
      <c r="M1860" t="b">
        <v>0</v>
      </c>
      <c r="N1860">
        <v>149</v>
      </c>
      <c r="O1860" t="b">
        <v>1</v>
      </c>
      <c r="P1860" t="s">
        <v>8274</v>
      </c>
      <c r="Q1860">
        <f t="shared" si="118"/>
        <v>109</v>
      </c>
      <c r="R1860">
        <f t="shared" si="119"/>
        <v>40.549999999999997</v>
      </c>
      <c r="S1860" s="10" t="s">
        <v>8325</v>
      </c>
      <c r="T1860" t="s">
        <v>8326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s="9">
        <f t="shared" si="116"/>
        <v>40778.770011574074</v>
      </c>
      <c r="L1861">
        <f t="shared" si="117"/>
        <v>2011</v>
      </c>
      <c r="M1861" t="b">
        <v>0</v>
      </c>
      <c r="N1861">
        <v>56</v>
      </c>
      <c r="O1861" t="b">
        <v>1</v>
      </c>
      <c r="P1861" t="s">
        <v>8274</v>
      </c>
      <c r="Q1861">
        <f t="shared" si="118"/>
        <v>132</v>
      </c>
      <c r="R1861">
        <f t="shared" si="119"/>
        <v>70.63</v>
      </c>
      <c r="S1861" s="10" t="s">
        <v>8325</v>
      </c>
      <c r="T1861" t="s">
        <v>8326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s="9">
        <f t="shared" si="116"/>
        <v>41655.709305555552</v>
      </c>
      <c r="L1862">
        <f t="shared" si="117"/>
        <v>2014</v>
      </c>
      <c r="M1862" t="b">
        <v>0</v>
      </c>
      <c r="N1862">
        <v>19</v>
      </c>
      <c r="O1862" t="b">
        <v>1</v>
      </c>
      <c r="P1862" t="s">
        <v>8274</v>
      </c>
      <c r="Q1862">
        <f t="shared" si="118"/>
        <v>133</v>
      </c>
      <c r="R1862">
        <f t="shared" si="119"/>
        <v>52.68</v>
      </c>
      <c r="S1862" s="10" t="s">
        <v>8325</v>
      </c>
      <c r="T1862" t="s">
        <v>8326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s="9">
        <f t="shared" si="116"/>
        <v>42000.300243055557</v>
      </c>
      <c r="L1863">
        <f t="shared" si="117"/>
        <v>2014</v>
      </c>
      <c r="M1863" t="b">
        <v>0</v>
      </c>
      <c r="N1863">
        <v>0</v>
      </c>
      <c r="O1863" t="b">
        <v>0</v>
      </c>
      <c r="P1863" t="s">
        <v>8281</v>
      </c>
      <c r="Q1863">
        <f t="shared" si="118"/>
        <v>0</v>
      </c>
      <c r="R1863" t="e">
        <f t="shared" si="119"/>
        <v>#DIV/0!</v>
      </c>
      <c r="S1863" s="10" t="s">
        <v>8333</v>
      </c>
      <c r="T1863" t="s">
        <v>8335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s="9">
        <f t="shared" si="116"/>
        <v>42755.492754629624</v>
      </c>
      <c r="L1864">
        <f t="shared" si="117"/>
        <v>2017</v>
      </c>
      <c r="M1864" t="b">
        <v>0</v>
      </c>
      <c r="N1864">
        <v>16</v>
      </c>
      <c r="O1864" t="b">
        <v>0</v>
      </c>
      <c r="P1864" t="s">
        <v>8281</v>
      </c>
      <c r="Q1864">
        <f t="shared" si="118"/>
        <v>8</v>
      </c>
      <c r="R1864">
        <f t="shared" si="119"/>
        <v>90.94</v>
      </c>
      <c r="S1864" s="10" t="s">
        <v>8333</v>
      </c>
      <c r="T1864" t="s">
        <v>8335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s="9">
        <f t="shared" si="116"/>
        <v>41772.797280092593</v>
      </c>
      <c r="L1865">
        <f t="shared" si="117"/>
        <v>2014</v>
      </c>
      <c r="M1865" t="b">
        <v>0</v>
      </c>
      <c r="N1865">
        <v>2</v>
      </c>
      <c r="O1865" t="b">
        <v>0</v>
      </c>
      <c r="P1865" t="s">
        <v>8281</v>
      </c>
      <c r="Q1865">
        <f t="shared" si="118"/>
        <v>0</v>
      </c>
      <c r="R1865">
        <f t="shared" si="119"/>
        <v>5</v>
      </c>
      <c r="S1865" s="10" t="s">
        <v>8333</v>
      </c>
      <c r="T1865" t="s">
        <v>8335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s="9">
        <f t="shared" ref="K1866:K1929" si="120">(((J1866/60)/60/24)+DATE(1970,1,1))</f>
        <v>41733.716435185182</v>
      </c>
      <c r="L1866">
        <f t="shared" ref="L1866:L1929" si="121">YEAR(K1866)</f>
        <v>2014</v>
      </c>
      <c r="M1866" t="b">
        <v>0</v>
      </c>
      <c r="N1866">
        <v>48</v>
      </c>
      <c r="O1866" t="b">
        <v>0</v>
      </c>
      <c r="P1866" t="s">
        <v>8281</v>
      </c>
      <c r="Q1866">
        <f t="shared" ref="Q1866:Q1929" si="122">ROUND(E1866/D1866*100,0)</f>
        <v>43</v>
      </c>
      <c r="R1866">
        <f t="shared" ref="R1866:R1929" si="123">ROUND(E1866/N1866,2)</f>
        <v>58.08</v>
      </c>
      <c r="S1866" s="10" t="s">
        <v>8333</v>
      </c>
      <c r="T1866" t="s">
        <v>8335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s="9">
        <f t="shared" si="120"/>
        <v>42645.367442129631</v>
      </c>
      <c r="L1867">
        <f t="shared" si="121"/>
        <v>2016</v>
      </c>
      <c r="M1867" t="b">
        <v>0</v>
      </c>
      <c r="N1867">
        <v>2</v>
      </c>
      <c r="O1867" t="b">
        <v>0</v>
      </c>
      <c r="P1867" t="s">
        <v>8281</v>
      </c>
      <c r="Q1867">
        <f t="shared" si="122"/>
        <v>0</v>
      </c>
      <c r="R1867">
        <f t="shared" si="123"/>
        <v>2</v>
      </c>
      <c r="S1867" s="10" t="s">
        <v>8333</v>
      </c>
      <c r="T1867" t="s">
        <v>8335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s="9">
        <f t="shared" si="120"/>
        <v>42742.246493055558</v>
      </c>
      <c r="L1868">
        <f t="shared" si="121"/>
        <v>2017</v>
      </c>
      <c r="M1868" t="b">
        <v>0</v>
      </c>
      <c r="N1868">
        <v>2</v>
      </c>
      <c r="O1868" t="b">
        <v>0</v>
      </c>
      <c r="P1868" t="s">
        <v>8281</v>
      </c>
      <c r="Q1868">
        <f t="shared" si="122"/>
        <v>1</v>
      </c>
      <c r="R1868">
        <f t="shared" si="123"/>
        <v>62.5</v>
      </c>
      <c r="S1868" s="10" t="s">
        <v>8333</v>
      </c>
      <c r="T1868" t="s">
        <v>8335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s="9">
        <f t="shared" si="120"/>
        <v>42649.924907407403</v>
      </c>
      <c r="L1869">
        <f t="shared" si="121"/>
        <v>2016</v>
      </c>
      <c r="M1869" t="b">
        <v>0</v>
      </c>
      <c r="N1869">
        <v>1</v>
      </c>
      <c r="O1869" t="b">
        <v>0</v>
      </c>
      <c r="P1869" t="s">
        <v>8281</v>
      </c>
      <c r="Q1869">
        <f t="shared" si="122"/>
        <v>0</v>
      </c>
      <c r="R1869">
        <f t="shared" si="123"/>
        <v>10</v>
      </c>
      <c r="S1869" s="10" t="s">
        <v>8333</v>
      </c>
      <c r="T1869" t="s">
        <v>8335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s="9">
        <f t="shared" si="120"/>
        <v>42328.779224537036</v>
      </c>
      <c r="L1870">
        <f t="shared" si="121"/>
        <v>2015</v>
      </c>
      <c r="M1870" t="b">
        <v>0</v>
      </c>
      <c r="N1870">
        <v>17</v>
      </c>
      <c r="O1870" t="b">
        <v>0</v>
      </c>
      <c r="P1870" t="s">
        <v>8281</v>
      </c>
      <c r="Q1870">
        <f t="shared" si="122"/>
        <v>5</v>
      </c>
      <c r="R1870">
        <f t="shared" si="123"/>
        <v>71.59</v>
      </c>
      <c r="S1870" s="10" t="s">
        <v>8333</v>
      </c>
      <c r="T1870" t="s">
        <v>8335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s="9">
        <f t="shared" si="120"/>
        <v>42709.002881944441</v>
      </c>
      <c r="L1871">
        <f t="shared" si="121"/>
        <v>2016</v>
      </c>
      <c r="M1871" t="b">
        <v>0</v>
      </c>
      <c r="N1871">
        <v>0</v>
      </c>
      <c r="O1871" t="b">
        <v>0</v>
      </c>
      <c r="P1871" t="s">
        <v>8281</v>
      </c>
      <c r="Q1871">
        <f t="shared" si="122"/>
        <v>0</v>
      </c>
      <c r="R1871" t="e">
        <f t="shared" si="123"/>
        <v>#DIV/0!</v>
      </c>
      <c r="S1871" s="10" t="s">
        <v>8333</v>
      </c>
      <c r="T1871" t="s">
        <v>8335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s="9">
        <f t="shared" si="120"/>
        <v>42371.355729166666</v>
      </c>
      <c r="L1872">
        <f t="shared" si="121"/>
        <v>2016</v>
      </c>
      <c r="M1872" t="b">
        <v>0</v>
      </c>
      <c r="N1872">
        <v>11</v>
      </c>
      <c r="O1872" t="b">
        <v>0</v>
      </c>
      <c r="P1872" t="s">
        <v>8281</v>
      </c>
      <c r="Q1872">
        <f t="shared" si="122"/>
        <v>10</v>
      </c>
      <c r="R1872">
        <f t="shared" si="123"/>
        <v>32.82</v>
      </c>
      <c r="S1872" s="10" t="s">
        <v>8333</v>
      </c>
      <c r="T1872" t="s">
        <v>8335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s="9">
        <f t="shared" si="120"/>
        <v>41923.783576388887</v>
      </c>
      <c r="L1873">
        <f t="shared" si="121"/>
        <v>2014</v>
      </c>
      <c r="M1873" t="b">
        <v>0</v>
      </c>
      <c r="N1873">
        <v>95</v>
      </c>
      <c r="O1873" t="b">
        <v>0</v>
      </c>
      <c r="P1873" t="s">
        <v>8281</v>
      </c>
      <c r="Q1873">
        <f t="shared" si="122"/>
        <v>72</v>
      </c>
      <c r="R1873">
        <f t="shared" si="123"/>
        <v>49.12</v>
      </c>
      <c r="S1873" s="10" t="s">
        <v>8333</v>
      </c>
      <c r="T1873" t="s">
        <v>8335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s="9">
        <f t="shared" si="120"/>
        <v>42155.129652777774</v>
      </c>
      <c r="L1874">
        <f t="shared" si="121"/>
        <v>2015</v>
      </c>
      <c r="M1874" t="b">
        <v>0</v>
      </c>
      <c r="N1874">
        <v>13</v>
      </c>
      <c r="O1874" t="b">
        <v>0</v>
      </c>
      <c r="P1874" t="s">
        <v>8281</v>
      </c>
      <c r="Q1874">
        <f t="shared" si="122"/>
        <v>1</v>
      </c>
      <c r="R1874">
        <f t="shared" si="123"/>
        <v>16.309999999999999</v>
      </c>
      <c r="S1874" s="10" t="s">
        <v>8333</v>
      </c>
      <c r="T1874" t="s">
        <v>8335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s="9">
        <f t="shared" si="120"/>
        <v>42164.615856481483</v>
      </c>
      <c r="L1875">
        <f t="shared" si="121"/>
        <v>2015</v>
      </c>
      <c r="M1875" t="b">
        <v>0</v>
      </c>
      <c r="N1875">
        <v>2</v>
      </c>
      <c r="O1875" t="b">
        <v>0</v>
      </c>
      <c r="P1875" t="s">
        <v>8281</v>
      </c>
      <c r="Q1875">
        <f t="shared" si="122"/>
        <v>0</v>
      </c>
      <c r="R1875">
        <f t="shared" si="123"/>
        <v>18</v>
      </c>
      <c r="S1875" s="10" t="s">
        <v>8333</v>
      </c>
      <c r="T1875" t="s">
        <v>8335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s="9">
        <f t="shared" si="120"/>
        <v>42529.969131944439</v>
      </c>
      <c r="L1876">
        <f t="shared" si="121"/>
        <v>2016</v>
      </c>
      <c r="M1876" t="b">
        <v>0</v>
      </c>
      <c r="N1876">
        <v>2</v>
      </c>
      <c r="O1876" t="b">
        <v>0</v>
      </c>
      <c r="P1876" t="s">
        <v>8281</v>
      </c>
      <c r="Q1876">
        <f t="shared" si="122"/>
        <v>0</v>
      </c>
      <c r="R1876">
        <f t="shared" si="123"/>
        <v>13</v>
      </c>
      <c r="S1876" s="10" t="s">
        <v>8333</v>
      </c>
      <c r="T1876" t="s">
        <v>8335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s="9">
        <f t="shared" si="120"/>
        <v>42528.899398148147</v>
      </c>
      <c r="L1877">
        <f t="shared" si="121"/>
        <v>2016</v>
      </c>
      <c r="M1877" t="b">
        <v>0</v>
      </c>
      <c r="N1877">
        <v>3</v>
      </c>
      <c r="O1877" t="b">
        <v>0</v>
      </c>
      <c r="P1877" t="s">
        <v>8281</v>
      </c>
      <c r="Q1877">
        <f t="shared" si="122"/>
        <v>1</v>
      </c>
      <c r="R1877">
        <f t="shared" si="123"/>
        <v>17</v>
      </c>
      <c r="S1877" s="10" t="s">
        <v>8333</v>
      </c>
      <c r="T1877" t="s">
        <v>8335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s="9">
        <f t="shared" si="120"/>
        <v>41776.284780092588</v>
      </c>
      <c r="L1878">
        <f t="shared" si="121"/>
        <v>2014</v>
      </c>
      <c r="M1878" t="b">
        <v>0</v>
      </c>
      <c r="N1878">
        <v>0</v>
      </c>
      <c r="O1878" t="b">
        <v>0</v>
      </c>
      <c r="P1878" t="s">
        <v>8281</v>
      </c>
      <c r="Q1878">
        <f t="shared" si="122"/>
        <v>0</v>
      </c>
      <c r="R1878" t="e">
        <f t="shared" si="123"/>
        <v>#DIV/0!</v>
      </c>
      <c r="S1878" s="10" t="s">
        <v>8333</v>
      </c>
      <c r="T1878" t="s">
        <v>8335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s="9">
        <f t="shared" si="120"/>
        <v>42035.029224537036</v>
      </c>
      <c r="L1879">
        <f t="shared" si="121"/>
        <v>2015</v>
      </c>
      <c r="M1879" t="b">
        <v>0</v>
      </c>
      <c r="N1879">
        <v>0</v>
      </c>
      <c r="O1879" t="b">
        <v>0</v>
      </c>
      <c r="P1879" t="s">
        <v>8281</v>
      </c>
      <c r="Q1879">
        <f t="shared" si="122"/>
        <v>0</v>
      </c>
      <c r="R1879" t="e">
        <f t="shared" si="123"/>
        <v>#DIV/0!</v>
      </c>
      <c r="S1879" s="10" t="s">
        <v>8333</v>
      </c>
      <c r="T1879" t="s">
        <v>8335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s="9">
        <f t="shared" si="120"/>
        <v>41773.008738425924</v>
      </c>
      <c r="L1880">
        <f t="shared" si="121"/>
        <v>2014</v>
      </c>
      <c r="M1880" t="b">
        <v>0</v>
      </c>
      <c r="N1880">
        <v>0</v>
      </c>
      <c r="O1880" t="b">
        <v>0</v>
      </c>
      <c r="P1880" t="s">
        <v>8281</v>
      </c>
      <c r="Q1880">
        <f t="shared" si="122"/>
        <v>0</v>
      </c>
      <c r="R1880" t="e">
        <f t="shared" si="123"/>
        <v>#DIV/0!</v>
      </c>
      <c r="S1880" s="10" t="s">
        <v>8333</v>
      </c>
      <c r="T1880" t="s">
        <v>8335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s="9">
        <f t="shared" si="120"/>
        <v>42413.649641203709</v>
      </c>
      <c r="L1881">
        <f t="shared" si="121"/>
        <v>2016</v>
      </c>
      <c r="M1881" t="b">
        <v>0</v>
      </c>
      <c r="N1881">
        <v>2</v>
      </c>
      <c r="O1881" t="b">
        <v>0</v>
      </c>
      <c r="P1881" t="s">
        <v>8281</v>
      </c>
      <c r="Q1881">
        <f t="shared" si="122"/>
        <v>0</v>
      </c>
      <c r="R1881">
        <f t="shared" si="123"/>
        <v>3</v>
      </c>
      <c r="S1881" s="10" t="s">
        <v>8333</v>
      </c>
      <c r="T1881" t="s">
        <v>8335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s="9">
        <f t="shared" si="120"/>
        <v>42430.566898148143</v>
      </c>
      <c r="L1882">
        <f t="shared" si="121"/>
        <v>2016</v>
      </c>
      <c r="M1882" t="b">
        <v>0</v>
      </c>
      <c r="N1882">
        <v>24</v>
      </c>
      <c r="O1882" t="b">
        <v>0</v>
      </c>
      <c r="P1882" t="s">
        <v>8281</v>
      </c>
      <c r="Q1882">
        <f t="shared" si="122"/>
        <v>20</v>
      </c>
      <c r="R1882">
        <f t="shared" si="123"/>
        <v>41.83</v>
      </c>
      <c r="S1882" s="10" t="s">
        <v>8333</v>
      </c>
      <c r="T1882" t="s">
        <v>8335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s="9">
        <f t="shared" si="120"/>
        <v>42043.152650462958</v>
      </c>
      <c r="L1883">
        <f t="shared" si="121"/>
        <v>2015</v>
      </c>
      <c r="M1883" t="b">
        <v>0</v>
      </c>
      <c r="N1883">
        <v>70</v>
      </c>
      <c r="O1883" t="b">
        <v>1</v>
      </c>
      <c r="P1883" t="s">
        <v>8277</v>
      </c>
      <c r="Q1883">
        <f t="shared" si="122"/>
        <v>173</v>
      </c>
      <c r="R1883">
        <f t="shared" si="123"/>
        <v>49.34</v>
      </c>
      <c r="S1883" s="10" t="s">
        <v>8325</v>
      </c>
      <c r="T1883" t="s">
        <v>8329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s="9">
        <f t="shared" si="120"/>
        <v>41067.949212962965</v>
      </c>
      <c r="L1884">
        <f t="shared" si="121"/>
        <v>2012</v>
      </c>
      <c r="M1884" t="b">
        <v>0</v>
      </c>
      <c r="N1884">
        <v>81</v>
      </c>
      <c r="O1884" t="b">
        <v>1</v>
      </c>
      <c r="P1884" t="s">
        <v>8277</v>
      </c>
      <c r="Q1884">
        <f t="shared" si="122"/>
        <v>101</v>
      </c>
      <c r="R1884">
        <f t="shared" si="123"/>
        <v>41.73</v>
      </c>
      <c r="S1884" s="10" t="s">
        <v>8325</v>
      </c>
      <c r="T1884" t="s">
        <v>8329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s="9">
        <f t="shared" si="120"/>
        <v>40977.948009259257</v>
      </c>
      <c r="L1885">
        <f t="shared" si="121"/>
        <v>2012</v>
      </c>
      <c r="M1885" t="b">
        <v>0</v>
      </c>
      <c r="N1885">
        <v>32</v>
      </c>
      <c r="O1885" t="b">
        <v>1</v>
      </c>
      <c r="P1885" t="s">
        <v>8277</v>
      </c>
      <c r="Q1885">
        <f t="shared" si="122"/>
        <v>105</v>
      </c>
      <c r="R1885">
        <f t="shared" si="123"/>
        <v>32.72</v>
      </c>
      <c r="S1885" s="10" t="s">
        <v>8325</v>
      </c>
      <c r="T1885" t="s">
        <v>8329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s="9">
        <f t="shared" si="120"/>
        <v>41205.198321759257</v>
      </c>
      <c r="L1886">
        <f t="shared" si="121"/>
        <v>2012</v>
      </c>
      <c r="M1886" t="b">
        <v>0</v>
      </c>
      <c r="N1886">
        <v>26</v>
      </c>
      <c r="O1886" t="b">
        <v>1</v>
      </c>
      <c r="P1886" t="s">
        <v>8277</v>
      </c>
      <c r="Q1886">
        <f t="shared" si="122"/>
        <v>135</v>
      </c>
      <c r="R1886">
        <f t="shared" si="123"/>
        <v>51.96</v>
      </c>
      <c r="S1886" s="10" t="s">
        <v>8325</v>
      </c>
      <c r="T1886" t="s">
        <v>8329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s="9">
        <f t="shared" si="120"/>
        <v>41099.093865740739</v>
      </c>
      <c r="L1887">
        <f t="shared" si="121"/>
        <v>2012</v>
      </c>
      <c r="M1887" t="b">
        <v>0</v>
      </c>
      <c r="N1887">
        <v>105</v>
      </c>
      <c r="O1887" t="b">
        <v>1</v>
      </c>
      <c r="P1887" t="s">
        <v>8277</v>
      </c>
      <c r="Q1887">
        <f t="shared" si="122"/>
        <v>116</v>
      </c>
      <c r="R1887">
        <f t="shared" si="123"/>
        <v>50.69</v>
      </c>
      <c r="S1887" s="10" t="s">
        <v>8325</v>
      </c>
      <c r="T1887" t="s">
        <v>8329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s="9">
        <f t="shared" si="120"/>
        <v>41925.906689814816</v>
      </c>
      <c r="L1888">
        <f t="shared" si="121"/>
        <v>2014</v>
      </c>
      <c r="M1888" t="b">
        <v>0</v>
      </c>
      <c r="N1888">
        <v>29</v>
      </c>
      <c r="O1888" t="b">
        <v>1</v>
      </c>
      <c r="P1888" t="s">
        <v>8277</v>
      </c>
      <c r="Q1888">
        <f t="shared" si="122"/>
        <v>102</v>
      </c>
      <c r="R1888">
        <f t="shared" si="123"/>
        <v>42.24</v>
      </c>
      <c r="S1888" s="10" t="s">
        <v>8325</v>
      </c>
      <c r="T1888" t="s">
        <v>8329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s="9">
        <f t="shared" si="120"/>
        <v>42323.800138888888</v>
      </c>
      <c r="L1889">
        <f t="shared" si="121"/>
        <v>2015</v>
      </c>
      <c r="M1889" t="b">
        <v>0</v>
      </c>
      <c r="N1889">
        <v>8</v>
      </c>
      <c r="O1889" t="b">
        <v>1</v>
      </c>
      <c r="P1889" t="s">
        <v>8277</v>
      </c>
      <c r="Q1889">
        <f t="shared" si="122"/>
        <v>111</v>
      </c>
      <c r="R1889">
        <f t="shared" si="123"/>
        <v>416.88</v>
      </c>
      <c r="S1889" s="10" t="s">
        <v>8325</v>
      </c>
      <c r="T1889" t="s">
        <v>8329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s="9">
        <f t="shared" si="120"/>
        <v>40299.239953703705</v>
      </c>
      <c r="L1890">
        <f t="shared" si="121"/>
        <v>2010</v>
      </c>
      <c r="M1890" t="b">
        <v>0</v>
      </c>
      <c r="N1890">
        <v>89</v>
      </c>
      <c r="O1890" t="b">
        <v>1</v>
      </c>
      <c r="P1890" t="s">
        <v>8277</v>
      </c>
      <c r="Q1890">
        <f t="shared" si="122"/>
        <v>166</v>
      </c>
      <c r="R1890">
        <f t="shared" si="123"/>
        <v>46.65</v>
      </c>
      <c r="S1890" s="10" t="s">
        <v>8325</v>
      </c>
      <c r="T1890" t="s">
        <v>8329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s="9">
        <f t="shared" si="120"/>
        <v>41299.793356481481</v>
      </c>
      <c r="L1891">
        <f t="shared" si="121"/>
        <v>2013</v>
      </c>
      <c r="M1891" t="b">
        <v>0</v>
      </c>
      <c r="N1891">
        <v>44</v>
      </c>
      <c r="O1891" t="b">
        <v>1</v>
      </c>
      <c r="P1891" t="s">
        <v>8277</v>
      </c>
      <c r="Q1891">
        <f t="shared" si="122"/>
        <v>107</v>
      </c>
      <c r="R1891">
        <f t="shared" si="123"/>
        <v>48.45</v>
      </c>
      <c r="S1891" s="10" t="s">
        <v>8325</v>
      </c>
      <c r="T1891" t="s">
        <v>8329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s="9">
        <f t="shared" si="120"/>
        <v>41228.786203703705</v>
      </c>
      <c r="L1892">
        <f t="shared" si="121"/>
        <v>2012</v>
      </c>
      <c r="M1892" t="b">
        <v>0</v>
      </c>
      <c r="N1892">
        <v>246</v>
      </c>
      <c r="O1892" t="b">
        <v>1</v>
      </c>
      <c r="P1892" t="s">
        <v>8277</v>
      </c>
      <c r="Q1892">
        <f t="shared" si="122"/>
        <v>145</v>
      </c>
      <c r="R1892">
        <f t="shared" si="123"/>
        <v>70.53</v>
      </c>
      <c r="S1892" s="10" t="s">
        <v>8325</v>
      </c>
      <c r="T1892" t="s">
        <v>8329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s="9">
        <f t="shared" si="120"/>
        <v>40335.798078703701</v>
      </c>
      <c r="L1893">
        <f t="shared" si="121"/>
        <v>2010</v>
      </c>
      <c r="M1893" t="b">
        <v>0</v>
      </c>
      <c r="N1893">
        <v>120</v>
      </c>
      <c r="O1893" t="b">
        <v>1</v>
      </c>
      <c r="P1893" t="s">
        <v>8277</v>
      </c>
      <c r="Q1893">
        <f t="shared" si="122"/>
        <v>106</v>
      </c>
      <c r="R1893">
        <f t="shared" si="123"/>
        <v>87.96</v>
      </c>
      <c r="S1893" s="10" t="s">
        <v>8325</v>
      </c>
      <c r="T1893" t="s">
        <v>8329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s="9">
        <f t="shared" si="120"/>
        <v>40671.637511574074</v>
      </c>
      <c r="L1894">
        <f t="shared" si="121"/>
        <v>2011</v>
      </c>
      <c r="M1894" t="b">
        <v>0</v>
      </c>
      <c r="N1894">
        <v>26</v>
      </c>
      <c r="O1894" t="b">
        <v>1</v>
      </c>
      <c r="P1894" t="s">
        <v>8277</v>
      </c>
      <c r="Q1894">
        <f t="shared" si="122"/>
        <v>137</v>
      </c>
      <c r="R1894">
        <f t="shared" si="123"/>
        <v>26.27</v>
      </c>
      <c r="S1894" s="10" t="s">
        <v>8325</v>
      </c>
      <c r="T1894" t="s">
        <v>8329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s="9">
        <f t="shared" si="120"/>
        <v>40632.94195601852</v>
      </c>
      <c r="L1895">
        <f t="shared" si="121"/>
        <v>2011</v>
      </c>
      <c r="M1895" t="b">
        <v>0</v>
      </c>
      <c r="N1895">
        <v>45</v>
      </c>
      <c r="O1895" t="b">
        <v>1</v>
      </c>
      <c r="P1895" t="s">
        <v>8277</v>
      </c>
      <c r="Q1895">
        <f t="shared" si="122"/>
        <v>104</v>
      </c>
      <c r="R1895">
        <f t="shared" si="123"/>
        <v>57.78</v>
      </c>
      <c r="S1895" s="10" t="s">
        <v>8325</v>
      </c>
      <c r="T1895" t="s">
        <v>8329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s="9">
        <f t="shared" si="120"/>
        <v>40920.904895833337</v>
      </c>
      <c r="L1896">
        <f t="shared" si="121"/>
        <v>2012</v>
      </c>
      <c r="M1896" t="b">
        <v>0</v>
      </c>
      <c r="N1896">
        <v>20</v>
      </c>
      <c r="O1896" t="b">
        <v>1</v>
      </c>
      <c r="P1896" t="s">
        <v>8277</v>
      </c>
      <c r="Q1896">
        <f t="shared" si="122"/>
        <v>115</v>
      </c>
      <c r="R1896">
        <f t="shared" si="123"/>
        <v>57.25</v>
      </c>
      <c r="S1896" s="10" t="s">
        <v>8325</v>
      </c>
      <c r="T1896" t="s">
        <v>8329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s="9">
        <f t="shared" si="120"/>
        <v>42267.746782407412</v>
      </c>
      <c r="L1897">
        <f t="shared" si="121"/>
        <v>2015</v>
      </c>
      <c r="M1897" t="b">
        <v>0</v>
      </c>
      <c r="N1897">
        <v>47</v>
      </c>
      <c r="O1897" t="b">
        <v>1</v>
      </c>
      <c r="P1897" t="s">
        <v>8277</v>
      </c>
      <c r="Q1897">
        <f t="shared" si="122"/>
        <v>102</v>
      </c>
      <c r="R1897">
        <f t="shared" si="123"/>
        <v>196.34</v>
      </c>
      <c r="S1897" s="10" t="s">
        <v>8325</v>
      </c>
      <c r="T1897" t="s">
        <v>8329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s="9">
        <f t="shared" si="120"/>
        <v>40981.710243055553</v>
      </c>
      <c r="L1898">
        <f t="shared" si="121"/>
        <v>2012</v>
      </c>
      <c r="M1898" t="b">
        <v>0</v>
      </c>
      <c r="N1898">
        <v>13</v>
      </c>
      <c r="O1898" t="b">
        <v>1</v>
      </c>
      <c r="P1898" t="s">
        <v>8277</v>
      </c>
      <c r="Q1898">
        <f t="shared" si="122"/>
        <v>124</v>
      </c>
      <c r="R1898">
        <f t="shared" si="123"/>
        <v>43</v>
      </c>
      <c r="S1898" s="10" t="s">
        <v>8325</v>
      </c>
      <c r="T1898" t="s">
        <v>8329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s="9">
        <f t="shared" si="120"/>
        <v>41680.583402777782</v>
      </c>
      <c r="L1899">
        <f t="shared" si="121"/>
        <v>2014</v>
      </c>
      <c r="M1899" t="b">
        <v>0</v>
      </c>
      <c r="N1899">
        <v>183</v>
      </c>
      <c r="O1899" t="b">
        <v>1</v>
      </c>
      <c r="P1899" t="s">
        <v>8277</v>
      </c>
      <c r="Q1899">
        <f t="shared" si="122"/>
        <v>102</v>
      </c>
      <c r="R1899">
        <f t="shared" si="123"/>
        <v>35.549999999999997</v>
      </c>
      <c r="S1899" s="10" t="s">
        <v>8325</v>
      </c>
      <c r="T1899" t="s">
        <v>8329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s="9">
        <f t="shared" si="120"/>
        <v>42366.192974537036</v>
      </c>
      <c r="L1900">
        <f t="shared" si="121"/>
        <v>2015</v>
      </c>
      <c r="M1900" t="b">
        <v>0</v>
      </c>
      <c r="N1900">
        <v>21</v>
      </c>
      <c r="O1900" t="b">
        <v>1</v>
      </c>
      <c r="P1900" t="s">
        <v>8277</v>
      </c>
      <c r="Q1900">
        <f t="shared" si="122"/>
        <v>145</v>
      </c>
      <c r="R1900">
        <f t="shared" si="123"/>
        <v>68.81</v>
      </c>
      <c r="S1900" s="10" t="s">
        <v>8325</v>
      </c>
      <c r="T1900" t="s">
        <v>8329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s="9">
        <f t="shared" si="120"/>
        <v>42058.941736111112</v>
      </c>
      <c r="L1901">
        <f t="shared" si="121"/>
        <v>2015</v>
      </c>
      <c r="M1901" t="b">
        <v>0</v>
      </c>
      <c r="N1901">
        <v>42</v>
      </c>
      <c r="O1901" t="b">
        <v>1</v>
      </c>
      <c r="P1901" t="s">
        <v>8277</v>
      </c>
      <c r="Q1901">
        <f t="shared" si="122"/>
        <v>133</v>
      </c>
      <c r="R1901">
        <f t="shared" si="123"/>
        <v>28.57</v>
      </c>
      <c r="S1901" s="10" t="s">
        <v>8325</v>
      </c>
      <c r="T1901" t="s">
        <v>8329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s="9">
        <f t="shared" si="120"/>
        <v>41160.871886574074</v>
      </c>
      <c r="L1902">
        <f t="shared" si="121"/>
        <v>2012</v>
      </c>
      <c r="M1902" t="b">
        <v>0</v>
      </c>
      <c r="N1902">
        <v>54</v>
      </c>
      <c r="O1902" t="b">
        <v>1</v>
      </c>
      <c r="P1902" t="s">
        <v>8277</v>
      </c>
      <c r="Q1902">
        <f t="shared" si="122"/>
        <v>109</v>
      </c>
      <c r="R1902">
        <f t="shared" si="123"/>
        <v>50.63</v>
      </c>
      <c r="S1902" s="10" t="s">
        <v>8325</v>
      </c>
      <c r="T1902" t="s">
        <v>8329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s="9">
        <f t="shared" si="120"/>
        <v>42116.54315972222</v>
      </c>
      <c r="L1903">
        <f t="shared" si="121"/>
        <v>2015</v>
      </c>
      <c r="M1903" t="b">
        <v>0</v>
      </c>
      <c r="N1903">
        <v>25</v>
      </c>
      <c r="O1903" t="b">
        <v>0</v>
      </c>
      <c r="P1903" t="s">
        <v>8292</v>
      </c>
      <c r="Q1903">
        <f t="shared" si="122"/>
        <v>3</v>
      </c>
      <c r="R1903">
        <f t="shared" si="123"/>
        <v>106.8</v>
      </c>
      <c r="S1903" s="10" t="s">
        <v>8319</v>
      </c>
      <c r="T1903" t="s">
        <v>8348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s="9">
        <f t="shared" si="120"/>
        <v>42037.789895833332</v>
      </c>
      <c r="L1904">
        <f t="shared" si="121"/>
        <v>2015</v>
      </c>
      <c r="M1904" t="b">
        <v>0</v>
      </c>
      <c r="N1904">
        <v>3</v>
      </c>
      <c r="O1904" t="b">
        <v>0</v>
      </c>
      <c r="P1904" t="s">
        <v>8292</v>
      </c>
      <c r="Q1904">
        <f t="shared" si="122"/>
        <v>1</v>
      </c>
      <c r="R1904">
        <f t="shared" si="123"/>
        <v>4</v>
      </c>
      <c r="S1904" s="10" t="s">
        <v>8319</v>
      </c>
      <c r="T1904" t="s">
        <v>8348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s="9">
        <f t="shared" si="120"/>
        <v>42702.770729166667</v>
      </c>
      <c r="L1905">
        <f t="shared" si="121"/>
        <v>2016</v>
      </c>
      <c r="M1905" t="b">
        <v>0</v>
      </c>
      <c r="N1905">
        <v>41</v>
      </c>
      <c r="O1905" t="b">
        <v>0</v>
      </c>
      <c r="P1905" t="s">
        <v>8292</v>
      </c>
      <c r="Q1905">
        <f t="shared" si="122"/>
        <v>47</v>
      </c>
      <c r="R1905">
        <f t="shared" si="123"/>
        <v>34.1</v>
      </c>
      <c r="S1905" s="10" t="s">
        <v>8319</v>
      </c>
      <c r="T1905" t="s">
        <v>8348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s="9">
        <f t="shared" si="120"/>
        <v>42326.685428240744</v>
      </c>
      <c r="L1906">
        <f t="shared" si="121"/>
        <v>2015</v>
      </c>
      <c r="M1906" t="b">
        <v>0</v>
      </c>
      <c r="N1906">
        <v>2</v>
      </c>
      <c r="O1906" t="b">
        <v>0</v>
      </c>
      <c r="P1906" t="s">
        <v>8292</v>
      </c>
      <c r="Q1906">
        <f t="shared" si="122"/>
        <v>0</v>
      </c>
      <c r="R1906">
        <f t="shared" si="123"/>
        <v>25</v>
      </c>
      <c r="S1906" s="10" t="s">
        <v>8319</v>
      </c>
      <c r="T1906" t="s">
        <v>8348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s="9">
        <f t="shared" si="120"/>
        <v>41859.925856481481</v>
      </c>
      <c r="L1907">
        <f t="shared" si="121"/>
        <v>2014</v>
      </c>
      <c r="M1907" t="b">
        <v>0</v>
      </c>
      <c r="N1907">
        <v>4</v>
      </c>
      <c r="O1907" t="b">
        <v>0</v>
      </c>
      <c r="P1907" t="s">
        <v>8292</v>
      </c>
      <c r="Q1907">
        <f t="shared" si="122"/>
        <v>0</v>
      </c>
      <c r="R1907">
        <f t="shared" si="123"/>
        <v>10.5</v>
      </c>
      <c r="S1907" s="10" t="s">
        <v>8319</v>
      </c>
      <c r="T1907" t="s">
        <v>8348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s="9">
        <f t="shared" si="120"/>
        <v>42514.671099537038</v>
      </c>
      <c r="L1908">
        <f t="shared" si="121"/>
        <v>2016</v>
      </c>
      <c r="M1908" t="b">
        <v>0</v>
      </c>
      <c r="N1908">
        <v>99</v>
      </c>
      <c r="O1908" t="b">
        <v>0</v>
      </c>
      <c r="P1908" t="s">
        <v>8292</v>
      </c>
      <c r="Q1908">
        <f t="shared" si="122"/>
        <v>43</v>
      </c>
      <c r="R1908">
        <f t="shared" si="123"/>
        <v>215.96</v>
      </c>
      <c r="S1908" s="10" t="s">
        <v>8319</v>
      </c>
      <c r="T1908" t="s">
        <v>8348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s="9">
        <f t="shared" si="120"/>
        <v>41767.587094907409</v>
      </c>
      <c r="L1909">
        <f t="shared" si="121"/>
        <v>2014</v>
      </c>
      <c r="M1909" t="b">
        <v>0</v>
      </c>
      <c r="N1909">
        <v>4</v>
      </c>
      <c r="O1909" t="b">
        <v>0</v>
      </c>
      <c r="P1909" t="s">
        <v>8292</v>
      </c>
      <c r="Q1909">
        <f t="shared" si="122"/>
        <v>0</v>
      </c>
      <c r="R1909">
        <f t="shared" si="123"/>
        <v>21.25</v>
      </c>
      <c r="S1909" s="10" t="s">
        <v>8319</v>
      </c>
      <c r="T1909" t="s">
        <v>8348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s="9">
        <f t="shared" si="120"/>
        <v>42703.917824074073</v>
      </c>
      <c r="L1910">
        <f t="shared" si="121"/>
        <v>2016</v>
      </c>
      <c r="M1910" t="b">
        <v>0</v>
      </c>
      <c r="N1910">
        <v>4</v>
      </c>
      <c r="O1910" t="b">
        <v>0</v>
      </c>
      <c r="P1910" t="s">
        <v>8292</v>
      </c>
      <c r="Q1910">
        <f t="shared" si="122"/>
        <v>2</v>
      </c>
      <c r="R1910">
        <f t="shared" si="123"/>
        <v>108.25</v>
      </c>
      <c r="S1910" s="10" t="s">
        <v>8319</v>
      </c>
      <c r="T1910" t="s">
        <v>8348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s="9">
        <f t="shared" si="120"/>
        <v>41905.429155092592</v>
      </c>
      <c r="L1911">
        <f t="shared" si="121"/>
        <v>2014</v>
      </c>
      <c r="M1911" t="b">
        <v>0</v>
      </c>
      <c r="N1911">
        <v>38</v>
      </c>
      <c r="O1911" t="b">
        <v>0</v>
      </c>
      <c r="P1911" t="s">
        <v>8292</v>
      </c>
      <c r="Q1911">
        <f t="shared" si="122"/>
        <v>14</v>
      </c>
      <c r="R1911">
        <f t="shared" si="123"/>
        <v>129.97</v>
      </c>
      <c r="S1911" s="10" t="s">
        <v>8319</v>
      </c>
      <c r="T1911" t="s">
        <v>8348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s="9">
        <f t="shared" si="120"/>
        <v>42264.963159722218</v>
      </c>
      <c r="L1912">
        <f t="shared" si="121"/>
        <v>2015</v>
      </c>
      <c r="M1912" t="b">
        <v>0</v>
      </c>
      <c r="N1912">
        <v>285</v>
      </c>
      <c r="O1912" t="b">
        <v>0</v>
      </c>
      <c r="P1912" t="s">
        <v>8292</v>
      </c>
      <c r="Q1912">
        <f t="shared" si="122"/>
        <v>39</v>
      </c>
      <c r="R1912">
        <f t="shared" si="123"/>
        <v>117.49</v>
      </c>
      <c r="S1912" s="10" t="s">
        <v>8319</v>
      </c>
      <c r="T1912" t="s">
        <v>8348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s="9">
        <f t="shared" si="120"/>
        <v>41830.033958333333</v>
      </c>
      <c r="L1913">
        <f t="shared" si="121"/>
        <v>2014</v>
      </c>
      <c r="M1913" t="b">
        <v>0</v>
      </c>
      <c r="N1913">
        <v>1</v>
      </c>
      <c r="O1913" t="b">
        <v>0</v>
      </c>
      <c r="P1913" t="s">
        <v>8292</v>
      </c>
      <c r="Q1913">
        <f t="shared" si="122"/>
        <v>0</v>
      </c>
      <c r="R1913">
        <f t="shared" si="123"/>
        <v>10</v>
      </c>
      <c r="S1913" s="10" t="s">
        <v>8319</v>
      </c>
      <c r="T1913" t="s">
        <v>8348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s="9">
        <f t="shared" si="120"/>
        <v>42129.226388888885</v>
      </c>
      <c r="L1914">
        <f t="shared" si="121"/>
        <v>2015</v>
      </c>
      <c r="M1914" t="b">
        <v>0</v>
      </c>
      <c r="N1914">
        <v>42</v>
      </c>
      <c r="O1914" t="b">
        <v>0</v>
      </c>
      <c r="P1914" t="s">
        <v>8292</v>
      </c>
      <c r="Q1914">
        <f t="shared" si="122"/>
        <v>59</v>
      </c>
      <c r="R1914">
        <f t="shared" si="123"/>
        <v>70.599999999999994</v>
      </c>
      <c r="S1914" s="10" t="s">
        <v>8319</v>
      </c>
      <c r="T1914" t="s">
        <v>8348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s="9">
        <f t="shared" si="120"/>
        <v>41890.511319444442</v>
      </c>
      <c r="L1915">
        <f t="shared" si="121"/>
        <v>2014</v>
      </c>
      <c r="M1915" t="b">
        <v>0</v>
      </c>
      <c r="N1915">
        <v>26</v>
      </c>
      <c r="O1915" t="b">
        <v>0</v>
      </c>
      <c r="P1915" t="s">
        <v>8292</v>
      </c>
      <c r="Q1915">
        <f t="shared" si="122"/>
        <v>1</v>
      </c>
      <c r="R1915">
        <f t="shared" si="123"/>
        <v>24.5</v>
      </c>
      <c r="S1915" s="10" t="s">
        <v>8319</v>
      </c>
      <c r="T1915" t="s">
        <v>8348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s="9">
        <f t="shared" si="120"/>
        <v>41929.174456018518</v>
      </c>
      <c r="L1916">
        <f t="shared" si="121"/>
        <v>2014</v>
      </c>
      <c r="M1916" t="b">
        <v>0</v>
      </c>
      <c r="N1916">
        <v>2</v>
      </c>
      <c r="O1916" t="b">
        <v>0</v>
      </c>
      <c r="P1916" t="s">
        <v>8292</v>
      </c>
      <c r="Q1916">
        <f t="shared" si="122"/>
        <v>9</v>
      </c>
      <c r="R1916">
        <f t="shared" si="123"/>
        <v>30</v>
      </c>
      <c r="S1916" s="10" t="s">
        <v>8319</v>
      </c>
      <c r="T1916" t="s">
        <v>8348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s="9">
        <f t="shared" si="120"/>
        <v>41864.04886574074</v>
      </c>
      <c r="L1917">
        <f t="shared" si="121"/>
        <v>2014</v>
      </c>
      <c r="M1917" t="b">
        <v>0</v>
      </c>
      <c r="N1917">
        <v>4</v>
      </c>
      <c r="O1917" t="b">
        <v>0</v>
      </c>
      <c r="P1917" t="s">
        <v>8292</v>
      </c>
      <c r="Q1917">
        <f t="shared" si="122"/>
        <v>2</v>
      </c>
      <c r="R1917">
        <f t="shared" si="123"/>
        <v>2</v>
      </c>
      <c r="S1917" s="10" t="s">
        <v>8319</v>
      </c>
      <c r="T1917" t="s">
        <v>8348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s="9">
        <f t="shared" si="120"/>
        <v>42656.717303240745</v>
      </c>
      <c r="L1918">
        <f t="shared" si="121"/>
        <v>2016</v>
      </c>
      <c r="M1918" t="b">
        <v>0</v>
      </c>
      <c r="N1918">
        <v>6</v>
      </c>
      <c r="O1918" t="b">
        <v>0</v>
      </c>
      <c r="P1918" t="s">
        <v>8292</v>
      </c>
      <c r="Q1918">
        <f t="shared" si="122"/>
        <v>1</v>
      </c>
      <c r="R1918">
        <f t="shared" si="123"/>
        <v>17</v>
      </c>
      <c r="S1918" s="10" t="s">
        <v>8319</v>
      </c>
      <c r="T1918" t="s">
        <v>8348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s="9">
        <f t="shared" si="120"/>
        <v>42746.270057870366</v>
      </c>
      <c r="L1919">
        <f t="shared" si="121"/>
        <v>2017</v>
      </c>
      <c r="M1919" t="b">
        <v>0</v>
      </c>
      <c r="N1919">
        <v>70</v>
      </c>
      <c r="O1919" t="b">
        <v>0</v>
      </c>
      <c r="P1919" t="s">
        <v>8292</v>
      </c>
      <c r="Q1919">
        <f t="shared" si="122"/>
        <v>53</v>
      </c>
      <c r="R1919">
        <f t="shared" si="123"/>
        <v>2928.93</v>
      </c>
      <c r="S1919" s="10" t="s">
        <v>8319</v>
      </c>
      <c r="T1919" t="s">
        <v>8348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s="9">
        <f t="shared" si="120"/>
        <v>41828.789942129632</v>
      </c>
      <c r="L1920">
        <f t="shared" si="121"/>
        <v>2014</v>
      </c>
      <c r="M1920" t="b">
        <v>0</v>
      </c>
      <c r="N1920">
        <v>9</v>
      </c>
      <c r="O1920" t="b">
        <v>0</v>
      </c>
      <c r="P1920" t="s">
        <v>8292</v>
      </c>
      <c r="Q1920">
        <f t="shared" si="122"/>
        <v>1</v>
      </c>
      <c r="R1920">
        <f t="shared" si="123"/>
        <v>28.89</v>
      </c>
      <c r="S1920" s="10" t="s">
        <v>8319</v>
      </c>
      <c r="T1920" t="s">
        <v>8348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s="9">
        <f t="shared" si="120"/>
        <v>42113.875567129624</v>
      </c>
      <c r="L1921">
        <f t="shared" si="121"/>
        <v>2015</v>
      </c>
      <c r="M1921" t="b">
        <v>0</v>
      </c>
      <c r="N1921">
        <v>8</v>
      </c>
      <c r="O1921" t="b">
        <v>0</v>
      </c>
      <c r="P1921" t="s">
        <v>8292</v>
      </c>
      <c r="Q1921">
        <f t="shared" si="122"/>
        <v>47</v>
      </c>
      <c r="R1921">
        <f t="shared" si="123"/>
        <v>29.63</v>
      </c>
      <c r="S1921" s="10" t="s">
        <v>8319</v>
      </c>
      <c r="T1921" t="s">
        <v>8348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s="9">
        <f t="shared" si="120"/>
        <v>42270.875706018516</v>
      </c>
      <c r="L1922">
        <f t="shared" si="121"/>
        <v>2015</v>
      </c>
      <c r="M1922" t="b">
        <v>0</v>
      </c>
      <c r="N1922">
        <v>105</v>
      </c>
      <c r="O1922" t="b">
        <v>0</v>
      </c>
      <c r="P1922" t="s">
        <v>8292</v>
      </c>
      <c r="Q1922">
        <f t="shared" si="122"/>
        <v>43</v>
      </c>
      <c r="R1922">
        <f t="shared" si="123"/>
        <v>40.98</v>
      </c>
      <c r="S1922" s="10" t="s">
        <v>8319</v>
      </c>
      <c r="T1922" t="s">
        <v>8348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s="9">
        <f t="shared" si="120"/>
        <v>41074.221562500003</v>
      </c>
      <c r="L1923">
        <f t="shared" si="121"/>
        <v>2012</v>
      </c>
      <c r="M1923" t="b">
        <v>0</v>
      </c>
      <c r="N1923">
        <v>38</v>
      </c>
      <c r="O1923" t="b">
        <v>1</v>
      </c>
      <c r="P1923" t="s">
        <v>8277</v>
      </c>
      <c r="Q1923">
        <f t="shared" si="122"/>
        <v>137</v>
      </c>
      <c r="R1923">
        <f t="shared" si="123"/>
        <v>54</v>
      </c>
      <c r="S1923" s="10" t="s">
        <v>8325</v>
      </c>
      <c r="T1923" t="s">
        <v>8329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s="9">
        <f t="shared" si="120"/>
        <v>41590.255868055552</v>
      </c>
      <c r="L1924">
        <f t="shared" si="121"/>
        <v>2013</v>
      </c>
      <c r="M1924" t="b">
        <v>0</v>
      </c>
      <c r="N1924">
        <v>64</v>
      </c>
      <c r="O1924" t="b">
        <v>1</v>
      </c>
      <c r="P1924" t="s">
        <v>8277</v>
      </c>
      <c r="Q1924">
        <f t="shared" si="122"/>
        <v>116</v>
      </c>
      <c r="R1924">
        <f t="shared" si="123"/>
        <v>36.11</v>
      </c>
      <c r="S1924" s="10" t="s">
        <v>8325</v>
      </c>
      <c r="T1924" t="s">
        <v>8329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s="9">
        <f t="shared" si="120"/>
        <v>40772.848749999997</v>
      </c>
      <c r="L1925">
        <f t="shared" si="121"/>
        <v>2011</v>
      </c>
      <c r="M1925" t="b">
        <v>0</v>
      </c>
      <c r="N1925">
        <v>13</v>
      </c>
      <c r="O1925" t="b">
        <v>1</v>
      </c>
      <c r="P1925" t="s">
        <v>8277</v>
      </c>
      <c r="Q1925">
        <f t="shared" si="122"/>
        <v>241</v>
      </c>
      <c r="R1925">
        <f t="shared" si="123"/>
        <v>23.15</v>
      </c>
      <c r="S1925" s="10" t="s">
        <v>8325</v>
      </c>
      <c r="T1925" t="s">
        <v>8329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s="9">
        <f t="shared" si="120"/>
        <v>41626.761053240742</v>
      </c>
      <c r="L1926">
        <f t="shared" si="121"/>
        <v>2013</v>
      </c>
      <c r="M1926" t="b">
        <v>0</v>
      </c>
      <c r="N1926">
        <v>33</v>
      </c>
      <c r="O1926" t="b">
        <v>1</v>
      </c>
      <c r="P1926" t="s">
        <v>8277</v>
      </c>
      <c r="Q1926">
        <f t="shared" si="122"/>
        <v>114</v>
      </c>
      <c r="R1926">
        <f t="shared" si="123"/>
        <v>104</v>
      </c>
      <c r="S1926" s="10" t="s">
        <v>8325</v>
      </c>
      <c r="T1926" t="s">
        <v>8329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s="9">
        <f t="shared" si="120"/>
        <v>41535.90148148148</v>
      </c>
      <c r="L1927">
        <f t="shared" si="121"/>
        <v>2013</v>
      </c>
      <c r="M1927" t="b">
        <v>0</v>
      </c>
      <c r="N1927">
        <v>52</v>
      </c>
      <c r="O1927" t="b">
        <v>1</v>
      </c>
      <c r="P1927" t="s">
        <v>8277</v>
      </c>
      <c r="Q1927">
        <f t="shared" si="122"/>
        <v>110</v>
      </c>
      <c r="R1927">
        <f t="shared" si="123"/>
        <v>31.83</v>
      </c>
      <c r="S1927" s="10" t="s">
        <v>8325</v>
      </c>
      <c r="T1927" t="s">
        <v>8329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s="9">
        <f t="shared" si="120"/>
        <v>40456.954351851848</v>
      </c>
      <c r="L1928">
        <f t="shared" si="121"/>
        <v>2010</v>
      </c>
      <c r="M1928" t="b">
        <v>0</v>
      </c>
      <c r="N1928">
        <v>107</v>
      </c>
      <c r="O1928" t="b">
        <v>1</v>
      </c>
      <c r="P1928" t="s">
        <v>8277</v>
      </c>
      <c r="Q1928">
        <f t="shared" si="122"/>
        <v>195</v>
      </c>
      <c r="R1928">
        <f t="shared" si="123"/>
        <v>27.39</v>
      </c>
      <c r="S1928" s="10" t="s">
        <v>8325</v>
      </c>
      <c r="T1928" t="s">
        <v>8329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s="9">
        <f t="shared" si="120"/>
        <v>40960.861562500002</v>
      </c>
      <c r="L1929">
        <f t="shared" si="121"/>
        <v>2012</v>
      </c>
      <c r="M1929" t="b">
        <v>0</v>
      </c>
      <c r="N1929">
        <v>11</v>
      </c>
      <c r="O1929" t="b">
        <v>1</v>
      </c>
      <c r="P1929" t="s">
        <v>8277</v>
      </c>
      <c r="Q1929">
        <f t="shared" si="122"/>
        <v>103</v>
      </c>
      <c r="R1929">
        <f t="shared" si="123"/>
        <v>56.36</v>
      </c>
      <c r="S1929" s="10" t="s">
        <v>8325</v>
      </c>
      <c r="T1929" t="s">
        <v>8329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s="9">
        <f t="shared" ref="K1930:K1993" si="124">(((J1930/60)/60/24)+DATE(1970,1,1))</f>
        <v>41371.648078703707</v>
      </c>
      <c r="L1930">
        <f t="shared" ref="L1930:L1993" si="125">YEAR(K1930)</f>
        <v>2013</v>
      </c>
      <c r="M1930" t="b">
        <v>0</v>
      </c>
      <c r="N1930">
        <v>34</v>
      </c>
      <c r="O1930" t="b">
        <v>1</v>
      </c>
      <c r="P1930" t="s">
        <v>8277</v>
      </c>
      <c r="Q1930">
        <f t="shared" ref="Q1930:Q1993" si="126">ROUND(E1930/D1930*100,0)</f>
        <v>103</v>
      </c>
      <c r="R1930">
        <f t="shared" ref="R1930:R1993" si="127">ROUND(E1930/N1930,2)</f>
        <v>77.349999999999994</v>
      </c>
      <c r="S1930" s="10" t="s">
        <v>8325</v>
      </c>
      <c r="T1930" t="s">
        <v>8329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s="9">
        <f t="shared" si="124"/>
        <v>40687.021597222221</v>
      </c>
      <c r="L1931">
        <f t="shared" si="125"/>
        <v>2011</v>
      </c>
      <c r="M1931" t="b">
        <v>0</v>
      </c>
      <c r="N1931">
        <v>75</v>
      </c>
      <c r="O1931" t="b">
        <v>1</v>
      </c>
      <c r="P1931" t="s">
        <v>8277</v>
      </c>
      <c r="Q1931">
        <f t="shared" si="126"/>
        <v>100</v>
      </c>
      <c r="R1931">
        <f t="shared" si="127"/>
        <v>42.8</v>
      </c>
      <c r="S1931" s="10" t="s">
        <v>8325</v>
      </c>
      <c r="T1931" t="s">
        <v>8329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s="9">
        <f t="shared" si="124"/>
        <v>41402.558819444443</v>
      </c>
      <c r="L1932">
        <f t="shared" si="125"/>
        <v>2013</v>
      </c>
      <c r="M1932" t="b">
        <v>0</v>
      </c>
      <c r="N1932">
        <v>26</v>
      </c>
      <c r="O1932" t="b">
        <v>1</v>
      </c>
      <c r="P1932" t="s">
        <v>8277</v>
      </c>
      <c r="Q1932">
        <f t="shared" si="126"/>
        <v>127</v>
      </c>
      <c r="R1932">
        <f t="shared" si="127"/>
        <v>48.85</v>
      </c>
      <c r="S1932" s="10" t="s">
        <v>8325</v>
      </c>
      <c r="T1932" t="s">
        <v>8329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s="9">
        <f t="shared" si="124"/>
        <v>41037.892465277779</v>
      </c>
      <c r="L1933">
        <f t="shared" si="125"/>
        <v>2012</v>
      </c>
      <c r="M1933" t="b">
        <v>0</v>
      </c>
      <c r="N1933">
        <v>50</v>
      </c>
      <c r="O1933" t="b">
        <v>1</v>
      </c>
      <c r="P1933" t="s">
        <v>8277</v>
      </c>
      <c r="Q1933">
        <f t="shared" si="126"/>
        <v>121</v>
      </c>
      <c r="R1933">
        <f t="shared" si="127"/>
        <v>48.24</v>
      </c>
      <c r="S1933" s="10" t="s">
        <v>8325</v>
      </c>
      <c r="T1933" t="s">
        <v>8329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s="9">
        <f t="shared" si="124"/>
        <v>40911.809872685182</v>
      </c>
      <c r="L1934">
        <f t="shared" si="125"/>
        <v>2012</v>
      </c>
      <c r="M1934" t="b">
        <v>0</v>
      </c>
      <c r="N1934">
        <v>80</v>
      </c>
      <c r="O1934" t="b">
        <v>1</v>
      </c>
      <c r="P1934" t="s">
        <v>8277</v>
      </c>
      <c r="Q1934">
        <f t="shared" si="126"/>
        <v>107</v>
      </c>
      <c r="R1934">
        <f t="shared" si="127"/>
        <v>70.209999999999994</v>
      </c>
      <c r="S1934" s="10" t="s">
        <v>8325</v>
      </c>
      <c r="T1934" t="s">
        <v>8329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s="9">
        <f t="shared" si="124"/>
        <v>41879.130868055552</v>
      </c>
      <c r="L1935">
        <f t="shared" si="125"/>
        <v>2014</v>
      </c>
      <c r="M1935" t="b">
        <v>0</v>
      </c>
      <c r="N1935">
        <v>110</v>
      </c>
      <c r="O1935" t="b">
        <v>1</v>
      </c>
      <c r="P1935" t="s">
        <v>8277</v>
      </c>
      <c r="Q1935">
        <f t="shared" si="126"/>
        <v>172</v>
      </c>
      <c r="R1935">
        <f t="shared" si="127"/>
        <v>94.05</v>
      </c>
      <c r="S1935" s="10" t="s">
        <v>8325</v>
      </c>
      <c r="T1935" t="s">
        <v>8329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s="9">
        <f t="shared" si="124"/>
        <v>40865.867141203707</v>
      </c>
      <c r="L1936">
        <f t="shared" si="125"/>
        <v>2011</v>
      </c>
      <c r="M1936" t="b">
        <v>0</v>
      </c>
      <c r="N1936">
        <v>77</v>
      </c>
      <c r="O1936" t="b">
        <v>1</v>
      </c>
      <c r="P1936" t="s">
        <v>8277</v>
      </c>
      <c r="Q1936">
        <f t="shared" si="126"/>
        <v>124</v>
      </c>
      <c r="R1936">
        <f t="shared" si="127"/>
        <v>80.27</v>
      </c>
      <c r="S1936" s="10" t="s">
        <v>8325</v>
      </c>
      <c r="T1936" t="s">
        <v>8329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s="9">
        <f t="shared" si="124"/>
        <v>41773.932534722226</v>
      </c>
      <c r="L1937">
        <f t="shared" si="125"/>
        <v>2014</v>
      </c>
      <c r="M1937" t="b">
        <v>0</v>
      </c>
      <c r="N1937">
        <v>50</v>
      </c>
      <c r="O1937" t="b">
        <v>1</v>
      </c>
      <c r="P1937" t="s">
        <v>8277</v>
      </c>
      <c r="Q1937">
        <f t="shared" si="126"/>
        <v>108</v>
      </c>
      <c r="R1937">
        <f t="shared" si="127"/>
        <v>54.2</v>
      </c>
      <c r="S1937" s="10" t="s">
        <v>8325</v>
      </c>
      <c r="T1937" t="s">
        <v>8329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s="9">
        <f t="shared" si="124"/>
        <v>40852.889699074076</v>
      </c>
      <c r="L1938">
        <f t="shared" si="125"/>
        <v>2011</v>
      </c>
      <c r="M1938" t="b">
        <v>0</v>
      </c>
      <c r="N1938">
        <v>145</v>
      </c>
      <c r="O1938" t="b">
        <v>1</v>
      </c>
      <c r="P1938" t="s">
        <v>8277</v>
      </c>
      <c r="Q1938">
        <f t="shared" si="126"/>
        <v>117</v>
      </c>
      <c r="R1938">
        <f t="shared" si="127"/>
        <v>60.27</v>
      </c>
      <c r="S1938" s="10" t="s">
        <v>8325</v>
      </c>
      <c r="T1938" t="s">
        <v>8329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s="9">
        <f t="shared" si="124"/>
        <v>41059.118993055556</v>
      </c>
      <c r="L1939">
        <f t="shared" si="125"/>
        <v>2012</v>
      </c>
      <c r="M1939" t="b">
        <v>0</v>
      </c>
      <c r="N1939">
        <v>29</v>
      </c>
      <c r="O1939" t="b">
        <v>1</v>
      </c>
      <c r="P1939" t="s">
        <v>8277</v>
      </c>
      <c r="Q1939">
        <f t="shared" si="126"/>
        <v>187</v>
      </c>
      <c r="R1939">
        <f t="shared" si="127"/>
        <v>38.74</v>
      </c>
      <c r="S1939" s="10" t="s">
        <v>8325</v>
      </c>
      <c r="T1939" t="s">
        <v>8329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s="9">
        <f t="shared" si="124"/>
        <v>41426.259618055556</v>
      </c>
      <c r="L1940">
        <f t="shared" si="125"/>
        <v>2013</v>
      </c>
      <c r="M1940" t="b">
        <v>0</v>
      </c>
      <c r="N1940">
        <v>114</v>
      </c>
      <c r="O1940" t="b">
        <v>1</v>
      </c>
      <c r="P1940" t="s">
        <v>8277</v>
      </c>
      <c r="Q1940">
        <f t="shared" si="126"/>
        <v>116</v>
      </c>
      <c r="R1940">
        <f t="shared" si="127"/>
        <v>152.54</v>
      </c>
      <c r="S1940" s="10" t="s">
        <v>8325</v>
      </c>
      <c r="T1940" t="s">
        <v>8329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s="9">
        <f t="shared" si="124"/>
        <v>41313.985046296293</v>
      </c>
      <c r="L1941">
        <f t="shared" si="125"/>
        <v>2013</v>
      </c>
      <c r="M1941" t="b">
        <v>0</v>
      </c>
      <c r="N1941">
        <v>96</v>
      </c>
      <c r="O1941" t="b">
        <v>1</v>
      </c>
      <c r="P1941" t="s">
        <v>8277</v>
      </c>
      <c r="Q1941">
        <f t="shared" si="126"/>
        <v>111</v>
      </c>
      <c r="R1941">
        <f t="shared" si="127"/>
        <v>115.31</v>
      </c>
      <c r="S1941" s="10" t="s">
        <v>8325</v>
      </c>
      <c r="T1941" t="s">
        <v>8329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s="9">
        <f t="shared" si="124"/>
        <v>40670.507326388892</v>
      </c>
      <c r="L1942">
        <f t="shared" si="125"/>
        <v>2011</v>
      </c>
      <c r="M1942" t="b">
        <v>0</v>
      </c>
      <c r="N1942">
        <v>31</v>
      </c>
      <c r="O1942" t="b">
        <v>1</v>
      </c>
      <c r="P1942" t="s">
        <v>8277</v>
      </c>
      <c r="Q1942">
        <f t="shared" si="126"/>
        <v>171</v>
      </c>
      <c r="R1942">
        <f t="shared" si="127"/>
        <v>35.840000000000003</v>
      </c>
      <c r="S1942" s="10" t="s">
        <v>8325</v>
      </c>
      <c r="T1942" t="s">
        <v>8329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s="9">
        <f t="shared" si="124"/>
        <v>41744.290868055556</v>
      </c>
      <c r="L1943">
        <f t="shared" si="125"/>
        <v>2014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6"/>
        <v>126</v>
      </c>
      <c r="R1943">
        <f t="shared" si="127"/>
        <v>64.569999999999993</v>
      </c>
      <c r="S1943" s="10" t="s">
        <v>8319</v>
      </c>
      <c r="T1943" t="s">
        <v>8349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s="9">
        <f t="shared" si="124"/>
        <v>40638.828009259261</v>
      </c>
      <c r="L1944">
        <f t="shared" si="125"/>
        <v>2011</v>
      </c>
      <c r="M1944" t="b">
        <v>1</v>
      </c>
      <c r="N1944">
        <v>95</v>
      </c>
      <c r="O1944" t="b">
        <v>1</v>
      </c>
      <c r="P1944" t="s">
        <v>8293</v>
      </c>
      <c r="Q1944">
        <f t="shared" si="126"/>
        <v>138</v>
      </c>
      <c r="R1944">
        <f t="shared" si="127"/>
        <v>87.44</v>
      </c>
      <c r="S1944" s="10" t="s">
        <v>8319</v>
      </c>
      <c r="T1944" t="s">
        <v>8349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s="9">
        <f t="shared" si="124"/>
        <v>42548.269861111112</v>
      </c>
      <c r="L1945">
        <f t="shared" si="125"/>
        <v>2016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6"/>
        <v>1705</v>
      </c>
      <c r="R1945">
        <f t="shared" si="127"/>
        <v>68.819999999999993</v>
      </c>
      <c r="S1945" s="10" t="s">
        <v>8319</v>
      </c>
      <c r="T1945" t="s">
        <v>8349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s="9">
        <f t="shared" si="124"/>
        <v>41730.584374999999</v>
      </c>
      <c r="L1946">
        <f t="shared" si="125"/>
        <v>2014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6"/>
        <v>788</v>
      </c>
      <c r="R1946">
        <f t="shared" si="127"/>
        <v>176.2</v>
      </c>
      <c r="S1946" s="10" t="s">
        <v>8319</v>
      </c>
      <c r="T1946" t="s">
        <v>8349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s="9">
        <f t="shared" si="124"/>
        <v>42157.251828703709</v>
      </c>
      <c r="L1947">
        <f t="shared" si="125"/>
        <v>2015</v>
      </c>
      <c r="M1947" t="b">
        <v>1</v>
      </c>
      <c r="N1947">
        <v>680</v>
      </c>
      <c r="O1947" t="b">
        <v>1</v>
      </c>
      <c r="P1947" t="s">
        <v>8293</v>
      </c>
      <c r="Q1947">
        <f t="shared" si="126"/>
        <v>348</v>
      </c>
      <c r="R1947">
        <f t="shared" si="127"/>
        <v>511.79</v>
      </c>
      <c r="S1947" s="10" t="s">
        <v>8319</v>
      </c>
      <c r="T1947" t="s">
        <v>8349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s="9">
        <f t="shared" si="124"/>
        <v>41689.150011574071</v>
      </c>
      <c r="L1948">
        <f t="shared" si="125"/>
        <v>2014</v>
      </c>
      <c r="M1948" t="b">
        <v>1</v>
      </c>
      <c r="N1948">
        <v>70</v>
      </c>
      <c r="O1948" t="b">
        <v>1</v>
      </c>
      <c r="P1948" t="s">
        <v>8293</v>
      </c>
      <c r="Q1948">
        <f t="shared" si="126"/>
        <v>150</v>
      </c>
      <c r="R1948">
        <f t="shared" si="127"/>
        <v>160.44</v>
      </c>
      <c r="S1948" s="10" t="s">
        <v>8319</v>
      </c>
      <c r="T1948" t="s">
        <v>8349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s="9">
        <f t="shared" si="124"/>
        <v>40102.918055555558</v>
      </c>
      <c r="L1949">
        <f t="shared" si="125"/>
        <v>2009</v>
      </c>
      <c r="M1949" t="b">
        <v>1</v>
      </c>
      <c r="N1949">
        <v>23</v>
      </c>
      <c r="O1949" t="b">
        <v>1</v>
      </c>
      <c r="P1949" t="s">
        <v>8293</v>
      </c>
      <c r="Q1949">
        <f t="shared" si="126"/>
        <v>101</v>
      </c>
      <c r="R1949">
        <f t="shared" si="127"/>
        <v>35</v>
      </c>
      <c r="S1949" s="10" t="s">
        <v>8319</v>
      </c>
      <c r="T1949" t="s">
        <v>8349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s="9">
        <f t="shared" si="124"/>
        <v>42473.604270833333</v>
      </c>
      <c r="L1950">
        <f t="shared" si="125"/>
        <v>2016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6"/>
        <v>800</v>
      </c>
      <c r="R1950">
        <f t="shared" si="127"/>
        <v>188.51</v>
      </c>
      <c r="S1950" s="10" t="s">
        <v>8319</v>
      </c>
      <c r="T1950" t="s">
        <v>8349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s="9">
        <f t="shared" si="124"/>
        <v>41800.423043981478</v>
      </c>
      <c r="L1951">
        <f t="shared" si="125"/>
        <v>2014</v>
      </c>
      <c r="M1951" t="b">
        <v>1</v>
      </c>
      <c r="N1951">
        <v>943</v>
      </c>
      <c r="O1951" t="b">
        <v>1</v>
      </c>
      <c r="P1951" t="s">
        <v>8293</v>
      </c>
      <c r="Q1951">
        <f t="shared" si="126"/>
        <v>106</v>
      </c>
      <c r="R1951">
        <f t="shared" si="127"/>
        <v>56.2</v>
      </c>
      <c r="S1951" s="10" t="s">
        <v>8319</v>
      </c>
      <c r="T1951" t="s">
        <v>8349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s="9">
        <f t="shared" si="124"/>
        <v>40624.181400462963</v>
      </c>
      <c r="L1952">
        <f t="shared" si="125"/>
        <v>2011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6"/>
        <v>201</v>
      </c>
      <c r="R1952">
        <f t="shared" si="127"/>
        <v>51.31</v>
      </c>
      <c r="S1952" s="10" t="s">
        <v>8319</v>
      </c>
      <c r="T1952" t="s">
        <v>8349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s="9">
        <f t="shared" si="124"/>
        <v>42651.420567129629</v>
      </c>
      <c r="L1953">
        <f t="shared" si="125"/>
        <v>2016</v>
      </c>
      <c r="M1953" t="b">
        <v>1</v>
      </c>
      <c r="N1953">
        <v>834</v>
      </c>
      <c r="O1953" t="b">
        <v>1</v>
      </c>
      <c r="P1953" t="s">
        <v>8293</v>
      </c>
      <c r="Q1953">
        <f t="shared" si="126"/>
        <v>212</v>
      </c>
      <c r="R1953">
        <f t="shared" si="127"/>
        <v>127.36</v>
      </c>
      <c r="S1953" s="10" t="s">
        <v>8319</v>
      </c>
      <c r="T1953" t="s">
        <v>8349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s="9">
        <f t="shared" si="124"/>
        <v>41526.60665509259</v>
      </c>
      <c r="L1954">
        <f t="shared" si="125"/>
        <v>2013</v>
      </c>
      <c r="M1954" t="b">
        <v>1</v>
      </c>
      <c r="N1954">
        <v>682</v>
      </c>
      <c r="O1954" t="b">
        <v>1</v>
      </c>
      <c r="P1954" t="s">
        <v>8293</v>
      </c>
      <c r="Q1954">
        <f t="shared" si="126"/>
        <v>198</v>
      </c>
      <c r="R1954">
        <f t="shared" si="127"/>
        <v>101.86</v>
      </c>
      <c r="S1954" s="10" t="s">
        <v>8319</v>
      </c>
      <c r="T1954" t="s">
        <v>8349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s="9">
        <f t="shared" si="124"/>
        <v>40941.199826388889</v>
      </c>
      <c r="L1955">
        <f t="shared" si="125"/>
        <v>2012</v>
      </c>
      <c r="M1955" t="b">
        <v>1</v>
      </c>
      <c r="N1955">
        <v>147</v>
      </c>
      <c r="O1955" t="b">
        <v>1</v>
      </c>
      <c r="P1955" t="s">
        <v>8293</v>
      </c>
      <c r="Q1955">
        <f t="shared" si="126"/>
        <v>226</v>
      </c>
      <c r="R1955">
        <f t="shared" si="127"/>
        <v>230.56</v>
      </c>
      <c r="S1955" s="10" t="s">
        <v>8319</v>
      </c>
      <c r="T1955" t="s">
        <v>8349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s="9">
        <f t="shared" si="124"/>
        <v>42394.580740740741</v>
      </c>
      <c r="L1956">
        <f t="shared" si="125"/>
        <v>2016</v>
      </c>
      <c r="M1956" t="b">
        <v>1</v>
      </c>
      <c r="N1956">
        <v>415</v>
      </c>
      <c r="O1956" t="b">
        <v>1</v>
      </c>
      <c r="P1956" t="s">
        <v>8293</v>
      </c>
      <c r="Q1956">
        <f t="shared" si="126"/>
        <v>699</v>
      </c>
      <c r="R1956">
        <f t="shared" si="127"/>
        <v>842.11</v>
      </c>
      <c r="S1956" s="10" t="s">
        <v>8319</v>
      </c>
      <c r="T1956" t="s">
        <v>8349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s="9">
        <f t="shared" si="124"/>
        <v>41020.271770833337</v>
      </c>
      <c r="L1957">
        <f t="shared" si="125"/>
        <v>2012</v>
      </c>
      <c r="M1957" t="b">
        <v>1</v>
      </c>
      <c r="N1957">
        <v>290</v>
      </c>
      <c r="O1957" t="b">
        <v>1</v>
      </c>
      <c r="P1957" t="s">
        <v>8293</v>
      </c>
      <c r="Q1957">
        <f t="shared" si="126"/>
        <v>399</v>
      </c>
      <c r="R1957">
        <f t="shared" si="127"/>
        <v>577.28</v>
      </c>
      <c r="S1957" s="10" t="s">
        <v>8319</v>
      </c>
      <c r="T1957" t="s">
        <v>8349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s="9">
        <f t="shared" si="124"/>
        <v>42067.923668981486</v>
      </c>
      <c r="L1958">
        <f t="shared" si="125"/>
        <v>2015</v>
      </c>
      <c r="M1958" t="b">
        <v>1</v>
      </c>
      <c r="N1958">
        <v>365</v>
      </c>
      <c r="O1958" t="b">
        <v>1</v>
      </c>
      <c r="P1958" t="s">
        <v>8293</v>
      </c>
      <c r="Q1958">
        <f t="shared" si="126"/>
        <v>294</v>
      </c>
      <c r="R1958">
        <f t="shared" si="127"/>
        <v>483.34</v>
      </c>
      <c r="S1958" s="10" t="s">
        <v>8319</v>
      </c>
      <c r="T1958" t="s">
        <v>8349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s="9">
        <f t="shared" si="124"/>
        <v>41179.098530092589</v>
      </c>
      <c r="L1959">
        <f t="shared" si="125"/>
        <v>2012</v>
      </c>
      <c r="M1959" t="b">
        <v>1</v>
      </c>
      <c r="N1959">
        <v>660</v>
      </c>
      <c r="O1959" t="b">
        <v>1</v>
      </c>
      <c r="P1959" t="s">
        <v>8293</v>
      </c>
      <c r="Q1959">
        <f t="shared" si="126"/>
        <v>168</v>
      </c>
      <c r="R1959">
        <f t="shared" si="127"/>
        <v>76.14</v>
      </c>
      <c r="S1959" s="10" t="s">
        <v>8319</v>
      </c>
      <c r="T1959" t="s">
        <v>8349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s="9">
        <f t="shared" si="124"/>
        <v>41326.987974537034</v>
      </c>
      <c r="L1960">
        <f t="shared" si="125"/>
        <v>2013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6"/>
        <v>1436</v>
      </c>
      <c r="R1960">
        <f t="shared" si="127"/>
        <v>74.11</v>
      </c>
      <c r="S1960" s="10" t="s">
        <v>8319</v>
      </c>
      <c r="T1960" t="s">
        <v>8349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s="9">
        <f t="shared" si="124"/>
        <v>41871.845601851855</v>
      </c>
      <c r="L1961">
        <f t="shared" si="125"/>
        <v>2014</v>
      </c>
      <c r="M1961" t="b">
        <v>1</v>
      </c>
      <c r="N1961">
        <v>424</v>
      </c>
      <c r="O1961" t="b">
        <v>1</v>
      </c>
      <c r="P1961" t="s">
        <v>8293</v>
      </c>
      <c r="Q1961">
        <f t="shared" si="126"/>
        <v>157</v>
      </c>
      <c r="R1961">
        <f t="shared" si="127"/>
        <v>36.97</v>
      </c>
      <c r="S1961" s="10" t="s">
        <v>8319</v>
      </c>
      <c r="T1961" t="s">
        <v>8349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s="9">
        <f t="shared" si="124"/>
        <v>41964.362743055557</v>
      </c>
      <c r="L1962">
        <f t="shared" si="125"/>
        <v>2014</v>
      </c>
      <c r="M1962" t="b">
        <v>1</v>
      </c>
      <c r="N1962">
        <v>33</v>
      </c>
      <c r="O1962" t="b">
        <v>1</v>
      </c>
      <c r="P1962" t="s">
        <v>8293</v>
      </c>
      <c r="Q1962">
        <f t="shared" si="126"/>
        <v>118</v>
      </c>
      <c r="R1962">
        <f t="shared" si="127"/>
        <v>2500.9699999999998</v>
      </c>
      <c r="S1962" s="10" t="s">
        <v>8319</v>
      </c>
      <c r="T1962" t="s">
        <v>8349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s="9">
        <f t="shared" si="124"/>
        <v>41148.194641203707</v>
      </c>
      <c r="L1963">
        <f t="shared" si="125"/>
        <v>2012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6"/>
        <v>1105</v>
      </c>
      <c r="R1963">
        <f t="shared" si="127"/>
        <v>67.69</v>
      </c>
      <c r="S1963" s="10" t="s">
        <v>8319</v>
      </c>
      <c r="T1963" t="s">
        <v>8349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s="9">
        <f t="shared" si="124"/>
        <v>41742.780509259261</v>
      </c>
      <c r="L1964">
        <f t="shared" si="125"/>
        <v>2014</v>
      </c>
      <c r="M1964" t="b">
        <v>1</v>
      </c>
      <c r="N1964">
        <v>306</v>
      </c>
      <c r="O1964" t="b">
        <v>1</v>
      </c>
      <c r="P1964" t="s">
        <v>8293</v>
      </c>
      <c r="Q1964">
        <f t="shared" si="126"/>
        <v>193</v>
      </c>
      <c r="R1964">
        <f t="shared" si="127"/>
        <v>63.05</v>
      </c>
      <c r="S1964" s="10" t="s">
        <v>8319</v>
      </c>
      <c r="T1964" t="s">
        <v>8349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s="9">
        <f t="shared" si="124"/>
        <v>41863.429791666669</v>
      </c>
      <c r="L1965">
        <f t="shared" si="125"/>
        <v>2014</v>
      </c>
      <c r="M1965" t="b">
        <v>1</v>
      </c>
      <c r="N1965">
        <v>205</v>
      </c>
      <c r="O1965" t="b">
        <v>1</v>
      </c>
      <c r="P1965" t="s">
        <v>8293</v>
      </c>
      <c r="Q1965">
        <f t="shared" si="126"/>
        <v>127</v>
      </c>
      <c r="R1965">
        <f t="shared" si="127"/>
        <v>117.6</v>
      </c>
      <c r="S1965" s="10" t="s">
        <v>8319</v>
      </c>
      <c r="T1965" t="s">
        <v>8349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s="9">
        <f t="shared" si="124"/>
        <v>42452.272824074069</v>
      </c>
      <c r="L1966">
        <f t="shared" si="125"/>
        <v>2016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6"/>
        <v>260</v>
      </c>
      <c r="R1966">
        <f t="shared" si="127"/>
        <v>180.75</v>
      </c>
      <c r="S1966" s="10" t="s">
        <v>8319</v>
      </c>
      <c r="T1966" t="s">
        <v>8349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s="9">
        <f t="shared" si="124"/>
        <v>40898.089236111111</v>
      </c>
      <c r="L1967">
        <f t="shared" si="125"/>
        <v>2011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6"/>
        <v>262</v>
      </c>
      <c r="R1967">
        <f t="shared" si="127"/>
        <v>127.32</v>
      </c>
      <c r="S1967" s="10" t="s">
        <v>8319</v>
      </c>
      <c r="T1967" t="s">
        <v>8349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s="9">
        <f t="shared" si="124"/>
        <v>41835.540486111109</v>
      </c>
      <c r="L1968">
        <f t="shared" si="125"/>
        <v>2014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6"/>
        <v>207</v>
      </c>
      <c r="R1968">
        <f t="shared" si="127"/>
        <v>136.63999999999999</v>
      </c>
      <c r="S1968" s="10" t="s">
        <v>8319</v>
      </c>
      <c r="T1968" t="s">
        <v>8349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s="9">
        <f t="shared" si="124"/>
        <v>41730.663530092592</v>
      </c>
      <c r="L1969">
        <f t="shared" si="125"/>
        <v>2014</v>
      </c>
      <c r="M1969" t="b">
        <v>1</v>
      </c>
      <c r="N1969">
        <v>405</v>
      </c>
      <c r="O1969" t="b">
        <v>1</v>
      </c>
      <c r="P1969" t="s">
        <v>8293</v>
      </c>
      <c r="Q1969">
        <f t="shared" si="126"/>
        <v>370</v>
      </c>
      <c r="R1969">
        <f t="shared" si="127"/>
        <v>182.78</v>
      </c>
      <c r="S1969" s="10" t="s">
        <v>8319</v>
      </c>
      <c r="T1969" t="s">
        <v>8349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s="9">
        <f t="shared" si="124"/>
        <v>42676.586979166663</v>
      </c>
      <c r="L1970">
        <f t="shared" si="125"/>
        <v>2016</v>
      </c>
      <c r="M1970" t="b">
        <v>1</v>
      </c>
      <c r="N1970">
        <v>510</v>
      </c>
      <c r="O1970" t="b">
        <v>1</v>
      </c>
      <c r="P1970" t="s">
        <v>8293</v>
      </c>
      <c r="Q1970">
        <f t="shared" si="126"/>
        <v>285</v>
      </c>
      <c r="R1970">
        <f t="shared" si="127"/>
        <v>279.38</v>
      </c>
      <c r="S1970" s="10" t="s">
        <v>8319</v>
      </c>
      <c r="T1970" t="s">
        <v>8349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s="9">
        <f t="shared" si="124"/>
        <v>42557.792453703703</v>
      </c>
      <c r="L1971">
        <f t="shared" si="125"/>
        <v>2016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6"/>
        <v>579</v>
      </c>
      <c r="R1971">
        <f t="shared" si="127"/>
        <v>61.38</v>
      </c>
      <c r="S1971" s="10" t="s">
        <v>8319</v>
      </c>
      <c r="T1971" t="s">
        <v>8349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s="9">
        <f t="shared" si="124"/>
        <v>41324.193298611113</v>
      </c>
      <c r="L1972">
        <f t="shared" si="125"/>
        <v>2013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6"/>
        <v>1132</v>
      </c>
      <c r="R1972">
        <f t="shared" si="127"/>
        <v>80.73</v>
      </c>
      <c r="S1972" s="10" t="s">
        <v>8319</v>
      </c>
      <c r="T1972" t="s">
        <v>8349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s="9">
        <f t="shared" si="124"/>
        <v>41561.500706018516</v>
      </c>
      <c r="L1973">
        <f t="shared" si="125"/>
        <v>2013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6"/>
        <v>263</v>
      </c>
      <c r="R1973">
        <f t="shared" si="127"/>
        <v>272.36</v>
      </c>
      <c r="S1973" s="10" t="s">
        <v>8319</v>
      </c>
      <c r="T1973" t="s">
        <v>8349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s="9">
        <f t="shared" si="124"/>
        <v>41201.012083333335</v>
      </c>
      <c r="L1974">
        <f t="shared" si="125"/>
        <v>2012</v>
      </c>
      <c r="M1974" t="b">
        <v>1</v>
      </c>
      <c r="N1974">
        <v>238</v>
      </c>
      <c r="O1974" t="b">
        <v>1</v>
      </c>
      <c r="P1974" t="s">
        <v>8293</v>
      </c>
      <c r="Q1974">
        <f t="shared" si="126"/>
        <v>674</v>
      </c>
      <c r="R1974">
        <f t="shared" si="127"/>
        <v>70.849999999999994</v>
      </c>
      <c r="S1974" s="10" t="s">
        <v>8319</v>
      </c>
      <c r="T1974" t="s">
        <v>8349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s="9">
        <f t="shared" si="124"/>
        <v>42549.722962962958</v>
      </c>
      <c r="L1975">
        <f t="shared" si="125"/>
        <v>2016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6"/>
        <v>257</v>
      </c>
      <c r="R1975">
        <f t="shared" si="127"/>
        <v>247.94</v>
      </c>
      <c r="S1975" s="10" t="s">
        <v>8319</v>
      </c>
      <c r="T1975" t="s">
        <v>8349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s="9">
        <f t="shared" si="124"/>
        <v>41445.334131944444</v>
      </c>
      <c r="L1976">
        <f t="shared" si="125"/>
        <v>2013</v>
      </c>
      <c r="M1976" t="b">
        <v>1</v>
      </c>
      <c r="N1976">
        <v>402</v>
      </c>
      <c r="O1976" t="b">
        <v>1</v>
      </c>
      <c r="P1976" t="s">
        <v>8293</v>
      </c>
      <c r="Q1976">
        <f t="shared" si="126"/>
        <v>375</v>
      </c>
      <c r="R1976">
        <f t="shared" si="127"/>
        <v>186.81</v>
      </c>
      <c r="S1976" s="10" t="s">
        <v>8319</v>
      </c>
      <c r="T1976" t="s">
        <v>8349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s="9">
        <f t="shared" si="124"/>
        <v>41313.755219907405</v>
      </c>
      <c r="L1977">
        <f t="shared" si="125"/>
        <v>2013</v>
      </c>
      <c r="M1977" t="b">
        <v>1</v>
      </c>
      <c r="N1977">
        <v>253</v>
      </c>
      <c r="O1977" t="b">
        <v>1</v>
      </c>
      <c r="P1977" t="s">
        <v>8293</v>
      </c>
      <c r="Q1977">
        <f t="shared" si="126"/>
        <v>209</v>
      </c>
      <c r="R1977">
        <f t="shared" si="127"/>
        <v>131.99</v>
      </c>
      <c r="S1977" s="10" t="s">
        <v>8319</v>
      </c>
      <c r="T1977" t="s">
        <v>8349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s="9">
        <f t="shared" si="124"/>
        <v>41438.899594907409</v>
      </c>
      <c r="L1978">
        <f t="shared" si="125"/>
        <v>2013</v>
      </c>
      <c r="M1978" t="b">
        <v>1</v>
      </c>
      <c r="N1978">
        <v>473</v>
      </c>
      <c r="O1978" t="b">
        <v>1</v>
      </c>
      <c r="P1978" t="s">
        <v>8293</v>
      </c>
      <c r="Q1978">
        <f t="shared" si="126"/>
        <v>347</v>
      </c>
      <c r="R1978">
        <f t="shared" si="127"/>
        <v>29.31</v>
      </c>
      <c r="S1978" s="10" t="s">
        <v>8319</v>
      </c>
      <c r="T1978" t="s">
        <v>8349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s="9">
        <f t="shared" si="124"/>
        <v>42311.216898148152</v>
      </c>
      <c r="L1979">
        <f t="shared" si="125"/>
        <v>2015</v>
      </c>
      <c r="M1979" t="b">
        <v>1</v>
      </c>
      <c r="N1979">
        <v>821</v>
      </c>
      <c r="O1979" t="b">
        <v>1</v>
      </c>
      <c r="P1979" t="s">
        <v>8293</v>
      </c>
      <c r="Q1979">
        <f t="shared" si="126"/>
        <v>402</v>
      </c>
      <c r="R1979">
        <f t="shared" si="127"/>
        <v>245.02</v>
      </c>
      <c r="S1979" s="10" t="s">
        <v>8319</v>
      </c>
      <c r="T1979" t="s">
        <v>8349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s="9">
        <f t="shared" si="124"/>
        <v>41039.225601851853</v>
      </c>
      <c r="L1980">
        <f t="shared" si="125"/>
        <v>2012</v>
      </c>
      <c r="M1980" t="b">
        <v>1</v>
      </c>
      <c r="N1980">
        <v>388</v>
      </c>
      <c r="O1980" t="b">
        <v>1</v>
      </c>
      <c r="P1980" t="s">
        <v>8293</v>
      </c>
      <c r="Q1980">
        <f t="shared" si="126"/>
        <v>1027</v>
      </c>
      <c r="R1980">
        <f t="shared" si="127"/>
        <v>1323.25</v>
      </c>
      <c r="S1980" s="10" t="s">
        <v>8319</v>
      </c>
      <c r="T1980" t="s">
        <v>8349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s="9">
        <f t="shared" si="124"/>
        <v>42290.460023148145</v>
      </c>
      <c r="L1981">
        <f t="shared" si="125"/>
        <v>2015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6"/>
        <v>115</v>
      </c>
      <c r="R1981">
        <f t="shared" si="127"/>
        <v>282.66000000000003</v>
      </c>
      <c r="S1981" s="10" t="s">
        <v>8319</v>
      </c>
      <c r="T1981" t="s">
        <v>8349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s="9">
        <f t="shared" si="124"/>
        <v>42423.542384259257</v>
      </c>
      <c r="L1982">
        <f t="shared" si="125"/>
        <v>2016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6"/>
        <v>355</v>
      </c>
      <c r="R1982">
        <f t="shared" si="127"/>
        <v>91.21</v>
      </c>
      <c r="S1982" s="10" t="s">
        <v>8319</v>
      </c>
      <c r="T1982" t="s">
        <v>8349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s="9">
        <f t="shared" si="124"/>
        <v>41799.725289351853</v>
      </c>
      <c r="L1983">
        <f t="shared" si="125"/>
        <v>2014</v>
      </c>
      <c r="M1983" t="b">
        <v>0</v>
      </c>
      <c r="N1983">
        <v>12</v>
      </c>
      <c r="O1983" t="b">
        <v>0</v>
      </c>
      <c r="P1983" t="s">
        <v>8294</v>
      </c>
      <c r="Q1983">
        <f t="shared" si="126"/>
        <v>5</v>
      </c>
      <c r="R1983">
        <f t="shared" si="127"/>
        <v>31.75</v>
      </c>
      <c r="S1983" s="10" t="s">
        <v>8338</v>
      </c>
      <c r="T1983" t="s">
        <v>8350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s="9">
        <f t="shared" si="124"/>
        <v>42678.586655092593</v>
      </c>
      <c r="L1984">
        <f t="shared" si="125"/>
        <v>2016</v>
      </c>
      <c r="M1984" t="b">
        <v>0</v>
      </c>
      <c r="N1984">
        <v>0</v>
      </c>
      <c r="O1984" t="b">
        <v>0</v>
      </c>
      <c r="P1984" t="s">
        <v>8294</v>
      </c>
      <c r="Q1984">
        <f t="shared" si="126"/>
        <v>0</v>
      </c>
      <c r="R1984" t="e">
        <f t="shared" si="127"/>
        <v>#DIV/0!</v>
      </c>
      <c r="S1984" s="10" t="s">
        <v>8338</v>
      </c>
      <c r="T1984" t="s">
        <v>8350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s="9">
        <f t="shared" si="124"/>
        <v>42593.011782407411</v>
      </c>
      <c r="L1985">
        <f t="shared" si="125"/>
        <v>2016</v>
      </c>
      <c r="M1985" t="b">
        <v>0</v>
      </c>
      <c r="N1985">
        <v>16</v>
      </c>
      <c r="O1985" t="b">
        <v>0</v>
      </c>
      <c r="P1985" t="s">
        <v>8294</v>
      </c>
      <c r="Q1985">
        <f t="shared" si="126"/>
        <v>4</v>
      </c>
      <c r="R1985">
        <f t="shared" si="127"/>
        <v>88.69</v>
      </c>
      <c r="S1985" s="10" t="s">
        <v>8338</v>
      </c>
      <c r="T1985" t="s">
        <v>8350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s="9">
        <f t="shared" si="124"/>
        <v>41913.790289351848</v>
      </c>
      <c r="L1986">
        <f t="shared" si="125"/>
        <v>2014</v>
      </c>
      <c r="M1986" t="b">
        <v>0</v>
      </c>
      <c r="N1986">
        <v>7</v>
      </c>
      <c r="O1986" t="b">
        <v>0</v>
      </c>
      <c r="P1986" t="s">
        <v>8294</v>
      </c>
      <c r="Q1986">
        <f t="shared" si="126"/>
        <v>21</v>
      </c>
      <c r="R1986">
        <f t="shared" si="127"/>
        <v>453.14</v>
      </c>
      <c r="S1986" s="10" t="s">
        <v>8338</v>
      </c>
      <c r="T1986" t="s">
        <v>8350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s="9">
        <f t="shared" si="124"/>
        <v>42555.698738425926</v>
      </c>
      <c r="L1987">
        <f t="shared" si="125"/>
        <v>2016</v>
      </c>
      <c r="M1987" t="b">
        <v>0</v>
      </c>
      <c r="N1987">
        <v>4</v>
      </c>
      <c r="O1987" t="b">
        <v>0</v>
      </c>
      <c r="P1987" t="s">
        <v>8294</v>
      </c>
      <c r="Q1987">
        <f t="shared" si="126"/>
        <v>3</v>
      </c>
      <c r="R1987">
        <f t="shared" si="127"/>
        <v>12.75</v>
      </c>
      <c r="S1987" s="10" t="s">
        <v>8338</v>
      </c>
      <c r="T1987" t="s">
        <v>8350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s="9">
        <f t="shared" si="124"/>
        <v>42413.433831018512</v>
      </c>
      <c r="L1988">
        <f t="shared" si="125"/>
        <v>2016</v>
      </c>
      <c r="M1988" t="b">
        <v>0</v>
      </c>
      <c r="N1988">
        <v>1</v>
      </c>
      <c r="O1988" t="b">
        <v>0</v>
      </c>
      <c r="P1988" t="s">
        <v>8294</v>
      </c>
      <c r="Q1988">
        <f t="shared" si="126"/>
        <v>0</v>
      </c>
      <c r="R1988">
        <f t="shared" si="127"/>
        <v>1</v>
      </c>
      <c r="S1988" s="10" t="s">
        <v>8338</v>
      </c>
      <c r="T1988" t="s">
        <v>8350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s="9">
        <f t="shared" si="124"/>
        <v>42034.639768518522</v>
      </c>
      <c r="L1989">
        <f t="shared" si="125"/>
        <v>2015</v>
      </c>
      <c r="M1989" t="b">
        <v>0</v>
      </c>
      <c r="N1989">
        <v>28</v>
      </c>
      <c r="O1989" t="b">
        <v>0</v>
      </c>
      <c r="P1989" t="s">
        <v>8294</v>
      </c>
      <c r="Q1989">
        <f t="shared" si="126"/>
        <v>42</v>
      </c>
      <c r="R1989">
        <f t="shared" si="127"/>
        <v>83.43</v>
      </c>
      <c r="S1989" s="10" t="s">
        <v>8338</v>
      </c>
      <c r="T1989" t="s">
        <v>8350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s="9">
        <f t="shared" si="124"/>
        <v>42206.763217592597</v>
      </c>
      <c r="L1990">
        <f t="shared" si="125"/>
        <v>2015</v>
      </c>
      <c r="M1990" t="b">
        <v>0</v>
      </c>
      <c r="N1990">
        <v>1</v>
      </c>
      <c r="O1990" t="b">
        <v>0</v>
      </c>
      <c r="P1990" t="s">
        <v>8294</v>
      </c>
      <c r="Q1990">
        <f t="shared" si="126"/>
        <v>0</v>
      </c>
      <c r="R1990">
        <f t="shared" si="127"/>
        <v>25</v>
      </c>
      <c r="S1990" s="10" t="s">
        <v>8338</v>
      </c>
      <c r="T1990" t="s">
        <v>8350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s="9">
        <f t="shared" si="124"/>
        <v>42685.680648148147</v>
      </c>
      <c r="L1991">
        <f t="shared" si="125"/>
        <v>2016</v>
      </c>
      <c r="M1991" t="b">
        <v>0</v>
      </c>
      <c r="N1991">
        <v>1</v>
      </c>
      <c r="O1991" t="b">
        <v>0</v>
      </c>
      <c r="P1991" t="s">
        <v>8294</v>
      </c>
      <c r="Q1991">
        <f t="shared" si="126"/>
        <v>1</v>
      </c>
      <c r="R1991">
        <f t="shared" si="127"/>
        <v>50</v>
      </c>
      <c r="S1991" s="10" t="s">
        <v>8338</v>
      </c>
      <c r="T1991" t="s">
        <v>8350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s="9">
        <f t="shared" si="124"/>
        <v>42398.195972222224</v>
      </c>
      <c r="L1992">
        <f t="shared" si="125"/>
        <v>2016</v>
      </c>
      <c r="M1992" t="b">
        <v>0</v>
      </c>
      <c r="N1992">
        <v>5</v>
      </c>
      <c r="O1992" t="b">
        <v>0</v>
      </c>
      <c r="P1992" t="s">
        <v>8294</v>
      </c>
      <c r="Q1992">
        <f t="shared" si="126"/>
        <v>17</v>
      </c>
      <c r="R1992">
        <f t="shared" si="127"/>
        <v>101.8</v>
      </c>
      <c r="S1992" s="10" t="s">
        <v>8338</v>
      </c>
      <c r="T1992" t="s">
        <v>8350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s="9">
        <f t="shared" si="124"/>
        <v>42167.89335648148</v>
      </c>
      <c r="L1993">
        <f t="shared" si="125"/>
        <v>2015</v>
      </c>
      <c r="M1993" t="b">
        <v>0</v>
      </c>
      <c r="N1993">
        <v>3</v>
      </c>
      <c r="O1993" t="b">
        <v>0</v>
      </c>
      <c r="P1993" t="s">
        <v>8294</v>
      </c>
      <c r="Q1993">
        <f t="shared" si="126"/>
        <v>7</v>
      </c>
      <c r="R1993">
        <f t="shared" si="127"/>
        <v>46.67</v>
      </c>
      <c r="S1993" s="10" t="s">
        <v>8338</v>
      </c>
      <c r="T1993" t="s">
        <v>8350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s="9">
        <f t="shared" ref="K1994:K2057" si="128">(((J1994/60)/60/24)+DATE(1970,1,1))</f>
        <v>42023.143414351856</v>
      </c>
      <c r="L1994">
        <f t="shared" ref="L1994:L2057" si="129">YEAR(K1994)</f>
        <v>2015</v>
      </c>
      <c r="M1994" t="b">
        <v>0</v>
      </c>
      <c r="N1994">
        <v>2</v>
      </c>
      <c r="O1994" t="b">
        <v>0</v>
      </c>
      <c r="P1994" t="s">
        <v>8294</v>
      </c>
      <c r="Q1994">
        <f t="shared" ref="Q1994:Q2057" si="130">ROUND(E1994/D1994*100,0)</f>
        <v>0</v>
      </c>
      <c r="R1994">
        <f t="shared" ref="R1994:R2057" si="131">ROUND(E1994/N1994,2)</f>
        <v>1</v>
      </c>
      <c r="S1994" s="10" t="s">
        <v>8338</v>
      </c>
      <c r="T1994" t="s">
        <v>8350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s="9">
        <f t="shared" si="128"/>
        <v>42329.58839120371</v>
      </c>
      <c r="L1995">
        <f t="shared" si="129"/>
        <v>2015</v>
      </c>
      <c r="M1995" t="b">
        <v>0</v>
      </c>
      <c r="N1995">
        <v>0</v>
      </c>
      <c r="O1995" t="b">
        <v>0</v>
      </c>
      <c r="P1995" t="s">
        <v>8294</v>
      </c>
      <c r="Q1995">
        <f t="shared" si="130"/>
        <v>0</v>
      </c>
      <c r="R1995" t="e">
        <f t="shared" si="131"/>
        <v>#DIV/0!</v>
      </c>
      <c r="S1995" s="10" t="s">
        <v>8338</v>
      </c>
      <c r="T1995" t="s">
        <v>8350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s="9">
        <f t="shared" si="128"/>
        <v>42651.006273148145</v>
      </c>
      <c r="L1996">
        <f t="shared" si="129"/>
        <v>2016</v>
      </c>
      <c r="M1996" t="b">
        <v>0</v>
      </c>
      <c r="N1996">
        <v>0</v>
      </c>
      <c r="O1996" t="b">
        <v>0</v>
      </c>
      <c r="P1996" t="s">
        <v>8294</v>
      </c>
      <c r="Q1996">
        <f t="shared" si="130"/>
        <v>0</v>
      </c>
      <c r="R1996" t="e">
        <f t="shared" si="131"/>
        <v>#DIV/0!</v>
      </c>
      <c r="S1996" s="10" t="s">
        <v>8338</v>
      </c>
      <c r="T1996" t="s">
        <v>8350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s="9">
        <f t="shared" si="128"/>
        <v>42181.902037037042</v>
      </c>
      <c r="L1997">
        <f t="shared" si="129"/>
        <v>2015</v>
      </c>
      <c r="M1997" t="b">
        <v>0</v>
      </c>
      <c r="N1997">
        <v>3</v>
      </c>
      <c r="O1997" t="b">
        <v>0</v>
      </c>
      <c r="P1997" t="s">
        <v>8294</v>
      </c>
      <c r="Q1997">
        <f t="shared" si="130"/>
        <v>8</v>
      </c>
      <c r="R1997">
        <f t="shared" si="131"/>
        <v>26</v>
      </c>
      <c r="S1997" s="10" t="s">
        <v>8338</v>
      </c>
      <c r="T1997" t="s">
        <v>8350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s="9">
        <f t="shared" si="128"/>
        <v>41800.819571759261</v>
      </c>
      <c r="L1998">
        <f t="shared" si="129"/>
        <v>2014</v>
      </c>
      <c r="M1998" t="b">
        <v>0</v>
      </c>
      <c r="N1998">
        <v>0</v>
      </c>
      <c r="O1998" t="b">
        <v>0</v>
      </c>
      <c r="P1998" t="s">
        <v>8294</v>
      </c>
      <c r="Q1998">
        <f t="shared" si="130"/>
        <v>0</v>
      </c>
      <c r="R1998" t="e">
        <f t="shared" si="131"/>
        <v>#DIV/0!</v>
      </c>
      <c r="S1998" s="10" t="s">
        <v>8338</v>
      </c>
      <c r="T1998" t="s">
        <v>8350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s="9">
        <f t="shared" si="128"/>
        <v>41847.930694444447</v>
      </c>
      <c r="L1999">
        <f t="shared" si="129"/>
        <v>2014</v>
      </c>
      <c r="M1999" t="b">
        <v>0</v>
      </c>
      <c r="N1999">
        <v>0</v>
      </c>
      <c r="O1999" t="b">
        <v>0</v>
      </c>
      <c r="P1999" t="s">
        <v>8294</v>
      </c>
      <c r="Q1999">
        <f t="shared" si="130"/>
        <v>0</v>
      </c>
      <c r="R1999" t="e">
        <f t="shared" si="131"/>
        <v>#DIV/0!</v>
      </c>
      <c r="S1999" s="10" t="s">
        <v>8338</v>
      </c>
      <c r="T1999" t="s">
        <v>8350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s="9">
        <f t="shared" si="128"/>
        <v>41807.118495370371</v>
      </c>
      <c r="L2000">
        <f t="shared" si="129"/>
        <v>2014</v>
      </c>
      <c r="M2000" t="b">
        <v>0</v>
      </c>
      <c r="N2000">
        <v>3</v>
      </c>
      <c r="O2000" t="b">
        <v>0</v>
      </c>
      <c r="P2000" t="s">
        <v>8294</v>
      </c>
      <c r="Q2000">
        <f t="shared" si="130"/>
        <v>26</v>
      </c>
      <c r="R2000">
        <f t="shared" si="131"/>
        <v>218.33</v>
      </c>
      <c r="S2000" s="10" t="s">
        <v>8338</v>
      </c>
      <c r="T2000" t="s">
        <v>8350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s="9">
        <f t="shared" si="128"/>
        <v>41926.482731481483</v>
      </c>
      <c r="L2001">
        <f t="shared" si="129"/>
        <v>2014</v>
      </c>
      <c r="M2001" t="b">
        <v>0</v>
      </c>
      <c r="N2001">
        <v>7</v>
      </c>
      <c r="O2001" t="b">
        <v>0</v>
      </c>
      <c r="P2001" t="s">
        <v>8294</v>
      </c>
      <c r="Q2001">
        <f t="shared" si="130"/>
        <v>1</v>
      </c>
      <c r="R2001">
        <f t="shared" si="131"/>
        <v>33.71</v>
      </c>
      <c r="S2001" s="10" t="s">
        <v>8338</v>
      </c>
      <c r="T2001" t="s">
        <v>8350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s="9">
        <f t="shared" si="128"/>
        <v>42345.951539351852</v>
      </c>
      <c r="L2002">
        <f t="shared" si="129"/>
        <v>2015</v>
      </c>
      <c r="M2002" t="b">
        <v>0</v>
      </c>
      <c r="N2002">
        <v>25</v>
      </c>
      <c r="O2002" t="b">
        <v>0</v>
      </c>
      <c r="P2002" t="s">
        <v>8294</v>
      </c>
      <c r="Q2002">
        <f t="shared" si="130"/>
        <v>13</v>
      </c>
      <c r="R2002">
        <f t="shared" si="131"/>
        <v>25</v>
      </c>
      <c r="S2002" s="10" t="s">
        <v>8338</v>
      </c>
      <c r="T2002" t="s">
        <v>8350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s="9">
        <f t="shared" si="128"/>
        <v>42136.209675925929</v>
      </c>
      <c r="L2003">
        <f t="shared" si="129"/>
        <v>2015</v>
      </c>
      <c r="M2003" t="b">
        <v>1</v>
      </c>
      <c r="N2003">
        <v>1637</v>
      </c>
      <c r="O2003" t="b">
        <v>1</v>
      </c>
      <c r="P2003" t="s">
        <v>8293</v>
      </c>
      <c r="Q2003">
        <f t="shared" si="130"/>
        <v>382</v>
      </c>
      <c r="R2003">
        <f t="shared" si="131"/>
        <v>128.38999999999999</v>
      </c>
      <c r="S2003" s="10" t="s">
        <v>8319</v>
      </c>
      <c r="T2003" t="s">
        <v>8349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s="9">
        <f t="shared" si="128"/>
        <v>42728.71230324074</v>
      </c>
      <c r="L2004">
        <f t="shared" si="129"/>
        <v>2016</v>
      </c>
      <c r="M2004" t="b">
        <v>1</v>
      </c>
      <c r="N2004">
        <v>1375</v>
      </c>
      <c r="O2004" t="b">
        <v>1</v>
      </c>
      <c r="P2004" t="s">
        <v>8293</v>
      </c>
      <c r="Q2004">
        <f t="shared" si="130"/>
        <v>217</v>
      </c>
      <c r="R2004">
        <f t="shared" si="131"/>
        <v>78.83</v>
      </c>
      <c r="S2004" s="10" t="s">
        <v>8319</v>
      </c>
      <c r="T2004" t="s">
        <v>8349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s="9">
        <f t="shared" si="128"/>
        <v>40347.125601851854</v>
      </c>
      <c r="L2005">
        <f t="shared" si="129"/>
        <v>2010</v>
      </c>
      <c r="M2005" t="b">
        <v>1</v>
      </c>
      <c r="N2005">
        <v>17</v>
      </c>
      <c r="O2005" t="b">
        <v>1</v>
      </c>
      <c r="P2005" t="s">
        <v>8293</v>
      </c>
      <c r="Q2005">
        <f t="shared" si="130"/>
        <v>312</v>
      </c>
      <c r="R2005">
        <f t="shared" si="131"/>
        <v>91.76</v>
      </c>
      <c r="S2005" s="10" t="s">
        <v>8319</v>
      </c>
      <c r="T2005" t="s">
        <v>8349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s="9">
        <f t="shared" si="128"/>
        <v>41800.604895833334</v>
      </c>
      <c r="L2006">
        <f t="shared" si="129"/>
        <v>2014</v>
      </c>
      <c r="M2006" t="b">
        <v>1</v>
      </c>
      <c r="N2006">
        <v>354</v>
      </c>
      <c r="O2006" t="b">
        <v>1</v>
      </c>
      <c r="P2006" t="s">
        <v>8293</v>
      </c>
      <c r="Q2006">
        <f t="shared" si="130"/>
        <v>234</v>
      </c>
      <c r="R2006">
        <f t="shared" si="131"/>
        <v>331.1</v>
      </c>
      <c r="S2006" s="10" t="s">
        <v>8319</v>
      </c>
      <c r="T2006" t="s">
        <v>8349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s="9">
        <f t="shared" si="128"/>
        <v>41535.812708333331</v>
      </c>
      <c r="L2007">
        <f t="shared" si="129"/>
        <v>2013</v>
      </c>
      <c r="M2007" t="b">
        <v>1</v>
      </c>
      <c r="N2007">
        <v>191</v>
      </c>
      <c r="O2007" t="b">
        <v>1</v>
      </c>
      <c r="P2007" t="s">
        <v>8293</v>
      </c>
      <c r="Q2007">
        <f t="shared" si="130"/>
        <v>124</v>
      </c>
      <c r="R2007">
        <f t="shared" si="131"/>
        <v>194.26</v>
      </c>
      <c r="S2007" s="10" t="s">
        <v>8319</v>
      </c>
      <c r="T2007" t="s">
        <v>8349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s="9">
        <f t="shared" si="128"/>
        <v>41941.500520833331</v>
      </c>
      <c r="L2008">
        <f t="shared" si="129"/>
        <v>2014</v>
      </c>
      <c r="M2008" t="b">
        <v>1</v>
      </c>
      <c r="N2008">
        <v>303</v>
      </c>
      <c r="O2008" t="b">
        <v>1</v>
      </c>
      <c r="P2008" t="s">
        <v>8293</v>
      </c>
      <c r="Q2008">
        <f t="shared" si="130"/>
        <v>248</v>
      </c>
      <c r="R2008">
        <f t="shared" si="131"/>
        <v>408.98</v>
      </c>
      <c r="S2008" s="10" t="s">
        <v>8319</v>
      </c>
      <c r="T2008" t="s">
        <v>8349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s="9">
        <f t="shared" si="128"/>
        <v>40347.837800925925</v>
      </c>
      <c r="L2009">
        <f t="shared" si="129"/>
        <v>2010</v>
      </c>
      <c r="M2009" t="b">
        <v>1</v>
      </c>
      <c r="N2009">
        <v>137</v>
      </c>
      <c r="O2009" t="b">
        <v>1</v>
      </c>
      <c r="P2009" t="s">
        <v>8293</v>
      </c>
      <c r="Q2009">
        <f t="shared" si="130"/>
        <v>116</v>
      </c>
      <c r="R2009">
        <f t="shared" si="131"/>
        <v>84.46</v>
      </c>
      <c r="S2009" s="10" t="s">
        <v>8319</v>
      </c>
      <c r="T2009" t="s">
        <v>8349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s="9">
        <f t="shared" si="128"/>
        <v>40761.604421296295</v>
      </c>
      <c r="L2010">
        <f t="shared" si="129"/>
        <v>2011</v>
      </c>
      <c r="M2010" t="b">
        <v>1</v>
      </c>
      <c r="N2010">
        <v>41</v>
      </c>
      <c r="O2010" t="b">
        <v>1</v>
      </c>
      <c r="P2010" t="s">
        <v>8293</v>
      </c>
      <c r="Q2010">
        <f t="shared" si="130"/>
        <v>117</v>
      </c>
      <c r="R2010">
        <f t="shared" si="131"/>
        <v>44.85</v>
      </c>
      <c r="S2010" s="10" t="s">
        <v>8319</v>
      </c>
      <c r="T2010" t="s">
        <v>8349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s="9">
        <f t="shared" si="128"/>
        <v>42661.323414351849</v>
      </c>
      <c r="L2011">
        <f t="shared" si="129"/>
        <v>2016</v>
      </c>
      <c r="M2011" t="b">
        <v>1</v>
      </c>
      <c r="N2011">
        <v>398</v>
      </c>
      <c r="O2011" t="b">
        <v>1</v>
      </c>
      <c r="P2011" t="s">
        <v>8293</v>
      </c>
      <c r="Q2011">
        <f t="shared" si="130"/>
        <v>305</v>
      </c>
      <c r="R2011">
        <f t="shared" si="131"/>
        <v>383.36</v>
      </c>
      <c r="S2011" s="10" t="s">
        <v>8319</v>
      </c>
      <c r="T2011" t="s">
        <v>8349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s="9">
        <f t="shared" si="128"/>
        <v>42570.996423611112</v>
      </c>
      <c r="L2012">
        <f t="shared" si="129"/>
        <v>2016</v>
      </c>
      <c r="M2012" t="b">
        <v>1</v>
      </c>
      <c r="N2012">
        <v>1737</v>
      </c>
      <c r="O2012" t="b">
        <v>1</v>
      </c>
      <c r="P2012" t="s">
        <v>8293</v>
      </c>
      <c r="Q2012">
        <f t="shared" si="130"/>
        <v>320</v>
      </c>
      <c r="R2012">
        <f t="shared" si="131"/>
        <v>55.28</v>
      </c>
      <c r="S2012" s="10" t="s">
        <v>8319</v>
      </c>
      <c r="T2012" t="s">
        <v>8349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s="9">
        <f t="shared" si="128"/>
        <v>42347.358483796299</v>
      </c>
      <c r="L2013">
        <f t="shared" si="129"/>
        <v>2015</v>
      </c>
      <c r="M2013" t="b">
        <v>1</v>
      </c>
      <c r="N2013">
        <v>971</v>
      </c>
      <c r="O2013" t="b">
        <v>1</v>
      </c>
      <c r="P2013" t="s">
        <v>8293</v>
      </c>
      <c r="Q2013">
        <f t="shared" si="130"/>
        <v>820</v>
      </c>
      <c r="R2013">
        <f t="shared" si="131"/>
        <v>422.02</v>
      </c>
      <c r="S2013" s="10" t="s">
        <v>8319</v>
      </c>
      <c r="T2013" t="s">
        <v>8349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s="9">
        <f t="shared" si="128"/>
        <v>42010.822233796294</v>
      </c>
      <c r="L2014">
        <f t="shared" si="129"/>
        <v>2015</v>
      </c>
      <c r="M2014" t="b">
        <v>1</v>
      </c>
      <c r="N2014">
        <v>183</v>
      </c>
      <c r="O2014" t="b">
        <v>1</v>
      </c>
      <c r="P2014" t="s">
        <v>8293</v>
      </c>
      <c r="Q2014">
        <f t="shared" si="130"/>
        <v>235</v>
      </c>
      <c r="R2014">
        <f t="shared" si="131"/>
        <v>64.180000000000007</v>
      </c>
      <c r="S2014" s="10" t="s">
        <v>8319</v>
      </c>
      <c r="T2014" t="s">
        <v>8349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s="9">
        <f t="shared" si="128"/>
        <v>42499.960810185185</v>
      </c>
      <c r="L2015">
        <f t="shared" si="129"/>
        <v>2016</v>
      </c>
      <c r="M2015" t="b">
        <v>1</v>
      </c>
      <c r="N2015">
        <v>4562</v>
      </c>
      <c r="O2015" t="b">
        <v>1</v>
      </c>
      <c r="P2015" t="s">
        <v>8293</v>
      </c>
      <c r="Q2015">
        <f t="shared" si="130"/>
        <v>495</v>
      </c>
      <c r="R2015">
        <f t="shared" si="131"/>
        <v>173.58</v>
      </c>
      <c r="S2015" s="10" t="s">
        <v>8319</v>
      </c>
      <c r="T2015" t="s">
        <v>8349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s="9">
        <f t="shared" si="128"/>
        <v>41324.214571759258</v>
      </c>
      <c r="L2016">
        <f t="shared" si="129"/>
        <v>2013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30"/>
        <v>7814</v>
      </c>
      <c r="R2016">
        <f t="shared" si="131"/>
        <v>88.6</v>
      </c>
      <c r="S2016" s="10" t="s">
        <v>8319</v>
      </c>
      <c r="T2016" t="s">
        <v>8349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s="9">
        <f t="shared" si="128"/>
        <v>40765.876886574071</v>
      </c>
      <c r="L2017">
        <f t="shared" si="129"/>
        <v>2011</v>
      </c>
      <c r="M2017" t="b">
        <v>1</v>
      </c>
      <c r="N2017">
        <v>162</v>
      </c>
      <c r="O2017" t="b">
        <v>1</v>
      </c>
      <c r="P2017" t="s">
        <v>8293</v>
      </c>
      <c r="Q2017">
        <f t="shared" si="130"/>
        <v>113</v>
      </c>
      <c r="R2017">
        <f t="shared" si="131"/>
        <v>50.22</v>
      </c>
      <c r="S2017" s="10" t="s">
        <v>8319</v>
      </c>
      <c r="T2017" t="s">
        <v>8349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s="9">
        <f t="shared" si="128"/>
        <v>41312.88077546296</v>
      </c>
      <c r="L2018">
        <f t="shared" si="129"/>
        <v>2013</v>
      </c>
      <c r="M2018" t="b">
        <v>1</v>
      </c>
      <c r="N2018">
        <v>479</v>
      </c>
      <c r="O2018" t="b">
        <v>1</v>
      </c>
      <c r="P2018" t="s">
        <v>8293</v>
      </c>
      <c r="Q2018">
        <f t="shared" si="130"/>
        <v>922</v>
      </c>
      <c r="R2018">
        <f t="shared" si="131"/>
        <v>192.39</v>
      </c>
      <c r="S2018" s="10" t="s">
        <v>8319</v>
      </c>
      <c r="T2018" t="s">
        <v>8349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s="9">
        <f t="shared" si="128"/>
        <v>40961.057349537034</v>
      </c>
      <c r="L2019">
        <f t="shared" si="129"/>
        <v>2012</v>
      </c>
      <c r="M2019" t="b">
        <v>1</v>
      </c>
      <c r="N2019">
        <v>426</v>
      </c>
      <c r="O2019" t="b">
        <v>1</v>
      </c>
      <c r="P2019" t="s">
        <v>8293</v>
      </c>
      <c r="Q2019">
        <f t="shared" si="130"/>
        <v>125</v>
      </c>
      <c r="R2019">
        <f t="shared" si="131"/>
        <v>73.42</v>
      </c>
      <c r="S2019" s="10" t="s">
        <v>8319</v>
      </c>
      <c r="T2019" t="s">
        <v>8349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s="9">
        <f t="shared" si="128"/>
        <v>42199.365844907406</v>
      </c>
      <c r="L2020">
        <f t="shared" si="129"/>
        <v>2015</v>
      </c>
      <c r="M2020" t="b">
        <v>1</v>
      </c>
      <c r="N2020">
        <v>450</v>
      </c>
      <c r="O2020" t="b">
        <v>1</v>
      </c>
      <c r="P2020" t="s">
        <v>8293</v>
      </c>
      <c r="Q2020">
        <f t="shared" si="130"/>
        <v>102</v>
      </c>
      <c r="R2020">
        <f t="shared" si="131"/>
        <v>147.68</v>
      </c>
      <c r="S2020" s="10" t="s">
        <v>8319</v>
      </c>
      <c r="T2020" t="s">
        <v>8349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s="9">
        <f t="shared" si="128"/>
        <v>42605.70857638889</v>
      </c>
      <c r="L2021">
        <f t="shared" si="129"/>
        <v>2016</v>
      </c>
      <c r="M2021" t="b">
        <v>1</v>
      </c>
      <c r="N2021">
        <v>1780</v>
      </c>
      <c r="O2021" t="b">
        <v>1</v>
      </c>
      <c r="P2021" t="s">
        <v>8293</v>
      </c>
      <c r="Q2021">
        <f t="shared" si="130"/>
        <v>485</v>
      </c>
      <c r="R2021">
        <f t="shared" si="131"/>
        <v>108.97</v>
      </c>
      <c r="S2021" s="10" t="s">
        <v>8319</v>
      </c>
      <c r="T2021" t="s">
        <v>8349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s="9">
        <f t="shared" si="128"/>
        <v>41737.097499999996</v>
      </c>
      <c r="L2022">
        <f t="shared" si="129"/>
        <v>2014</v>
      </c>
      <c r="M2022" t="b">
        <v>1</v>
      </c>
      <c r="N2022">
        <v>122</v>
      </c>
      <c r="O2022" t="b">
        <v>1</v>
      </c>
      <c r="P2022" t="s">
        <v>8293</v>
      </c>
      <c r="Q2022">
        <f t="shared" si="130"/>
        <v>192</v>
      </c>
      <c r="R2022">
        <f t="shared" si="131"/>
        <v>23.65</v>
      </c>
      <c r="S2022" s="10" t="s">
        <v>8319</v>
      </c>
      <c r="T2022" t="s">
        <v>8349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s="9">
        <f t="shared" si="128"/>
        <v>41861.070567129631</v>
      </c>
      <c r="L2023">
        <f t="shared" si="129"/>
        <v>2014</v>
      </c>
      <c r="M2023" t="b">
        <v>1</v>
      </c>
      <c r="N2023">
        <v>95</v>
      </c>
      <c r="O2023" t="b">
        <v>1</v>
      </c>
      <c r="P2023" t="s">
        <v>8293</v>
      </c>
      <c r="Q2023">
        <f t="shared" si="130"/>
        <v>281</v>
      </c>
      <c r="R2023">
        <f t="shared" si="131"/>
        <v>147.94999999999999</v>
      </c>
      <c r="S2023" s="10" t="s">
        <v>8319</v>
      </c>
      <c r="T2023" t="s">
        <v>8349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s="9">
        <f t="shared" si="128"/>
        <v>42502.569120370375</v>
      </c>
      <c r="L2024">
        <f t="shared" si="129"/>
        <v>2016</v>
      </c>
      <c r="M2024" t="b">
        <v>1</v>
      </c>
      <c r="N2024">
        <v>325</v>
      </c>
      <c r="O2024" t="b">
        <v>1</v>
      </c>
      <c r="P2024" t="s">
        <v>8293</v>
      </c>
      <c r="Q2024">
        <f t="shared" si="130"/>
        <v>125</v>
      </c>
      <c r="R2024">
        <f t="shared" si="131"/>
        <v>385.04</v>
      </c>
      <c r="S2024" s="10" t="s">
        <v>8319</v>
      </c>
      <c r="T2024" t="s">
        <v>8349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s="9">
        <f t="shared" si="128"/>
        <v>42136.420752314814</v>
      </c>
      <c r="L2025">
        <f t="shared" si="129"/>
        <v>2015</v>
      </c>
      <c r="M2025" t="b">
        <v>1</v>
      </c>
      <c r="N2025">
        <v>353</v>
      </c>
      <c r="O2025" t="b">
        <v>1</v>
      </c>
      <c r="P2025" t="s">
        <v>8293</v>
      </c>
      <c r="Q2025">
        <f t="shared" si="130"/>
        <v>161</v>
      </c>
      <c r="R2025">
        <f t="shared" si="131"/>
        <v>457.39</v>
      </c>
      <c r="S2025" s="10" t="s">
        <v>8319</v>
      </c>
      <c r="T2025" t="s">
        <v>8349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s="9">
        <f t="shared" si="128"/>
        <v>41099.966944444444</v>
      </c>
      <c r="L2026">
        <f t="shared" si="129"/>
        <v>2012</v>
      </c>
      <c r="M2026" t="b">
        <v>1</v>
      </c>
      <c r="N2026">
        <v>105</v>
      </c>
      <c r="O2026" t="b">
        <v>1</v>
      </c>
      <c r="P2026" t="s">
        <v>8293</v>
      </c>
      <c r="Q2026">
        <f t="shared" si="130"/>
        <v>585</v>
      </c>
      <c r="R2026">
        <f t="shared" si="131"/>
        <v>222.99</v>
      </c>
      <c r="S2026" s="10" t="s">
        <v>8319</v>
      </c>
      <c r="T2026" t="s">
        <v>8349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s="9">
        <f t="shared" si="128"/>
        <v>42136.184560185182</v>
      </c>
      <c r="L2027">
        <f t="shared" si="129"/>
        <v>2015</v>
      </c>
      <c r="M2027" t="b">
        <v>1</v>
      </c>
      <c r="N2027">
        <v>729</v>
      </c>
      <c r="O2027" t="b">
        <v>1</v>
      </c>
      <c r="P2027" t="s">
        <v>8293</v>
      </c>
      <c r="Q2027">
        <f t="shared" si="130"/>
        <v>201</v>
      </c>
      <c r="R2027">
        <f t="shared" si="131"/>
        <v>220.74</v>
      </c>
      <c r="S2027" s="10" t="s">
        <v>8319</v>
      </c>
      <c r="T2027" t="s">
        <v>8349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s="9">
        <f t="shared" si="128"/>
        <v>41704.735937500001</v>
      </c>
      <c r="L2028">
        <f t="shared" si="129"/>
        <v>2014</v>
      </c>
      <c r="M2028" t="b">
        <v>1</v>
      </c>
      <c r="N2028">
        <v>454</v>
      </c>
      <c r="O2028" t="b">
        <v>1</v>
      </c>
      <c r="P2028" t="s">
        <v>8293</v>
      </c>
      <c r="Q2028">
        <f t="shared" si="130"/>
        <v>133</v>
      </c>
      <c r="R2028">
        <f t="shared" si="131"/>
        <v>73.5</v>
      </c>
      <c r="S2028" s="10" t="s">
        <v>8319</v>
      </c>
      <c r="T2028" t="s">
        <v>8349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s="9">
        <f t="shared" si="128"/>
        <v>42048.813877314817</v>
      </c>
      <c r="L2029">
        <f t="shared" si="129"/>
        <v>2015</v>
      </c>
      <c r="M2029" t="b">
        <v>1</v>
      </c>
      <c r="N2029">
        <v>539</v>
      </c>
      <c r="O2029" t="b">
        <v>1</v>
      </c>
      <c r="P2029" t="s">
        <v>8293</v>
      </c>
      <c r="Q2029">
        <f t="shared" si="130"/>
        <v>120</v>
      </c>
      <c r="R2029">
        <f t="shared" si="131"/>
        <v>223.1</v>
      </c>
      <c r="S2029" s="10" t="s">
        <v>8319</v>
      </c>
      <c r="T2029" t="s">
        <v>8349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s="9">
        <f t="shared" si="128"/>
        <v>40215.919050925928</v>
      </c>
      <c r="L2030">
        <f t="shared" si="129"/>
        <v>2010</v>
      </c>
      <c r="M2030" t="b">
        <v>1</v>
      </c>
      <c r="N2030">
        <v>79</v>
      </c>
      <c r="O2030" t="b">
        <v>1</v>
      </c>
      <c r="P2030" t="s">
        <v>8293</v>
      </c>
      <c r="Q2030">
        <f t="shared" si="130"/>
        <v>126</v>
      </c>
      <c r="R2030">
        <f t="shared" si="131"/>
        <v>47.91</v>
      </c>
      <c r="S2030" s="10" t="s">
        <v>8319</v>
      </c>
      <c r="T2030" t="s">
        <v>8349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s="9">
        <f t="shared" si="128"/>
        <v>41848.021770833337</v>
      </c>
      <c r="L2031">
        <f t="shared" si="129"/>
        <v>2014</v>
      </c>
      <c r="M2031" t="b">
        <v>1</v>
      </c>
      <c r="N2031">
        <v>94</v>
      </c>
      <c r="O2031" t="b">
        <v>1</v>
      </c>
      <c r="P2031" t="s">
        <v>8293</v>
      </c>
      <c r="Q2031">
        <f t="shared" si="130"/>
        <v>361</v>
      </c>
      <c r="R2031">
        <f t="shared" si="131"/>
        <v>96.06</v>
      </c>
      <c r="S2031" s="10" t="s">
        <v>8319</v>
      </c>
      <c r="T2031" t="s">
        <v>8349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s="9">
        <f t="shared" si="128"/>
        <v>41212.996481481481</v>
      </c>
      <c r="L2032">
        <f t="shared" si="129"/>
        <v>2012</v>
      </c>
      <c r="M2032" t="b">
        <v>1</v>
      </c>
      <c r="N2032">
        <v>625</v>
      </c>
      <c r="O2032" t="b">
        <v>1</v>
      </c>
      <c r="P2032" t="s">
        <v>8293</v>
      </c>
      <c r="Q2032">
        <f t="shared" si="130"/>
        <v>226</v>
      </c>
      <c r="R2032">
        <f t="shared" si="131"/>
        <v>118.61</v>
      </c>
      <c r="S2032" s="10" t="s">
        <v>8319</v>
      </c>
      <c r="T2032" t="s">
        <v>8349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s="9">
        <f t="shared" si="128"/>
        <v>41975.329317129625</v>
      </c>
      <c r="L2033">
        <f t="shared" si="129"/>
        <v>2014</v>
      </c>
      <c r="M2033" t="b">
        <v>1</v>
      </c>
      <c r="N2033">
        <v>508</v>
      </c>
      <c r="O2033" t="b">
        <v>1</v>
      </c>
      <c r="P2033" t="s">
        <v>8293</v>
      </c>
      <c r="Q2033">
        <f t="shared" si="130"/>
        <v>120</v>
      </c>
      <c r="R2033">
        <f t="shared" si="131"/>
        <v>118.45</v>
      </c>
      <c r="S2033" s="10" t="s">
        <v>8319</v>
      </c>
      <c r="T2033" t="s">
        <v>8349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s="9">
        <f t="shared" si="128"/>
        <v>42689.565671296295</v>
      </c>
      <c r="L2034">
        <f t="shared" si="129"/>
        <v>2016</v>
      </c>
      <c r="M2034" t="b">
        <v>1</v>
      </c>
      <c r="N2034">
        <v>531</v>
      </c>
      <c r="O2034" t="b">
        <v>1</v>
      </c>
      <c r="P2034" t="s">
        <v>8293</v>
      </c>
      <c r="Q2034">
        <f t="shared" si="130"/>
        <v>304</v>
      </c>
      <c r="R2034">
        <f t="shared" si="131"/>
        <v>143.21</v>
      </c>
      <c r="S2034" s="10" t="s">
        <v>8319</v>
      </c>
      <c r="T2034" t="s">
        <v>8349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s="9">
        <f t="shared" si="128"/>
        <v>41725.082384259258</v>
      </c>
      <c r="L2035">
        <f t="shared" si="129"/>
        <v>2014</v>
      </c>
      <c r="M2035" t="b">
        <v>1</v>
      </c>
      <c r="N2035">
        <v>158</v>
      </c>
      <c r="O2035" t="b">
        <v>1</v>
      </c>
      <c r="P2035" t="s">
        <v>8293</v>
      </c>
      <c r="Q2035">
        <f t="shared" si="130"/>
        <v>179</v>
      </c>
      <c r="R2035">
        <f t="shared" si="131"/>
        <v>282.72000000000003</v>
      </c>
      <c r="S2035" s="10" t="s">
        <v>8319</v>
      </c>
      <c r="T2035" t="s">
        <v>8349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s="9">
        <f t="shared" si="128"/>
        <v>42076.130011574074</v>
      </c>
      <c r="L2036">
        <f t="shared" si="129"/>
        <v>2015</v>
      </c>
      <c r="M2036" t="b">
        <v>1</v>
      </c>
      <c r="N2036">
        <v>508</v>
      </c>
      <c r="O2036" t="b">
        <v>1</v>
      </c>
      <c r="P2036" t="s">
        <v>8293</v>
      </c>
      <c r="Q2036">
        <f t="shared" si="130"/>
        <v>387</v>
      </c>
      <c r="R2036">
        <f t="shared" si="131"/>
        <v>593.94000000000005</v>
      </c>
      <c r="S2036" s="10" t="s">
        <v>8319</v>
      </c>
      <c r="T2036" t="s">
        <v>8349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s="9">
        <f t="shared" si="128"/>
        <v>42311.625081018516</v>
      </c>
      <c r="L2037">
        <f t="shared" si="129"/>
        <v>2015</v>
      </c>
      <c r="M2037" t="b">
        <v>1</v>
      </c>
      <c r="N2037">
        <v>644</v>
      </c>
      <c r="O2037" t="b">
        <v>1</v>
      </c>
      <c r="P2037" t="s">
        <v>8293</v>
      </c>
      <c r="Q2037">
        <f t="shared" si="130"/>
        <v>211</v>
      </c>
      <c r="R2037">
        <f t="shared" si="131"/>
        <v>262.16000000000003</v>
      </c>
      <c r="S2037" s="10" t="s">
        <v>8319</v>
      </c>
      <c r="T2037" t="s">
        <v>8349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s="9">
        <f t="shared" si="128"/>
        <v>41738.864803240744</v>
      </c>
      <c r="L2038">
        <f t="shared" si="129"/>
        <v>2014</v>
      </c>
      <c r="M2038" t="b">
        <v>1</v>
      </c>
      <c r="N2038">
        <v>848</v>
      </c>
      <c r="O2038" t="b">
        <v>1</v>
      </c>
      <c r="P2038" t="s">
        <v>8293</v>
      </c>
      <c r="Q2038">
        <f t="shared" si="130"/>
        <v>132</v>
      </c>
      <c r="R2038">
        <f t="shared" si="131"/>
        <v>46.58</v>
      </c>
      <c r="S2038" s="10" t="s">
        <v>8319</v>
      </c>
      <c r="T2038" t="s">
        <v>8349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s="9">
        <f t="shared" si="128"/>
        <v>41578.210104166668</v>
      </c>
      <c r="L2039">
        <f t="shared" si="129"/>
        <v>2013</v>
      </c>
      <c r="M2039" t="b">
        <v>1</v>
      </c>
      <c r="N2039">
        <v>429</v>
      </c>
      <c r="O2039" t="b">
        <v>1</v>
      </c>
      <c r="P2039" t="s">
        <v>8293</v>
      </c>
      <c r="Q2039">
        <f t="shared" si="130"/>
        <v>300</v>
      </c>
      <c r="R2039">
        <f t="shared" si="131"/>
        <v>70.040000000000006</v>
      </c>
      <c r="S2039" s="10" t="s">
        <v>8319</v>
      </c>
      <c r="T2039" t="s">
        <v>8349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s="9">
        <f t="shared" si="128"/>
        <v>41424.27107638889</v>
      </c>
      <c r="L2040">
        <f t="shared" si="129"/>
        <v>2013</v>
      </c>
      <c r="M2040" t="b">
        <v>1</v>
      </c>
      <c r="N2040">
        <v>204</v>
      </c>
      <c r="O2040" t="b">
        <v>1</v>
      </c>
      <c r="P2040" t="s">
        <v>8293</v>
      </c>
      <c r="Q2040">
        <f t="shared" si="130"/>
        <v>421</v>
      </c>
      <c r="R2040">
        <f t="shared" si="131"/>
        <v>164.91</v>
      </c>
      <c r="S2040" s="10" t="s">
        <v>8319</v>
      </c>
      <c r="T2040" t="s">
        <v>8349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s="9">
        <f t="shared" si="128"/>
        <v>42675.438946759255</v>
      </c>
      <c r="L2041">
        <f t="shared" si="129"/>
        <v>2016</v>
      </c>
      <c r="M2041" t="b">
        <v>1</v>
      </c>
      <c r="N2041">
        <v>379</v>
      </c>
      <c r="O2041" t="b">
        <v>1</v>
      </c>
      <c r="P2041" t="s">
        <v>8293</v>
      </c>
      <c r="Q2041">
        <f t="shared" si="130"/>
        <v>136</v>
      </c>
      <c r="R2041">
        <f t="shared" si="131"/>
        <v>449.26</v>
      </c>
      <c r="S2041" s="10" t="s">
        <v>8319</v>
      </c>
      <c r="T2041" t="s">
        <v>8349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s="9">
        <f t="shared" si="128"/>
        <v>41578.927118055559</v>
      </c>
      <c r="L2042">
        <f t="shared" si="129"/>
        <v>2013</v>
      </c>
      <c r="M2042" t="b">
        <v>1</v>
      </c>
      <c r="N2042">
        <v>271</v>
      </c>
      <c r="O2042" t="b">
        <v>1</v>
      </c>
      <c r="P2042" t="s">
        <v>8293</v>
      </c>
      <c r="Q2042">
        <f t="shared" si="130"/>
        <v>248</v>
      </c>
      <c r="R2042">
        <f t="shared" si="131"/>
        <v>27.47</v>
      </c>
      <c r="S2042" s="10" t="s">
        <v>8319</v>
      </c>
      <c r="T2042" t="s">
        <v>8349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s="9">
        <f t="shared" si="128"/>
        <v>42654.525775462964</v>
      </c>
      <c r="L2043">
        <f t="shared" si="129"/>
        <v>2016</v>
      </c>
      <c r="M2043" t="b">
        <v>0</v>
      </c>
      <c r="N2043">
        <v>120</v>
      </c>
      <c r="O2043" t="b">
        <v>1</v>
      </c>
      <c r="P2043" t="s">
        <v>8293</v>
      </c>
      <c r="Q2043">
        <f t="shared" si="130"/>
        <v>182</v>
      </c>
      <c r="R2043">
        <f t="shared" si="131"/>
        <v>143.97999999999999</v>
      </c>
      <c r="S2043" s="10" t="s">
        <v>8319</v>
      </c>
      <c r="T2043" t="s">
        <v>8349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s="9">
        <f t="shared" si="128"/>
        <v>42331.708032407405</v>
      </c>
      <c r="L2044">
        <f t="shared" si="129"/>
        <v>2015</v>
      </c>
      <c r="M2044" t="b">
        <v>0</v>
      </c>
      <c r="N2044">
        <v>140</v>
      </c>
      <c r="O2044" t="b">
        <v>1</v>
      </c>
      <c r="P2044" t="s">
        <v>8293</v>
      </c>
      <c r="Q2044">
        <f t="shared" si="130"/>
        <v>124</v>
      </c>
      <c r="R2044">
        <f t="shared" si="131"/>
        <v>88.24</v>
      </c>
      <c r="S2044" s="10" t="s">
        <v>8319</v>
      </c>
      <c r="T2044" t="s">
        <v>8349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s="9">
        <f t="shared" si="128"/>
        <v>42661.176817129628</v>
      </c>
      <c r="L2045">
        <f t="shared" si="129"/>
        <v>2016</v>
      </c>
      <c r="M2045" t="b">
        <v>0</v>
      </c>
      <c r="N2045">
        <v>193</v>
      </c>
      <c r="O2045" t="b">
        <v>1</v>
      </c>
      <c r="P2045" t="s">
        <v>8293</v>
      </c>
      <c r="Q2045">
        <f t="shared" si="130"/>
        <v>506</v>
      </c>
      <c r="R2045">
        <f t="shared" si="131"/>
        <v>36.33</v>
      </c>
      <c r="S2045" s="10" t="s">
        <v>8319</v>
      </c>
      <c r="T2045" t="s">
        <v>8349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s="9">
        <f t="shared" si="128"/>
        <v>42138.684189814812</v>
      </c>
      <c r="L2046">
        <f t="shared" si="129"/>
        <v>2015</v>
      </c>
      <c r="M2046" t="b">
        <v>0</v>
      </c>
      <c r="N2046">
        <v>180</v>
      </c>
      <c r="O2046" t="b">
        <v>1</v>
      </c>
      <c r="P2046" t="s">
        <v>8293</v>
      </c>
      <c r="Q2046">
        <f t="shared" si="130"/>
        <v>108</v>
      </c>
      <c r="R2046">
        <f t="shared" si="131"/>
        <v>90.18</v>
      </c>
      <c r="S2046" s="10" t="s">
        <v>8319</v>
      </c>
      <c r="T2046" t="s">
        <v>8349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s="9">
        <f t="shared" si="128"/>
        <v>41069.088506944441</v>
      </c>
      <c r="L2047">
        <f t="shared" si="129"/>
        <v>2012</v>
      </c>
      <c r="M2047" t="b">
        <v>0</v>
      </c>
      <c r="N2047">
        <v>263</v>
      </c>
      <c r="O2047" t="b">
        <v>1</v>
      </c>
      <c r="P2047" t="s">
        <v>8293</v>
      </c>
      <c r="Q2047">
        <f t="shared" si="130"/>
        <v>819</v>
      </c>
      <c r="R2047">
        <f t="shared" si="131"/>
        <v>152.62</v>
      </c>
      <c r="S2047" s="10" t="s">
        <v>8319</v>
      </c>
      <c r="T2047" t="s">
        <v>8349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s="9">
        <f t="shared" si="128"/>
        <v>41387.171805555554</v>
      </c>
      <c r="L2048">
        <f t="shared" si="129"/>
        <v>2013</v>
      </c>
      <c r="M2048" t="b">
        <v>0</v>
      </c>
      <c r="N2048">
        <v>217</v>
      </c>
      <c r="O2048" t="b">
        <v>1</v>
      </c>
      <c r="P2048" t="s">
        <v>8293</v>
      </c>
      <c r="Q2048">
        <f t="shared" si="130"/>
        <v>121</v>
      </c>
      <c r="R2048">
        <f t="shared" si="131"/>
        <v>55.81</v>
      </c>
      <c r="S2048" s="10" t="s">
        <v>8319</v>
      </c>
      <c r="T2048" t="s">
        <v>8349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s="9">
        <f t="shared" si="128"/>
        <v>42081.903587962966</v>
      </c>
      <c r="L2049">
        <f t="shared" si="129"/>
        <v>2015</v>
      </c>
      <c r="M2049" t="b">
        <v>0</v>
      </c>
      <c r="N2049">
        <v>443</v>
      </c>
      <c r="O2049" t="b">
        <v>1</v>
      </c>
      <c r="P2049" t="s">
        <v>8293</v>
      </c>
      <c r="Q2049">
        <f t="shared" si="130"/>
        <v>103</v>
      </c>
      <c r="R2049">
        <f t="shared" si="131"/>
        <v>227.85</v>
      </c>
      <c r="S2049" s="10" t="s">
        <v>8319</v>
      </c>
      <c r="T2049" t="s">
        <v>8349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s="9">
        <f t="shared" si="128"/>
        <v>41387.651516203703</v>
      </c>
      <c r="L2050">
        <f t="shared" si="129"/>
        <v>2013</v>
      </c>
      <c r="M2050" t="b">
        <v>0</v>
      </c>
      <c r="N2050">
        <v>1373</v>
      </c>
      <c r="O2050" t="b">
        <v>1</v>
      </c>
      <c r="P2050" t="s">
        <v>8293</v>
      </c>
      <c r="Q2050">
        <f t="shared" si="130"/>
        <v>148</v>
      </c>
      <c r="R2050">
        <f t="shared" si="131"/>
        <v>91.83</v>
      </c>
      <c r="S2050" s="10" t="s">
        <v>8319</v>
      </c>
      <c r="T2050" t="s">
        <v>8349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s="9">
        <f t="shared" si="128"/>
        <v>41575.527349537035</v>
      </c>
      <c r="L2051">
        <f t="shared" si="129"/>
        <v>2013</v>
      </c>
      <c r="M2051" t="b">
        <v>0</v>
      </c>
      <c r="N2051">
        <v>742</v>
      </c>
      <c r="O2051" t="b">
        <v>1</v>
      </c>
      <c r="P2051" t="s">
        <v>8293</v>
      </c>
      <c r="Q2051">
        <f t="shared" si="130"/>
        <v>120</v>
      </c>
      <c r="R2051">
        <f t="shared" si="131"/>
        <v>80.989999999999995</v>
      </c>
      <c r="S2051" s="10" t="s">
        <v>8319</v>
      </c>
      <c r="T2051" t="s">
        <v>8349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s="9">
        <f t="shared" si="128"/>
        <v>42115.071504629625</v>
      </c>
      <c r="L2052">
        <f t="shared" si="129"/>
        <v>2015</v>
      </c>
      <c r="M2052" t="b">
        <v>0</v>
      </c>
      <c r="N2052">
        <v>170</v>
      </c>
      <c r="O2052" t="b">
        <v>1</v>
      </c>
      <c r="P2052" t="s">
        <v>8293</v>
      </c>
      <c r="Q2052">
        <f t="shared" si="130"/>
        <v>473</v>
      </c>
      <c r="R2052">
        <f t="shared" si="131"/>
        <v>278.39</v>
      </c>
      <c r="S2052" s="10" t="s">
        <v>8319</v>
      </c>
      <c r="T2052" t="s">
        <v>8349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s="9">
        <f t="shared" si="128"/>
        <v>41604.022418981483</v>
      </c>
      <c r="L2053">
        <f t="shared" si="129"/>
        <v>2013</v>
      </c>
      <c r="M2053" t="b">
        <v>0</v>
      </c>
      <c r="N2053">
        <v>242</v>
      </c>
      <c r="O2053" t="b">
        <v>1</v>
      </c>
      <c r="P2053" t="s">
        <v>8293</v>
      </c>
      <c r="Q2053">
        <f t="shared" si="130"/>
        <v>130</v>
      </c>
      <c r="R2053">
        <f t="shared" si="131"/>
        <v>43.1</v>
      </c>
      <c r="S2053" s="10" t="s">
        <v>8319</v>
      </c>
      <c r="T2053" t="s">
        <v>8349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s="9">
        <f t="shared" si="128"/>
        <v>42375.08394675926</v>
      </c>
      <c r="L2054">
        <f t="shared" si="129"/>
        <v>2016</v>
      </c>
      <c r="M2054" t="b">
        <v>0</v>
      </c>
      <c r="N2054">
        <v>541</v>
      </c>
      <c r="O2054" t="b">
        <v>1</v>
      </c>
      <c r="P2054" t="s">
        <v>8293</v>
      </c>
      <c r="Q2054">
        <f t="shared" si="130"/>
        <v>353</v>
      </c>
      <c r="R2054">
        <f t="shared" si="131"/>
        <v>326.29000000000002</v>
      </c>
      <c r="S2054" s="10" t="s">
        <v>8319</v>
      </c>
      <c r="T2054" t="s">
        <v>8349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s="9">
        <f t="shared" si="128"/>
        <v>42303.617488425924</v>
      </c>
      <c r="L2055">
        <f t="shared" si="129"/>
        <v>2015</v>
      </c>
      <c r="M2055" t="b">
        <v>0</v>
      </c>
      <c r="N2055">
        <v>121</v>
      </c>
      <c r="O2055" t="b">
        <v>1</v>
      </c>
      <c r="P2055" t="s">
        <v>8293</v>
      </c>
      <c r="Q2055">
        <f t="shared" si="130"/>
        <v>101</v>
      </c>
      <c r="R2055">
        <f t="shared" si="131"/>
        <v>41.74</v>
      </c>
      <c r="S2055" s="10" t="s">
        <v>8319</v>
      </c>
      <c r="T2055" t="s">
        <v>8349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s="9">
        <f t="shared" si="128"/>
        <v>41731.520949074074</v>
      </c>
      <c r="L2056">
        <f t="shared" si="129"/>
        <v>2014</v>
      </c>
      <c r="M2056" t="b">
        <v>0</v>
      </c>
      <c r="N2056">
        <v>621</v>
      </c>
      <c r="O2056" t="b">
        <v>1</v>
      </c>
      <c r="P2056" t="s">
        <v>8293</v>
      </c>
      <c r="Q2056">
        <f t="shared" si="130"/>
        <v>114</v>
      </c>
      <c r="R2056">
        <f t="shared" si="131"/>
        <v>64.02</v>
      </c>
      <c r="S2056" s="10" t="s">
        <v>8319</v>
      </c>
      <c r="T2056" t="s">
        <v>8349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s="9">
        <f t="shared" si="128"/>
        <v>41946.674108796295</v>
      </c>
      <c r="L2057">
        <f t="shared" si="129"/>
        <v>2014</v>
      </c>
      <c r="M2057" t="b">
        <v>0</v>
      </c>
      <c r="N2057">
        <v>101</v>
      </c>
      <c r="O2057" t="b">
        <v>1</v>
      </c>
      <c r="P2057" t="s">
        <v>8293</v>
      </c>
      <c r="Q2057">
        <f t="shared" si="130"/>
        <v>167</v>
      </c>
      <c r="R2057">
        <f t="shared" si="131"/>
        <v>99.46</v>
      </c>
      <c r="S2057" s="10" t="s">
        <v>8319</v>
      </c>
      <c r="T2057" t="s">
        <v>8349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s="9">
        <f t="shared" ref="K2058:K2121" si="132">(((J2058/60)/60/24)+DATE(1970,1,1))</f>
        <v>41351.76090277778</v>
      </c>
      <c r="L2058">
        <f t="shared" ref="L2058:L2121" si="133">YEAR(K2058)</f>
        <v>2013</v>
      </c>
      <c r="M2058" t="b">
        <v>0</v>
      </c>
      <c r="N2058">
        <v>554</v>
      </c>
      <c r="O2058" t="b">
        <v>1</v>
      </c>
      <c r="P2058" t="s">
        <v>8293</v>
      </c>
      <c r="Q2058">
        <f t="shared" ref="Q2058:Q2121" si="134">ROUND(E2058/D2058*100,0)</f>
        <v>153</v>
      </c>
      <c r="R2058">
        <f t="shared" ref="R2058:R2121" si="135">ROUND(E2058/N2058,2)</f>
        <v>138.49</v>
      </c>
      <c r="S2058" s="10" t="s">
        <v>8319</v>
      </c>
      <c r="T2058" t="s">
        <v>8349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s="9">
        <f t="shared" si="132"/>
        <v>42396.494583333333</v>
      </c>
      <c r="L2059">
        <f t="shared" si="133"/>
        <v>2016</v>
      </c>
      <c r="M2059" t="b">
        <v>0</v>
      </c>
      <c r="N2059">
        <v>666</v>
      </c>
      <c r="O2059" t="b">
        <v>1</v>
      </c>
      <c r="P2059" t="s">
        <v>8293</v>
      </c>
      <c r="Q2059">
        <f t="shared" si="134"/>
        <v>202</v>
      </c>
      <c r="R2059">
        <f t="shared" si="135"/>
        <v>45.55</v>
      </c>
      <c r="S2059" s="10" t="s">
        <v>8319</v>
      </c>
      <c r="T2059" t="s">
        <v>8349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s="9">
        <f t="shared" si="132"/>
        <v>42026.370717592596</v>
      </c>
      <c r="L2060">
        <f t="shared" si="133"/>
        <v>2015</v>
      </c>
      <c r="M2060" t="b">
        <v>0</v>
      </c>
      <c r="N2060">
        <v>410</v>
      </c>
      <c r="O2060" t="b">
        <v>1</v>
      </c>
      <c r="P2060" t="s">
        <v>8293</v>
      </c>
      <c r="Q2060">
        <f t="shared" si="134"/>
        <v>168</v>
      </c>
      <c r="R2060">
        <f t="shared" si="135"/>
        <v>10.51</v>
      </c>
      <c r="S2060" s="10" t="s">
        <v>8319</v>
      </c>
      <c r="T2060" t="s">
        <v>8349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s="9">
        <f t="shared" si="132"/>
        <v>42361.602476851855</v>
      </c>
      <c r="L2061">
        <f t="shared" si="133"/>
        <v>2015</v>
      </c>
      <c r="M2061" t="b">
        <v>0</v>
      </c>
      <c r="N2061">
        <v>375</v>
      </c>
      <c r="O2061" t="b">
        <v>1</v>
      </c>
      <c r="P2061" t="s">
        <v>8293</v>
      </c>
      <c r="Q2061">
        <f t="shared" si="134"/>
        <v>143</v>
      </c>
      <c r="R2061">
        <f t="shared" si="135"/>
        <v>114.77</v>
      </c>
      <c r="S2061" s="10" t="s">
        <v>8319</v>
      </c>
      <c r="T2061" t="s">
        <v>8349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s="9">
        <f t="shared" si="132"/>
        <v>41783.642939814818</v>
      </c>
      <c r="L2062">
        <f t="shared" si="133"/>
        <v>2014</v>
      </c>
      <c r="M2062" t="b">
        <v>0</v>
      </c>
      <c r="N2062">
        <v>1364</v>
      </c>
      <c r="O2062" t="b">
        <v>1</v>
      </c>
      <c r="P2062" t="s">
        <v>8293</v>
      </c>
      <c r="Q2062">
        <f t="shared" si="134"/>
        <v>196</v>
      </c>
      <c r="R2062">
        <f t="shared" si="135"/>
        <v>36</v>
      </c>
      <c r="S2062" s="10" t="s">
        <v>8319</v>
      </c>
      <c r="T2062" t="s">
        <v>8349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s="9">
        <f t="shared" si="132"/>
        <v>42705.764513888891</v>
      </c>
      <c r="L2063">
        <f t="shared" si="133"/>
        <v>2016</v>
      </c>
      <c r="M2063" t="b">
        <v>0</v>
      </c>
      <c r="N2063">
        <v>35</v>
      </c>
      <c r="O2063" t="b">
        <v>1</v>
      </c>
      <c r="P2063" t="s">
        <v>8293</v>
      </c>
      <c r="Q2063">
        <f t="shared" si="134"/>
        <v>108</v>
      </c>
      <c r="R2063">
        <f t="shared" si="135"/>
        <v>154.16999999999999</v>
      </c>
      <c r="S2063" s="10" t="s">
        <v>8319</v>
      </c>
      <c r="T2063" t="s">
        <v>8349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s="9">
        <f t="shared" si="132"/>
        <v>42423.3830787037</v>
      </c>
      <c r="L2064">
        <f t="shared" si="133"/>
        <v>2016</v>
      </c>
      <c r="M2064" t="b">
        <v>0</v>
      </c>
      <c r="N2064">
        <v>203</v>
      </c>
      <c r="O2064" t="b">
        <v>1</v>
      </c>
      <c r="P2064" t="s">
        <v>8293</v>
      </c>
      <c r="Q2064">
        <f t="shared" si="134"/>
        <v>115</v>
      </c>
      <c r="R2064">
        <f t="shared" si="135"/>
        <v>566.39</v>
      </c>
      <c r="S2064" s="10" t="s">
        <v>8319</v>
      </c>
      <c r="T2064" t="s">
        <v>8349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s="9">
        <f t="shared" si="132"/>
        <v>42472.73265046296</v>
      </c>
      <c r="L2065">
        <f t="shared" si="133"/>
        <v>2016</v>
      </c>
      <c r="M2065" t="b">
        <v>0</v>
      </c>
      <c r="N2065">
        <v>49</v>
      </c>
      <c r="O2065" t="b">
        <v>1</v>
      </c>
      <c r="P2065" t="s">
        <v>8293</v>
      </c>
      <c r="Q2065">
        <f t="shared" si="134"/>
        <v>148</v>
      </c>
      <c r="R2065">
        <f t="shared" si="135"/>
        <v>120.86</v>
      </c>
      <c r="S2065" s="10" t="s">
        <v>8319</v>
      </c>
      <c r="T2065" t="s">
        <v>8349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s="9">
        <f t="shared" si="132"/>
        <v>41389.364849537036</v>
      </c>
      <c r="L2066">
        <f t="shared" si="133"/>
        <v>2013</v>
      </c>
      <c r="M2066" t="b">
        <v>0</v>
      </c>
      <c r="N2066">
        <v>5812</v>
      </c>
      <c r="O2066" t="b">
        <v>1</v>
      </c>
      <c r="P2066" t="s">
        <v>8293</v>
      </c>
      <c r="Q2066">
        <f t="shared" si="134"/>
        <v>191</v>
      </c>
      <c r="R2066">
        <f t="shared" si="135"/>
        <v>86.16</v>
      </c>
      <c r="S2066" s="10" t="s">
        <v>8319</v>
      </c>
      <c r="T2066" t="s">
        <v>8349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s="9">
        <f t="shared" si="132"/>
        <v>41603.333668981482</v>
      </c>
      <c r="L2067">
        <f t="shared" si="133"/>
        <v>2013</v>
      </c>
      <c r="M2067" t="b">
        <v>0</v>
      </c>
      <c r="N2067">
        <v>1556</v>
      </c>
      <c r="O2067" t="b">
        <v>1</v>
      </c>
      <c r="P2067" t="s">
        <v>8293</v>
      </c>
      <c r="Q2067">
        <f t="shared" si="134"/>
        <v>199</v>
      </c>
      <c r="R2067">
        <f t="shared" si="135"/>
        <v>51.21</v>
      </c>
      <c r="S2067" s="10" t="s">
        <v>8319</v>
      </c>
      <c r="T2067" t="s">
        <v>8349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s="9">
        <f t="shared" si="132"/>
        <v>41844.771793981483</v>
      </c>
      <c r="L2068">
        <f t="shared" si="133"/>
        <v>2014</v>
      </c>
      <c r="M2068" t="b">
        <v>0</v>
      </c>
      <c r="N2068">
        <v>65</v>
      </c>
      <c r="O2068" t="b">
        <v>1</v>
      </c>
      <c r="P2068" t="s">
        <v>8293</v>
      </c>
      <c r="Q2068">
        <f t="shared" si="134"/>
        <v>219</v>
      </c>
      <c r="R2068">
        <f t="shared" si="135"/>
        <v>67.260000000000005</v>
      </c>
      <c r="S2068" s="10" t="s">
        <v>8319</v>
      </c>
      <c r="T2068" t="s">
        <v>8349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s="9">
        <f t="shared" si="132"/>
        <v>42115.853888888887</v>
      </c>
      <c r="L2069">
        <f t="shared" si="133"/>
        <v>2015</v>
      </c>
      <c r="M2069" t="b">
        <v>0</v>
      </c>
      <c r="N2069">
        <v>10</v>
      </c>
      <c r="O2069" t="b">
        <v>1</v>
      </c>
      <c r="P2069" t="s">
        <v>8293</v>
      </c>
      <c r="Q2069">
        <f t="shared" si="134"/>
        <v>127</v>
      </c>
      <c r="R2069">
        <f t="shared" si="135"/>
        <v>62.8</v>
      </c>
      <c r="S2069" s="10" t="s">
        <v>8319</v>
      </c>
      <c r="T2069" t="s">
        <v>8349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s="9">
        <f t="shared" si="132"/>
        <v>42633.841608796298</v>
      </c>
      <c r="L2070">
        <f t="shared" si="133"/>
        <v>2016</v>
      </c>
      <c r="M2070" t="b">
        <v>0</v>
      </c>
      <c r="N2070">
        <v>76</v>
      </c>
      <c r="O2070" t="b">
        <v>1</v>
      </c>
      <c r="P2070" t="s">
        <v>8293</v>
      </c>
      <c r="Q2070">
        <f t="shared" si="134"/>
        <v>105</v>
      </c>
      <c r="R2070">
        <f t="shared" si="135"/>
        <v>346.13</v>
      </c>
      <c r="S2070" s="10" t="s">
        <v>8319</v>
      </c>
      <c r="T2070" t="s">
        <v>8349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s="9">
        <f t="shared" si="132"/>
        <v>42340.972118055557</v>
      </c>
      <c r="L2071">
        <f t="shared" si="133"/>
        <v>2015</v>
      </c>
      <c r="M2071" t="b">
        <v>0</v>
      </c>
      <c r="N2071">
        <v>263</v>
      </c>
      <c r="O2071" t="b">
        <v>1</v>
      </c>
      <c r="P2071" t="s">
        <v>8293</v>
      </c>
      <c r="Q2071">
        <f t="shared" si="134"/>
        <v>128</v>
      </c>
      <c r="R2071">
        <f t="shared" si="135"/>
        <v>244.12</v>
      </c>
      <c r="S2071" s="10" t="s">
        <v>8319</v>
      </c>
      <c r="T2071" t="s">
        <v>8349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s="9">
        <f t="shared" si="132"/>
        <v>42519.6565162037</v>
      </c>
      <c r="L2072">
        <f t="shared" si="133"/>
        <v>2016</v>
      </c>
      <c r="M2072" t="b">
        <v>0</v>
      </c>
      <c r="N2072">
        <v>1530</v>
      </c>
      <c r="O2072" t="b">
        <v>1</v>
      </c>
      <c r="P2072" t="s">
        <v>8293</v>
      </c>
      <c r="Q2072">
        <f t="shared" si="134"/>
        <v>317</v>
      </c>
      <c r="R2072">
        <f t="shared" si="135"/>
        <v>259.25</v>
      </c>
      <c r="S2072" s="10" t="s">
        <v>8319</v>
      </c>
      <c r="T2072" t="s">
        <v>8349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s="9">
        <f t="shared" si="132"/>
        <v>42600.278749999998</v>
      </c>
      <c r="L2073">
        <f t="shared" si="133"/>
        <v>2016</v>
      </c>
      <c r="M2073" t="b">
        <v>0</v>
      </c>
      <c r="N2073">
        <v>278</v>
      </c>
      <c r="O2073" t="b">
        <v>1</v>
      </c>
      <c r="P2073" t="s">
        <v>8293</v>
      </c>
      <c r="Q2073">
        <f t="shared" si="134"/>
        <v>281</v>
      </c>
      <c r="R2073">
        <f t="shared" si="135"/>
        <v>201.96</v>
      </c>
      <c r="S2073" s="10" t="s">
        <v>8319</v>
      </c>
      <c r="T2073" t="s">
        <v>8349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s="9">
        <f t="shared" si="132"/>
        <v>42467.581388888888</v>
      </c>
      <c r="L2074">
        <f t="shared" si="133"/>
        <v>2016</v>
      </c>
      <c r="M2074" t="b">
        <v>0</v>
      </c>
      <c r="N2074">
        <v>350</v>
      </c>
      <c r="O2074" t="b">
        <v>1</v>
      </c>
      <c r="P2074" t="s">
        <v>8293</v>
      </c>
      <c r="Q2074">
        <f t="shared" si="134"/>
        <v>111</v>
      </c>
      <c r="R2074">
        <f t="shared" si="135"/>
        <v>226.21</v>
      </c>
      <c r="S2074" s="10" t="s">
        <v>8319</v>
      </c>
      <c r="T2074" t="s">
        <v>8349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s="9">
        <f t="shared" si="132"/>
        <v>42087.668032407411</v>
      </c>
      <c r="L2075">
        <f t="shared" si="133"/>
        <v>2015</v>
      </c>
      <c r="M2075" t="b">
        <v>0</v>
      </c>
      <c r="N2075">
        <v>470</v>
      </c>
      <c r="O2075" t="b">
        <v>1</v>
      </c>
      <c r="P2075" t="s">
        <v>8293</v>
      </c>
      <c r="Q2075">
        <f t="shared" si="134"/>
        <v>153</v>
      </c>
      <c r="R2075">
        <f t="shared" si="135"/>
        <v>324.69</v>
      </c>
      <c r="S2075" s="10" t="s">
        <v>8319</v>
      </c>
      <c r="T2075" t="s">
        <v>8349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s="9">
        <f t="shared" si="132"/>
        <v>42466.826180555552</v>
      </c>
      <c r="L2076">
        <f t="shared" si="133"/>
        <v>2016</v>
      </c>
      <c r="M2076" t="b">
        <v>0</v>
      </c>
      <c r="N2076">
        <v>3</v>
      </c>
      <c r="O2076" t="b">
        <v>1</v>
      </c>
      <c r="P2076" t="s">
        <v>8293</v>
      </c>
      <c r="Q2076">
        <f t="shared" si="134"/>
        <v>103</v>
      </c>
      <c r="R2076">
        <f t="shared" si="135"/>
        <v>205</v>
      </c>
      <c r="S2076" s="10" t="s">
        <v>8319</v>
      </c>
      <c r="T2076" t="s">
        <v>8349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s="9">
        <f t="shared" si="132"/>
        <v>41450.681574074071</v>
      </c>
      <c r="L2077">
        <f t="shared" si="133"/>
        <v>2013</v>
      </c>
      <c r="M2077" t="b">
        <v>0</v>
      </c>
      <c r="N2077">
        <v>8200</v>
      </c>
      <c r="O2077" t="b">
        <v>1</v>
      </c>
      <c r="P2077" t="s">
        <v>8293</v>
      </c>
      <c r="Q2077">
        <f t="shared" si="134"/>
        <v>1678</v>
      </c>
      <c r="R2077">
        <f t="shared" si="135"/>
        <v>20.47</v>
      </c>
      <c r="S2077" s="10" t="s">
        <v>8319</v>
      </c>
      <c r="T2077" t="s">
        <v>8349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s="9">
        <f t="shared" si="132"/>
        <v>41803.880659722221</v>
      </c>
      <c r="L2078">
        <f t="shared" si="133"/>
        <v>2014</v>
      </c>
      <c r="M2078" t="b">
        <v>0</v>
      </c>
      <c r="N2078">
        <v>8359</v>
      </c>
      <c r="O2078" t="b">
        <v>1</v>
      </c>
      <c r="P2078" t="s">
        <v>8293</v>
      </c>
      <c r="Q2078">
        <f t="shared" si="134"/>
        <v>543</v>
      </c>
      <c r="R2078">
        <f t="shared" si="135"/>
        <v>116.35</v>
      </c>
      <c r="S2078" s="10" t="s">
        <v>8319</v>
      </c>
      <c r="T2078" t="s">
        <v>8349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s="9">
        <f t="shared" si="132"/>
        <v>42103.042546296296</v>
      </c>
      <c r="L2079">
        <f t="shared" si="133"/>
        <v>2015</v>
      </c>
      <c r="M2079" t="b">
        <v>0</v>
      </c>
      <c r="N2079">
        <v>188</v>
      </c>
      <c r="O2079" t="b">
        <v>1</v>
      </c>
      <c r="P2079" t="s">
        <v>8293</v>
      </c>
      <c r="Q2079">
        <f t="shared" si="134"/>
        <v>116</v>
      </c>
      <c r="R2079">
        <f t="shared" si="135"/>
        <v>307.2</v>
      </c>
      <c r="S2079" s="10" t="s">
        <v>8319</v>
      </c>
      <c r="T2079" t="s">
        <v>8349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s="9">
        <f t="shared" si="132"/>
        <v>42692.771493055552</v>
      </c>
      <c r="L2080">
        <f t="shared" si="133"/>
        <v>2016</v>
      </c>
      <c r="M2080" t="b">
        <v>0</v>
      </c>
      <c r="N2080">
        <v>48</v>
      </c>
      <c r="O2080" t="b">
        <v>1</v>
      </c>
      <c r="P2080" t="s">
        <v>8293</v>
      </c>
      <c r="Q2080">
        <f t="shared" si="134"/>
        <v>131</v>
      </c>
      <c r="R2080">
        <f t="shared" si="135"/>
        <v>546.69000000000005</v>
      </c>
      <c r="S2080" s="10" t="s">
        <v>8319</v>
      </c>
      <c r="T2080" t="s">
        <v>8349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s="9">
        <f t="shared" si="132"/>
        <v>42150.71056712963</v>
      </c>
      <c r="L2081">
        <f t="shared" si="133"/>
        <v>2015</v>
      </c>
      <c r="M2081" t="b">
        <v>0</v>
      </c>
      <c r="N2081">
        <v>607</v>
      </c>
      <c r="O2081" t="b">
        <v>1</v>
      </c>
      <c r="P2081" t="s">
        <v>8293</v>
      </c>
      <c r="Q2081">
        <f t="shared" si="134"/>
        <v>288</v>
      </c>
      <c r="R2081">
        <f t="shared" si="135"/>
        <v>47.47</v>
      </c>
      <c r="S2081" s="10" t="s">
        <v>8319</v>
      </c>
      <c r="T2081" t="s">
        <v>8349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s="9">
        <f t="shared" si="132"/>
        <v>42289.957175925927</v>
      </c>
      <c r="L2082">
        <f t="shared" si="133"/>
        <v>2015</v>
      </c>
      <c r="M2082" t="b">
        <v>0</v>
      </c>
      <c r="N2082">
        <v>50</v>
      </c>
      <c r="O2082" t="b">
        <v>1</v>
      </c>
      <c r="P2082" t="s">
        <v>8293</v>
      </c>
      <c r="Q2082">
        <f t="shared" si="134"/>
        <v>508</v>
      </c>
      <c r="R2082">
        <f t="shared" si="135"/>
        <v>101.56</v>
      </c>
      <c r="S2082" s="10" t="s">
        <v>8319</v>
      </c>
      <c r="T2082" t="s">
        <v>8349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s="9">
        <f t="shared" si="132"/>
        <v>41004.156886574077</v>
      </c>
      <c r="L2083">
        <f t="shared" si="133"/>
        <v>2012</v>
      </c>
      <c r="M2083" t="b">
        <v>0</v>
      </c>
      <c r="N2083">
        <v>55</v>
      </c>
      <c r="O2083" t="b">
        <v>1</v>
      </c>
      <c r="P2083" t="s">
        <v>8277</v>
      </c>
      <c r="Q2083">
        <f t="shared" si="134"/>
        <v>115</v>
      </c>
      <c r="R2083">
        <f t="shared" si="135"/>
        <v>72.91</v>
      </c>
      <c r="S2083" s="10" t="s">
        <v>8325</v>
      </c>
      <c r="T2083" t="s">
        <v>8329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s="9">
        <f t="shared" si="132"/>
        <v>40811.120324074072</v>
      </c>
      <c r="L2084">
        <f t="shared" si="133"/>
        <v>2011</v>
      </c>
      <c r="M2084" t="b">
        <v>0</v>
      </c>
      <c r="N2084">
        <v>38</v>
      </c>
      <c r="O2084" t="b">
        <v>1</v>
      </c>
      <c r="P2084" t="s">
        <v>8277</v>
      </c>
      <c r="Q2084">
        <f t="shared" si="134"/>
        <v>111</v>
      </c>
      <c r="R2084">
        <f t="shared" si="135"/>
        <v>43.71</v>
      </c>
      <c r="S2084" s="10" t="s">
        <v>8325</v>
      </c>
      <c r="T2084" t="s">
        <v>8329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s="9">
        <f t="shared" si="132"/>
        <v>41034.72216435185</v>
      </c>
      <c r="L2085">
        <f t="shared" si="133"/>
        <v>2012</v>
      </c>
      <c r="M2085" t="b">
        <v>0</v>
      </c>
      <c r="N2085">
        <v>25</v>
      </c>
      <c r="O2085" t="b">
        <v>1</v>
      </c>
      <c r="P2085" t="s">
        <v>8277</v>
      </c>
      <c r="Q2085">
        <f t="shared" si="134"/>
        <v>113</v>
      </c>
      <c r="R2085">
        <f t="shared" si="135"/>
        <v>34</v>
      </c>
      <c r="S2085" s="10" t="s">
        <v>8325</v>
      </c>
      <c r="T2085" t="s">
        <v>8329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s="9">
        <f t="shared" si="132"/>
        <v>41731.833124999997</v>
      </c>
      <c r="L2086">
        <f t="shared" si="133"/>
        <v>2014</v>
      </c>
      <c r="M2086" t="b">
        <v>0</v>
      </c>
      <c r="N2086">
        <v>46</v>
      </c>
      <c r="O2086" t="b">
        <v>1</v>
      </c>
      <c r="P2086" t="s">
        <v>8277</v>
      </c>
      <c r="Q2086">
        <f t="shared" si="134"/>
        <v>108</v>
      </c>
      <c r="R2086">
        <f t="shared" si="135"/>
        <v>70.650000000000006</v>
      </c>
      <c r="S2086" s="10" t="s">
        <v>8325</v>
      </c>
      <c r="T2086" t="s">
        <v>8329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s="9">
        <f t="shared" si="132"/>
        <v>41075.835497685184</v>
      </c>
      <c r="L2087">
        <f t="shared" si="133"/>
        <v>2012</v>
      </c>
      <c r="M2087" t="b">
        <v>0</v>
      </c>
      <c r="N2087">
        <v>83</v>
      </c>
      <c r="O2087" t="b">
        <v>1</v>
      </c>
      <c r="P2087" t="s">
        <v>8277</v>
      </c>
      <c r="Q2087">
        <f t="shared" si="134"/>
        <v>124</v>
      </c>
      <c r="R2087">
        <f t="shared" si="135"/>
        <v>89.3</v>
      </c>
      <c r="S2087" s="10" t="s">
        <v>8325</v>
      </c>
      <c r="T2087" t="s">
        <v>8329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s="9">
        <f t="shared" si="132"/>
        <v>40860.67050925926</v>
      </c>
      <c r="L2088">
        <f t="shared" si="133"/>
        <v>2011</v>
      </c>
      <c r="M2088" t="b">
        <v>0</v>
      </c>
      <c r="N2088">
        <v>35</v>
      </c>
      <c r="O2088" t="b">
        <v>1</v>
      </c>
      <c r="P2088" t="s">
        <v>8277</v>
      </c>
      <c r="Q2088">
        <f t="shared" si="134"/>
        <v>101</v>
      </c>
      <c r="R2088">
        <f t="shared" si="135"/>
        <v>115.09</v>
      </c>
      <c r="S2088" s="10" t="s">
        <v>8325</v>
      </c>
      <c r="T2088" t="s">
        <v>8329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s="9">
        <f t="shared" si="132"/>
        <v>40764.204375000001</v>
      </c>
      <c r="L2089">
        <f t="shared" si="133"/>
        <v>2011</v>
      </c>
      <c r="M2089" t="b">
        <v>0</v>
      </c>
      <c r="N2089">
        <v>25</v>
      </c>
      <c r="O2089" t="b">
        <v>1</v>
      </c>
      <c r="P2089" t="s">
        <v>8277</v>
      </c>
      <c r="Q2089">
        <f t="shared" si="134"/>
        <v>104</v>
      </c>
      <c r="R2089">
        <f t="shared" si="135"/>
        <v>62.12</v>
      </c>
      <c r="S2089" s="10" t="s">
        <v>8325</v>
      </c>
      <c r="T2089" t="s">
        <v>8329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s="9">
        <f t="shared" si="132"/>
        <v>40395.714722222219</v>
      </c>
      <c r="L2090">
        <f t="shared" si="133"/>
        <v>2010</v>
      </c>
      <c r="M2090" t="b">
        <v>0</v>
      </c>
      <c r="N2090">
        <v>75</v>
      </c>
      <c r="O2090" t="b">
        <v>1</v>
      </c>
      <c r="P2090" t="s">
        <v>8277</v>
      </c>
      <c r="Q2090">
        <f t="shared" si="134"/>
        <v>116</v>
      </c>
      <c r="R2090">
        <f t="shared" si="135"/>
        <v>46.2</v>
      </c>
      <c r="S2090" s="10" t="s">
        <v>8325</v>
      </c>
      <c r="T2090" t="s">
        <v>8329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s="9">
        <f t="shared" si="132"/>
        <v>41453.076319444444</v>
      </c>
      <c r="L2091">
        <f t="shared" si="133"/>
        <v>2013</v>
      </c>
      <c r="M2091" t="b">
        <v>0</v>
      </c>
      <c r="N2091">
        <v>62</v>
      </c>
      <c r="O2091" t="b">
        <v>1</v>
      </c>
      <c r="P2091" t="s">
        <v>8277</v>
      </c>
      <c r="Q2091">
        <f t="shared" si="134"/>
        <v>120</v>
      </c>
      <c r="R2091">
        <f t="shared" si="135"/>
        <v>48.55</v>
      </c>
      <c r="S2091" s="10" t="s">
        <v>8325</v>
      </c>
      <c r="T2091" t="s">
        <v>8329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s="9">
        <f t="shared" si="132"/>
        <v>41299.381423611114</v>
      </c>
      <c r="L2092">
        <f t="shared" si="133"/>
        <v>2013</v>
      </c>
      <c r="M2092" t="b">
        <v>0</v>
      </c>
      <c r="N2092">
        <v>160</v>
      </c>
      <c r="O2092" t="b">
        <v>1</v>
      </c>
      <c r="P2092" t="s">
        <v>8277</v>
      </c>
      <c r="Q2092">
        <f t="shared" si="134"/>
        <v>115</v>
      </c>
      <c r="R2092">
        <f t="shared" si="135"/>
        <v>57.52</v>
      </c>
      <c r="S2092" s="10" t="s">
        <v>8325</v>
      </c>
      <c r="T2092" t="s">
        <v>8329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s="9">
        <f t="shared" si="132"/>
        <v>40555.322662037033</v>
      </c>
      <c r="L2093">
        <f t="shared" si="133"/>
        <v>2011</v>
      </c>
      <c r="M2093" t="b">
        <v>0</v>
      </c>
      <c r="N2093">
        <v>246</v>
      </c>
      <c r="O2093" t="b">
        <v>1</v>
      </c>
      <c r="P2093" t="s">
        <v>8277</v>
      </c>
      <c r="Q2093">
        <f t="shared" si="134"/>
        <v>120</v>
      </c>
      <c r="R2093">
        <f t="shared" si="135"/>
        <v>88.15</v>
      </c>
      <c r="S2093" s="10" t="s">
        <v>8325</v>
      </c>
      <c r="T2093" t="s">
        <v>8329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s="9">
        <f t="shared" si="132"/>
        <v>40763.707546296297</v>
      </c>
      <c r="L2094">
        <f t="shared" si="133"/>
        <v>2011</v>
      </c>
      <c r="M2094" t="b">
        <v>0</v>
      </c>
      <c r="N2094">
        <v>55</v>
      </c>
      <c r="O2094" t="b">
        <v>1</v>
      </c>
      <c r="P2094" t="s">
        <v>8277</v>
      </c>
      <c r="Q2094">
        <f t="shared" si="134"/>
        <v>101</v>
      </c>
      <c r="R2094">
        <f t="shared" si="135"/>
        <v>110.49</v>
      </c>
      <c r="S2094" s="10" t="s">
        <v>8325</v>
      </c>
      <c r="T2094" t="s">
        <v>8329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s="9">
        <f t="shared" si="132"/>
        <v>41205.854537037041</v>
      </c>
      <c r="L2095">
        <f t="shared" si="133"/>
        <v>2012</v>
      </c>
      <c r="M2095" t="b">
        <v>0</v>
      </c>
      <c r="N2095">
        <v>23</v>
      </c>
      <c r="O2095" t="b">
        <v>1</v>
      </c>
      <c r="P2095" t="s">
        <v>8277</v>
      </c>
      <c r="Q2095">
        <f t="shared" si="134"/>
        <v>102</v>
      </c>
      <c r="R2095">
        <f t="shared" si="135"/>
        <v>66.83</v>
      </c>
      <c r="S2095" s="10" t="s">
        <v>8325</v>
      </c>
      <c r="T2095" t="s">
        <v>8329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s="9">
        <f t="shared" si="132"/>
        <v>40939.02002314815</v>
      </c>
      <c r="L2096">
        <f t="shared" si="133"/>
        <v>2012</v>
      </c>
      <c r="M2096" t="b">
        <v>0</v>
      </c>
      <c r="N2096">
        <v>72</v>
      </c>
      <c r="O2096" t="b">
        <v>1</v>
      </c>
      <c r="P2096" t="s">
        <v>8277</v>
      </c>
      <c r="Q2096">
        <f t="shared" si="134"/>
        <v>121</v>
      </c>
      <c r="R2096">
        <f t="shared" si="135"/>
        <v>58.6</v>
      </c>
      <c r="S2096" s="10" t="s">
        <v>8325</v>
      </c>
      <c r="T2096" t="s">
        <v>8329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s="9">
        <f t="shared" si="132"/>
        <v>40758.733483796292</v>
      </c>
      <c r="L2097">
        <f t="shared" si="133"/>
        <v>2011</v>
      </c>
      <c r="M2097" t="b">
        <v>0</v>
      </c>
      <c r="N2097">
        <v>22</v>
      </c>
      <c r="O2097" t="b">
        <v>1</v>
      </c>
      <c r="P2097" t="s">
        <v>8277</v>
      </c>
      <c r="Q2097">
        <f t="shared" si="134"/>
        <v>100</v>
      </c>
      <c r="R2097">
        <f t="shared" si="135"/>
        <v>113.64</v>
      </c>
      <c r="S2097" s="10" t="s">
        <v>8325</v>
      </c>
      <c r="T2097" t="s">
        <v>8329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s="9">
        <f t="shared" si="132"/>
        <v>41192.758506944447</v>
      </c>
      <c r="L2098">
        <f t="shared" si="133"/>
        <v>2012</v>
      </c>
      <c r="M2098" t="b">
        <v>0</v>
      </c>
      <c r="N2098">
        <v>14</v>
      </c>
      <c r="O2098" t="b">
        <v>1</v>
      </c>
      <c r="P2098" t="s">
        <v>8277</v>
      </c>
      <c r="Q2098">
        <f t="shared" si="134"/>
        <v>102</v>
      </c>
      <c r="R2098">
        <f t="shared" si="135"/>
        <v>43.57</v>
      </c>
      <c r="S2098" s="10" t="s">
        <v>8325</v>
      </c>
      <c r="T2098" t="s">
        <v>8329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s="9">
        <f t="shared" si="132"/>
        <v>40818.58489583333</v>
      </c>
      <c r="L2099">
        <f t="shared" si="133"/>
        <v>2011</v>
      </c>
      <c r="M2099" t="b">
        <v>0</v>
      </c>
      <c r="N2099">
        <v>38</v>
      </c>
      <c r="O2099" t="b">
        <v>1</v>
      </c>
      <c r="P2099" t="s">
        <v>8277</v>
      </c>
      <c r="Q2099">
        <f t="shared" si="134"/>
        <v>100</v>
      </c>
      <c r="R2099">
        <f t="shared" si="135"/>
        <v>78.95</v>
      </c>
      <c r="S2099" s="10" t="s">
        <v>8325</v>
      </c>
      <c r="T2099" t="s">
        <v>8329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s="9">
        <f t="shared" si="132"/>
        <v>40946.11383101852</v>
      </c>
      <c r="L2100">
        <f t="shared" si="133"/>
        <v>2012</v>
      </c>
      <c r="M2100" t="b">
        <v>0</v>
      </c>
      <c r="N2100">
        <v>32</v>
      </c>
      <c r="O2100" t="b">
        <v>1</v>
      </c>
      <c r="P2100" t="s">
        <v>8277</v>
      </c>
      <c r="Q2100">
        <f t="shared" si="134"/>
        <v>100</v>
      </c>
      <c r="R2100">
        <f t="shared" si="135"/>
        <v>188.13</v>
      </c>
      <c r="S2100" s="10" t="s">
        <v>8325</v>
      </c>
      <c r="T2100" t="s">
        <v>8329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s="9">
        <f t="shared" si="132"/>
        <v>42173.746342592596</v>
      </c>
      <c r="L2101">
        <f t="shared" si="133"/>
        <v>2015</v>
      </c>
      <c r="M2101" t="b">
        <v>0</v>
      </c>
      <c r="N2101">
        <v>63</v>
      </c>
      <c r="O2101" t="b">
        <v>1</v>
      </c>
      <c r="P2101" t="s">
        <v>8277</v>
      </c>
      <c r="Q2101">
        <f t="shared" si="134"/>
        <v>132</v>
      </c>
      <c r="R2101">
        <f t="shared" si="135"/>
        <v>63.03</v>
      </c>
      <c r="S2101" s="10" t="s">
        <v>8325</v>
      </c>
      <c r="T2101" t="s">
        <v>8329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s="9">
        <f t="shared" si="132"/>
        <v>41074.834965277776</v>
      </c>
      <c r="L2102">
        <f t="shared" si="133"/>
        <v>2012</v>
      </c>
      <c r="M2102" t="b">
        <v>0</v>
      </c>
      <c r="N2102">
        <v>27</v>
      </c>
      <c r="O2102" t="b">
        <v>1</v>
      </c>
      <c r="P2102" t="s">
        <v>8277</v>
      </c>
      <c r="Q2102">
        <f t="shared" si="134"/>
        <v>137</v>
      </c>
      <c r="R2102">
        <f t="shared" si="135"/>
        <v>30.37</v>
      </c>
      <c r="S2102" s="10" t="s">
        <v>8325</v>
      </c>
      <c r="T2102" t="s">
        <v>8329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s="9">
        <f t="shared" si="132"/>
        <v>40892.149467592593</v>
      </c>
      <c r="L2103">
        <f t="shared" si="133"/>
        <v>2011</v>
      </c>
      <c r="M2103" t="b">
        <v>0</v>
      </c>
      <c r="N2103">
        <v>44</v>
      </c>
      <c r="O2103" t="b">
        <v>1</v>
      </c>
      <c r="P2103" t="s">
        <v>8277</v>
      </c>
      <c r="Q2103">
        <f t="shared" si="134"/>
        <v>113</v>
      </c>
      <c r="R2103">
        <f t="shared" si="135"/>
        <v>51.48</v>
      </c>
      <c r="S2103" s="10" t="s">
        <v>8325</v>
      </c>
      <c r="T2103" t="s">
        <v>8329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s="9">
        <f t="shared" si="132"/>
        <v>40638.868611111109</v>
      </c>
      <c r="L2104">
        <f t="shared" si="133"/>
        <v>2011</v>
      </c>
      <c r="M2104" t="b">
        <v>0</v>
      </c>
      <c r="N2104">
        <v>38</v>
      </c>
      <c r="O2104" t="b">
        <v>1</v>
      </c>
      <c r="P2104" t="s">
        <v>8277</v>
      </c>
      <c r="Q2104">
        <f t="shared" si="134"/>
        <v>136</v>
      </c>
      <c r="R2104">
        <f t="shared" si="135"/>
        <v>35.79</v>
      </c>
      <c r="S2104" s="10" t="s">
        <v>8325</v>
      </c>
      <c r="T2104" t="s">
        <v>8329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s="9">
        <f t="shared" si="132"/>
        <v>41192.754942129628</v>
      </c>
      <c r="L2105">
        <f t="shared" si="133"/>
        <v>2012</v>
      </c>
      <c r="M2105" t="b">
        <v>0</v>
      </c>
      <c r="N2105">
        <v>115</v>
      </c>
      <c r="O2105" t="b">
        <v>1</v>
      </c>
      <c r="P2105" t="s">
        <v>8277</v>
      </c>
      <c r="Q2105">
        <f t="shared" si="134"/>
        <v>146</v>
      </c>
      <c r="R2105">
        <f t="shared" si="135"/>
        <v>98.82</v>
      </c>
      <c r="S2105" s="10" t="s">
        <v>8325</v>
      </c>
      <c r="T2105" t="s">
        <v>8329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s="9">
        <f t="shared" si="132"/>
        <v>41394.074467592596</v>
      </c>
      <c r="L2106">
        <f t="shared" si="133"/>
        <v>2013</v>
      </c>
      <c r="M2106" t="b">
        <v>0</v>
      </c>
      <c r="N2106">
        <v>37</v>
      </c>
      <c r="O2106" t="b">
        <v>1</v>
      </c>
      <c r="P2106" t="s">
        <v>8277</v>
      </c>
      <c r="Q2106">
        <f t="shared" si="134"/>
        <v>130</v>
      </c>
      <c r="R2106">
        <f t="shared" si="135"/>
        <v>28</v>
      </c>
      <c r="S2106" s="10" t="s">
        <v>8325</v>
      </c>
      <c r="T2106" t="s">
        <v>8329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s="9">
        <f t="shared" si="132"/>
        <v>41951.788807870369</v>
      </c>
      <c r="L2107">
        <f t="shared" si="133"/>
        <v>2014</v>
      </c>
      <c r="M2107" t="b">
        <v>0</v>
      </c>
      <c r="N2107">
        <v>99</v>
      </c>
      <c r="O2107" t="b">
        <v>1</v>
      </c>
      <c r="P2107" t="s">
        <v>8277</v>
      </c>
      <c r="Q2107">
        <f t="shared" si="134"/>
        <v>254</v>
      </c>
      <c r="R2107">
        <f t="shared" si="135"/>
        <v>51.31</v>
      </c>
      <c r="S2107" s="10" t="s">
        <v>8325</v>
      </c>
      <c r="T2107" t="s">
        <v>8329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s="9">
        <f t="shared" si="132"/>
        <v>41270.21497685185</v>
      </c>
      <c r="L2108">
        <f t="shared" si="133"/>
        <v>2012</v>
      </c>
      <c r="M2108" t="b">
        <v>0</v>
      </c>
      <c r="N2108">
        <v>44</v>
      </c>
      <c r="O2108" t="b">
        <v>1</v>
      </c>
      <c r="P2108" t="s">
        <v>8277</v>
      </c>
      <c r="Q2108">
        <f t="shared" si="134"/>
        <v>107</v>
      </c>
      <c r="R2108">
        <f t="shared" si="135"/>
        <v>53.52</v>
      </c>
      <c r="S2108" s="10" t="s">
        <v>8325</v>
      </c>
      <c r="T2108" t="s">
        <v>8329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s="9">
        <f t="shared" si="132"/>
        <v>41934.71056712963</v>
      </c>
      <c r="L2109">
        <f t="shared" si="133"/>
        <v>2014</v>
      </c>
      <c r="M2109" t="b">
        <v>0</v>
      </c>
      <c r="N2109">
        <v>58</v>
      </c>
      <c r="O2109" t="b">
        <v>1</v>
      </c>
      <c r="P2109" t="s">
        <v>8277</v>
      </c>
      <c r="Q2109">
        <f t="shared" si="134"/>
        <v>108</v>
      </c>
      <c r="R2109">
        <f t="shared" si="135"/>
        <v>37.15</v>
      </c>
      <c r="S2109" s="10" t="s">
        <v>8325</v>
      </c>
      <c r="T2109" t="s">
        <v>8329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s="9">
        <f t="shared" si="132"/>
        <v>41135.175694444442</v>
      </c>
      <c r="L2110">
        <f t="shared" si="133"/>
        <v>2012</v>
      </c>
      <c r="M2110" t="b">
        <v>0</v>
      </c>
      <c r="N2110">
        <v>191</v>
      </c>
      <c r="O2110" t="b">
        <v>1</v>
      </c>
      <c r="P2110" t="s">
        <v>8277</v>
      </c>
      <c r="Q2110">
        <f t="shared" si="134"/>
        <v>107</v>
      </c>
      <c r="R2110">
        <f t="shared" si="135"/>
        <v>89.9</v>
      </c>
      <c r="S2110" s="10" t="s">
        <v>8325</v>
      </c>
      <c r="T2110" t="s">
        <v>8329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s="9">
        <f t="shared" si="132"/>
        <v>42160.708530092597</v>
      </c>
      <c r="L2111">
        <f t="shared" si="133"/>
        <v>2015</v>
      </c>
      <c r="M2111" t="b">
        <v>0</v>
      </c>
      <c r="N2111">
        <v>40</v>
      </c>
      <c r="O2111" t="b">
        <v>1</v>
      </c>
      <c r="P2111" t="s">
        <v>8277</v>
      </c>
      <c r="Q2111">
        <f t="shared" si="134"/>
        <v>107</v>
      </c>
      <c r="R2111">
        <f t="shared" si="135"/>
        <v>106.53</v>
      </c>
      <c r="S2111" s="10" t="s">
        <v>8325</v>
      </c>
      <c r="T2111" t="s">
        <v>8329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s="9">
        <f t="shared" si="132"/>
        <v>41759.670937499999</v>
      </c>
      <c r="L2112">
        <f t="shared" si="133"/>
        <v>2014</v>
      </c>
      <c r="M2112" t="b">
        <v>0</v>
      </c>
      <c r="N2112">
        <v>38</v>
      </c>
      <c r="O2112" t="b">
        <v>1</v>
      </c>
      <c r="P2112" t="s">
        <v>8277</v>
      </c>
      <c r="Q2112">
        <f t="shared" si="134"/>
        <v>100</v>
      </c>
      <c r="R2112">
        <f t="shared" si="135"/>
        <v>52.82</v>
      </c>
      <c r="S2112" s="10" t="s">
        <v>8325</v>
      </c>
      <c r="T2112" t="s">
        <v>8329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s="9">
        <f t="shared" si="132"/>
        <v>40703.197048611109</v>
      </c>
      <c r="L2113">
        <f t="shared" si="133"/>
        <v>2011</v>
      </c>
      <c r="M2113" t="b">
        <v>0</v>
      </c>
      <c r="N2113">
        <v>39</v>
      </c>
      <c r="O2113" t="b">
        <v>1</v>
      </c>
      <c r="P2113" t="s">
        <v>8277</v>
      </c>
      <c r="Q2113">
        <f t="shared" si="134"/>
        <v>107</v>
      </c>
      <c r="R2113">
        <f t="shared" si="135"/>
        <v>54.62</v>
      </c>
      <c r="S2113" s="10" t="s">
        <v>8325</v>
      </c>
      <c r="T2113" t="s">
        <v>8329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s="9">
        <f t="shared" si="132"/>
        <v>41365.928159722222</v>
      </c>
      <c r="L2114">
        <f t="shared" si="133"/>
        <v>2013</v>
      </c>
      <c r="M2114" t="b">
        <v>0</v>
      </c>
      <c r="N2114">
        <v>11</v>
      </c>
      <c r="O2114" t="b">
        <v>1</v>
      </c>
      <c r="P2114" t="s">
        <v>8277</v>
      </c>
      <c r="Q2114">
        <f t="shared" si="134"/>
        <v>100</v>
      </c>
      <c r="R2114">
        <f t="shared" si="135"/>
        <v>27.27</v>
      </c>
      <c r="S2114" s="10" t="s">
        <v>8325</v>
      </c>
      <c r="T2114" t="s">
        <v>8329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s="9">
        <f t="shared" si="132"/>
        <v>41870.86546296296</v>
      </c>
      <c r="L2115">
        <f t="shared" si="133"/>
        <v>2014</v>
      </c>
      <c r="M2115" t="b">
        <v>0</v>
      </c>
      <c r="N2115">
        <v>107</v>
      </c>
      <c r="O2115" t="b">
        <v>1</v>
      </c>
      <c r="P2115" t="s">
        <v>8277</v>
      </c>
      <c r="Q2115">
        <f t="shared" si="134"/>
        <v>105</v>
      </c>
      <c r="R2115">
        <f t="shared" si="135"/>
        <v>68.599999999999994</v>
      </c>
      <c r="S2115" s="10" t="s">
        <v>8325</v>
      </c>
      <c r="T2115" t="s">
        <v>8329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s="9">
        <f t="shared" si="132"/>
        <v>40458.815625000003</v>
      </c>
      <c r="L2116">
        <f t="shared" si="133"/>
        <v>2010</v>
      </c>
      <c r="M2116" t="b">
        <v>0</v>
      </c>
      <c r="N2116">
        <v>147</v>
      </c>
      <c r="O2116" t="b">
        <v>1</v>
      </c>
      <c r="P2116" t="s">
        <v>8277</v>
      </c>
      <c r="Q2116">
        <f t="shared" si="134"/>
        <v>105</v>
      </c>
      <c r="R2116">
        <f t="shared" si="135"/>
        <v>35.61</v>
      </c>
      <c r="S2116" s="10" t="s">
        <v>8325</v>
      </c>
      <c r="T2116" t="s">
        <v>8329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s="9">
        <f t="shared" si="132"/>
        <v>40564.081030092595</v>
      </c>
      <c r="L2117">
        <f t="shared" si="133"/>
        <v>2011</v>
      </c>
      <c r="M2117" t="b">
        <v>0</v>
      </c>
      <c r="N2117">
        <v>36</v>
      </c>
      <c r="O2117" t="b">
        <v>1</v>
      </c>
      <c r="P2117" t="s">
        <v>8277</v>
      </c>
      <c r="Q2117">
        <f t="shared" si="134"/>
        <v>226</v>
      </c>
      <c r="R2117">
        <f t="shared" si="135"/>
        <v>94.03</v>
      </c>
      <c r="S2117" s="10" t="s">
        <v>8325</v>
      </c>
      <c r="T2117" t="s">
        <v>8329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s="9">
        <f t="shared" si="132"/>
        <v>41136.777812500004</v>
      </c>
      <c r="L2118">
        <f t="shared" si="133"/>
        <v>2012</v>
      </c>
      <c r="M2118" t="b">
        <v>0</v>
      </c>
      <c r="N2118">
        <v>92</v>
      </c>
      <c r="O2118" t="b">
        <v>1</v>
      </c>
      <c r="P2118" t="s">
        <v>8277</v>
      </c>
      <c r="Q2118">
        <f t="shared" si="134"/>
        <v>101</v>
      </c>
      <c r="R2118">
        <f t="shared" si="135"/>
        <v>526.46</v>
      </c>
      <c r="S2118" s="10" t="s">
        <v>8325</v>
      </c>
      <c r="T2118" t="s">
        <v>8329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s="9">
        <f t="shared" si="132"/>
        <v>42290.059594907405</v>
      </c>
      <c r="L2119">
        <f t="shared" si="133"/>
        <v>2015</v>
      </c>
      <c r="M2119" t="b">
        <v>0</v>
      </c>
      <c r="N2119">
        <v>35</v>
      </c>
      <c r="O2119" t="b">
        <v>1</v>
      </c>
      <c r="P2119" t="s">
        <v>8277</v>
      </c>
      <c r="Q2119">
        <f t="shared" si="134"/>
        <v>148</v>
      </c>
      <c r="R2119">
        <f t="shared" si="135"/>
        <v>50.66</v>
      </c>
      <c r="S2119" s="10" t="s">
        <v>8325</v>
      </c>
      <c r="T2119" t="s">
        <v>8329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s="9">
        <f t="shared" si="132"/>
        <v>40718.839537037034</v>
      </c>
      <c r="L2120">
        <f t="shared" si="133"/>
        <v>2011</v>
      </c>
      <c r="M2120" t="b">
        <v>0</v>
      </c>
      <c r="N2120">
        <v>17</v>
      </c>
      <c r="O2120" t="b">
        <v>1</v>
      </c>
      <c r="P2120" t="s">
        <v>8277</v>
      </c>
      <c r="Q2120">
        <f t="shared" si="134"/>
        <v>135</v>
      </c>
      <c r="R2120">
        <f t="shared" si="135"/>
        <v>79.180000000000007</v>
      </c>
      <c r="S2120" s="10" t="s">
        <v>8325</v>
      </c>
      <c r="T2120" t="s">
        <v>8329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s="9">
        <f t="shared" si="132"/>
        <v>41107.130150462966</v>
      </c>
      <c r="L2121">
        <f t="shared" si="133"/>
        <v>2012</v>
      </c>
      <c r="M2121" t="b">
        <v>0</v>
      </c>
      <c r="N2121">
        <v>22</v>
      </c>
      <c r="O2121" t="b">
        <v>1</v>
      </c>
      <c r="P2121" t="s">
        <v>8277</v>
      </c>
      <c r="Q2121">
        <f t="shared" si="134"/>
        <v>101</v>
      </c>
      <c r="R2121">
        <f t="shared" si="135"/>
        <v>91.59</v>
      </c>
      <c r="S2121" s="10" t="s">
        <v>8325</v>
      </c>
      <c r="T2121" t="s">
        <v>8329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s="9">
        <f t="shared" ref="K2122:K2185" si="136">(((J2122/60)/60/24)+DATE(1970,1,1))</f>
        <v>41591.964537037034</v>
      </c>
      <c r="L2122">
        <f t="shared" ref="L2122:L2185" si="137">YEAR(K2122)</f>
        <v>2013</v>
      </c>
      <c r="M2122" t="b">
        <v>0</v>
      </c>
      <c r="N2122">
        <v>69</v>
      </c>
      <c r="O2122" t="b">
        <v>1</v>
      </c>
      <c r="P2122" t="s">
        <v>8277</v>
      </c>
      <c r="Q2122">
        <f t="shared" ref="Q2122:Q2185" si="138">ROUND(E2122/D2122*100,0)</f>
        <v>101</v>
      </c>
      <c r="R2122">
        <f t="shared" ref="R2122:R2185" si="139">ROUND(E2122/N2122,2)</f>
        <v>116.96</v>
      </c>
      <c r="S2122" s="10" t="s">
        <v>8325</v>
      </c>
      <c r="T2122" t="s">
        <v>8329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s="9">
        <f t="shared" si="136"/>
        <v>42716.7424537037</v>
      </c>
      <c r="L2123">
        <f t="shared" si="137"/>
        <v>2016</v>
      </c>
      <c r="M2123" t="b">
        <v>0</v>
      </c>
      <c r="N2123">
        <v>10</v>
      </c>
      <c r="O2123" t="b">
        <v>0</v>
      </c>
      <c r="P2123" t="s">
        <v>8280</v>
      </c>
      <c r="Q2123">
        <f t="shared" si="138"/>
        <v>1</v>
      </c>
      <c r="R2123">
        <f t="shared" si="139"/>
        <v>28.4</v>
      </c>
      <c r="S2123" s="10" t="s">
        <v>8333</v>
      </c>
      <c r="T2123" t="s">
        <v>8334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s="9">
        <f t="shared" si="136"/>
        <v>42712.300567129627</v>
      </c>
      <c r="L2124">
        <f t="shared" si="137"/>
        <v>2016</v>
      </c>
      <c r="M2124" t="b">
        <v>0</v>
      </c>
      <c r="N2124">
        <v>3</v>
      </c>
      <c r="O2124" t="b">
        <v>0</v>
      </c>
      <c r="P2124" t="s">
        <v>8280</v>
      </c>
      <c r="Q2124">
        <f t="shared" si="138"/>
        <v>0</v>
      </c>
      <c r="R2124">
        <f t="shared" si="139"/>
        <v>103.33</v>
      </c>
      <c r="S2124" s="10" t="s">
        <v>8333</v>
      </c>
      <c r="T2124" t="s">
        <v>8334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s="9">
        <f t="shared" si="136"/>
        <v>40198.424849537041</v>
      </c>
      <c r="L2125">
        <f t="shared" si="137"/>
        <v>2010</v>
      </c>
      <c r="M2125" t="b">
        <v>0</v>
      </c>
      <c r="N2125">
        <v>5</v>
      </c>
      <c r="O2125" t="b">
        <v>0</v>
      </c>
      <c r="P2125" t="s">
        <v>8280</v>
      </c>
      <c r="Q2125">
        <f t="shared" si="138"/>
        <v>10</v>
      </c>
      <c r="R2125">
        <f t="shared" si="139"/>
        <v>10</v>
      </c>
      <c r="S2125" s="10" t="s">
        <v>8333</v>
      </c>
      <c r="T2125" t="s">
        <v>8334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s="9">
        <f t="shared" si="136"/>
        <v>40464.028182870366</v>
      </c>
      <c r="L2126">
        <f t="shared" si="137"/>
        <v>2010</v>
      </c>
      <c r="M2126" t="b">
        <v>0</v>
      </c>
      <c r="N2126">
        <v>5</v>
      </c>
      <c r="O2126" t="b">
        <v>0</v>
      </c>
      <c r="P2126" t="s">
        <v>8280</v>
      </c>
      <c r="Q2126">
        <f t="shared" si="138"/>
        <v>10</v>
      </c>
      <c r="R2126">
        <f t="shared" si="139"/>
        <v>23</v>
      </c>
      <c r="S2126" s="10" t="s">
        <v>8333</v>
      </c>
      <c r="T2126" t="s">
        <v>8334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s="9">
        <f t="shared" si="136"/>
        <v>42191.023530092592</v>
      </c>
      <c r="L2127">
        <f t="shared" si="137"/>
        <v>2015</v>
      </c>
      <c r="M2127" t="b">
        <v>0</v>
      </c>
      <c r="N2127">
        <v>27</v>
      </c>
      <c r="O2127" t="b">
        <v>0</v>
      </c>
      <c r="P2127" t="s">
        <v>8280</v>
      </c>
      <c r="Q2127">
        <f t="shared" si="138"/>
        <v>1</v>
      </c>
      <c r="R2127">
        <f t="shared" si="139"/>
        <v>31.56</v>
      </c>
      <c r="S2127" s="10" t="s">
        <v>8333</v>
      </c>
      <c r="T2127" t="s">
        <v>8334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s="9">
        <f t="shared" si="136"/>
        <v>41951.973229166666</v>
      </c>
      <c r="L2128">
        <f t="shared" si="137"/>
        <v>2014</v>
      </c>
      <c r="M2128" t="b">
        <v>0</v>
      </c>
      <c r="N2128">
        <v>2</v>
      </c>
      <c r="O2128" t="b">
        <v>0</v>
      </c>
      <c r="P2128" t="s">
        <v>8280</v>
      </c>
      <c r="Q2128">
        <f t="shared" si="138"/>
        <v>0</v>
      </c>
      <c r="R2128">
        <f t="shared" si="139"/>
        <v>5</v>
      </c>
      <c r="S2128" s="10" t="s">
        <v>8333</v>
      </c>
      <c r="T2128" t="s">
        <v>8334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s="9">
        <f t="shared" si="136"/>
        <v>42045.50535879629</v>
      </c>
      <c r="L2129">
        <f t="shared" si="137"/>
        <v>2015</v>
      </c>
      <c r="M2129" t="b">
        <v>0</v>
      </c>
      <c r="N2129">
        <v>236</v>
      </c>
      <c r="O2129" t="b">
        <v>0</v>
      </c>
      <c r="P2129" t="s">
        <v>8280</v>
      </c>
      <c r="Q2129">
        <f t="shared" si="138"/>
        <v>29</v>
      </c>
      <c r="R2129">
        <f t="shared" si="139"/>
        <v>34.22</v>
      </c>
      <c r="S2129" s="10" t="s">
        <v>8333</v>
      </c>
      <c r="T2129" t="s">
        <v>8334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s="9">
        <f t="shared" si="136"/>
        <v>41843.772789351853</v>
      </c>
      <c r="L2130">
        <f t="shared" si="137"/>
        <v>2014</v>
      </c>
      <c r="M2130" t="b">
        <v>0</v>
      </c>
      <c r="N2130">
        <v>1</v>
      </c>
      <c r="O2130" t="b">
        <v>0</v>
      </c>
      <c r="P2130" t="s">
        <v>8280</v>
      </c>
      <c r="Q2130">
        <f t="shared" si="138"/>
        <v>0</v>
      </c>
      <c r="R2130">
        <f t="shared" si="139"/>
        <v>25</v>
      </c>
      <c r="S2130" s="10" t="s">
        <v>8333</v>
      </c>
      <c r="T2130" t="s">
        <v>8334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s="9">
        <f t="shared" si="136"/>
        <v>42409.024305555555</v>
      </c>
      <c r="L2131">
        <f t="shared" si="137"/>
        <v>2016</v>
      </c>
      <c r="M2131" t="b">
        <v>0</v>
      </c>
      <c r="N2131">
        <v>12</v>
      </c>
      <c r="O2131" t="b">
        <v>0</v>
      </c>
      <c r="P2131" t="s">
        <v>8280</v>
      </c>
      <c r="Q2131">
        <f t="shared" si="138"/>
        <v>12</v>
      </c>
      <c r="R2131">
        <f t="shared" si="139"/>
        <v>19.670000000000002</v>
      </c>
      <c r="S2131" s="10" t="s">
        <v>8333</v>
      </c>
      <c r="T2131" t="s">
        <v>8334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s="9">
        <f t="shared" si="136"/>
        <v>41832.086377314816</v>
      </c>
      <c r="L2132">
        <f t="shared" si="137"/>
        <v>2014</v>
      </c>
      <c r="M2132" t="b">
        <v>0</v>
      </c>
      <c r="N2132">
        <v>4</v>
      </c>
      <c r="O2132" t="b">
        <v>0</v>
      </c>
      <c r="P2132" t="s">
        <v>8280</v>
      </c>
      <c r="Q2132">
        <f t="shared" si="138"/>
        <v>0</v>
      </c>
      <c r="R2132">
        <f t="shared" si="139"/>
        <v>21.25</v>
      </c>
      <c r="S2132" s="10" t="s">
        <v>8333</v>
      </c>
      <c r="T2132" t="s">
        <v>8334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s="9">
        <f t="shared" si="136"/>
        <v>42167.207071759258</v>
      </c>
      <c r="L2133">
        <f t="shared" si="137"/>
        <v>2015</v>
      </c>
      <c r="M2133" t="b">
        <v>0</v>
      </c>
      <c r="N2133">
        <v>3</v>
      </c>
      <c r="O2133" t="b">
        <v>0</v>
      </c>
      <c r="P2133" t="s">
        <v>8280</v>
      </c>
      <c r="Q2133">
        <f t="shared" si="138"/>
        <v>5</v>
      </c>
      <c r="R2133">
        <f t="shared" si="139"/>
        <v>8.33</v>
      </c>
      <c r="S2133" s="10" t="s">
        <v>8333</v>
      </c>
      <c r="T2133" t="s">
        <v>8334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s="9">
        <f t="shared" si="136"/>
        <v>41643.487175925926</v>
      </c>
      <c r="L2134">
        <f t="shared" si="137"/>
        <v>2014</v>
      </c>
      <c r="M2134" t="b">
        <v>0</v>
      </c>
      <c r="N2134">
        <v>99</v>
      </c>
      <c r="O2134" t="b">
        <v>0</v>
      </c>
      <c r="P2134" t="s">
        <v>8280</v>
      </c>
      <c r="Q2134">
        <f t="shared" si="138"/>
        <v>2</v>
      </c>
      <c r="R2134">
        <f t="shared" si="139"/>
        <v>21.34</v>
      </c>
      <c r="S2134" s="10" t="s">
        <v>8333</v>
      </c>
      <c r="T2134" t="s">
        <v>8334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s="9">
        <f t="shared" si="136"/>
        <v>40619.097210648149</v>
      </c>
      <c r="L2135">
        <f t="shared" si="137"/>
        <v>2011</v>
      </c>
      <c r="M2135" t="b">
        <v>0</v>
      </c>
      <c r="N2135">
        <v>3</v>
      </c>
      <c r="O2135" t="b">
        <v>0</v>
      </c>
      <c r="P2135" t="s">
        <v>8280</v>
      </c>
      <c r="Q2135">
        <f t="shared" si="138"/>
        <v>2</v>
      </c>
      <c r="R2135">
        <f t="shared" si="139"/>
        <v>5.33</v>
      </c>
      <c r="S2135" s="10" t="s">
        <v>8333</v>
      </c>
      <c r="T2135" t="s">
        <v>8334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s="9">
        <f t="shared" si="136"/>
        <v>41361.886469907404</v>
      </c>
      <c r="L2136">
        <f t="shared" si="137"/>
        <v>2013</v>
      </c>
      <c r="M2136" t="b">
        <v>0</v>
      </c>
      <c r="N2136">
        <v>3</v>
      </c>
      <c r="O2136" t="b">
        <v>0</v>
      </c>
      <c r="P2136" t="s">
        <v>8280</v>
      </c>
      <c r="Q2136">
        <f t="shared" si="138"/>
        <v>2</v>
      </c>
      <c r="R2136">
        <f t="shared" si="139"/>
        <v>34.67</v>
      </c>
      <c r="S2136" s="10" t="s">
        <v>8333</v>
      </c>
      <c r="T2136" t="s">
        <v>8334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s="9">
        <f t="shared" si="136"/>
        <v>41156.963344907403</v>
      </c>
      <c r="L2137">
        <f t="shared" si="137"/>
        <v>2012</v>
      </c>
      <c r="M2137" t="b">
        <v>0</v>
      </c>
      <c r="N2137">
        <v>22</v>
      </c>
      <c r="O2137" t="b">
        <v>0</v>
      </c>
      <c r="P2137" t="s">
        <v>8280</v>
      </c>
      <c r="Q2137">
        <f t="shared" si="138"/>
        <v>10</v>
      </c>
      <c r="R2137">
        <f t="shared" si="139"/>
        <v>21.73</v>
      </c>
      <c r="S2137" s="10" t="s">
        <v>8333</v>
      </c>
      <c r="T2137" t="s">
        <v>8334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s="9">
        <f t="shared" si="136"/>
        <v>41536.509097222224</v>
      </c>
      <c r="L2138">
        <f t="shared" si="137"/>
        <v>2013</v>
      </c>
      <c r="M2138" t="b">
        <v>0</v>
      </c>
      <c r="N2138">
        <v>4</v>
      </c>
      <c r="O2138" t="b">
        <v>0</v>
      </c>
      <c r="P2138" t="s">
        <v>8280</v>
      </c>
      <c r="Q2138">
        <f t="shared" si="138"/>
        <v>0</v>
      </c>
      <c r="R2138">
        <f t="shared" si="139"/>
        <v>11.92</v>
      </c>
      <c r="S2138" s="10" t="s">
        <v>8333</v>
      </c>
      <c r="T2138" t="s">
        <v>8334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s="9">
        <f t="shared" si="136"/>
        <v>41948.771168981482</v>
      </c>
      <c r="L2139">
        <f t="shared" si="137"/>
        <v>2014</v>
      </c>
      <c r="M2139" t="b">
        <v>0</v>
      </c>
      <c r="N2139">
        <v>534</v>
      </c>
      <c r="O2139" t="b">
        <v>0</v>
      </c>
      <c r="P2139" t="s">
        <v>8280</v>
      </c>
      <c r="Q2139">
        <f t="shared" si="138"/>
        <v>28</v>
      </c>
      <c r="R2139">
        <f t="shared" si="139"/>
        <v>26.6</v>
      </c>
      <c r="S2139" s="10" t="s">
        <v>8333</v>
      </c>
      <c r="T2139" t="s">
        <v>8334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s="9">
        <f t="shared" si="136"/>
        <v>41557.013182870374</v>
      </c>
      <c r="L2140">
        <f t="shared" si="137"/>
        <v>2013</v>
      </c>
      <c r="M2140" t="b">
        <v>0</v>
      </c>
      <c r="N2140">
        <v>12</v>
      </c>
      <c r="O2140" t="b">
        <v>0</v>
      </c>
      <c r="P2140" t="s">
        <v>8280</v>
      </c>
      <c r="Q2140">
        <f t="shared" si="138"/>
        <v>13</v>
      </c>
      <c r="R2140">
        <f t="shared" si="139"/>
        <v>10.67</v>
      </c>
      <c r="S2140" s="10" t="s">
        <v>8333</v>
      </c>
      <c r="T2140" t="s">
        <v>8334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s="9">
        <f t="shared" si="136"/>
        <v>42647.750092592592</v>
      </c>
      <c r="L2141">
        <f t="shared" si="137"/>
        <v>2016</v>
      </c>
      <c r="M2141" t="b">
        <v>0</v>
      </c>
      <c r="N2141">
        <v>56</v>
      </c>
      <c r="O2141" t="b">
        <v>0</v>
      </c>
      <c r="P2141" t="s">
        <v>8280</v>
      </c>
      <c r="Q2141">
        <f t="shared" si="138"/>
        <v>5</v>
      </c>
      <c r="R2141">
        <f t="shared" si="139"/>
        <v>29.04</v>
      </c>
      <c r="S2141" s="10" t="s">
        <v>8333</v>
      </c>
      <c r="T2141" t="s">
        <v>8334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s="9">
        <f t="shared" si="136"/>
        <v>41255.833611111113</v>
      </c>
      <c r="L2142">
        <f t="shared" si="137"/>
        <v>2012</v>
      </c>
      <c r="M2142" t="b">
        <v>0</v>
      </c>
      <c r="N2142">
        <v>11</v>
      </c>
      <c r="O2142" t="b">
        <v>0</v>
      </c>
      <c r="P2142" t="s">
        <v>8280</v>
      </c>
      <c r="Q2142">
        <f t="shared" si="138"/>
        <v>0</v>
      </c>
      <c r="R2142">
        <f t="shared" si="139"/>
        <v>50.91</v>
      </c>
      <c r="S2142" s="10" t="s">
        <v>8333</v>
      </c>
      <c r="T2142" t="s">
        <v>8334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s="9">
        <f t="shared" si="136"/>
        <v>41927.235636574071</v>
      </c>
      <c r="L2143">
        <f t="shared" si="137"/>
        <v>2014</v>
      </c>
      <c r="M2143" t="b">
        <v>0</v>
      </c>
      <c r="N2143">
        <v>0</v>
      </c>
      <c r="O2143" t="b">
        <v>0</v>
      </c>
      <c r="P2143" t="s">
        <v>8280</v>
      </c>
      <c r="Q2143">
        <f t="shared" si="138"/>
        <v>0</v>
      </c>
      <c r="R2143" t="e">
        <f t="shared" si="139"/>
        <v>#DIV/0!</v>
      </c>
      <c r="S2143" s="10" t="s">
        <v>8333</v>
      </c>
      <c r="T2143" t="s">
        <v>8334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s="9">
        <f t="shared" si="136"/>
        <v>42340.701504629629</v>
      </c>
      <c r="L2144">
        <f t="shared" si="137"/>
        <v>2015</v>
      </c>
      <c r="M2144" t="b">
        <v>0</v>
      </c>
      <c r="N2144">
        <v>12</v>
      </c>
      <c r="O2144" t="b">
        <v>0</v>
      </c>
      <c r="P2144" t="s">
        <v>8280</v>
      </c>
      <c r="Q2144">
        <f t="shared" si="138"/>
        <v>6</v>
      </c>
      <c r="R2144">
        <f t="shared" si="139"/>
        <v>50.08</v>
      </c>
      <c r="S2144" s="10" t="s">
        <v>8333</v>
      </c>
      <c r="T2144" t="s">
        <v>8334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s="9">
        <f t="shared" si="136"/>
        <v>40332.886712962965</v>
      </c>
      <c r="L2145">
        <f t="shared" si="137"/>
        <v>2010</v>
      </c>
      <c r="M2145" t="b">
        <v>0</v>
      </c>
      <c r="N2145">
        <v>5</v>
      </c>
      <c r="O2145" t="b">
        <v>0</v>
      </c>
      <c r="P2145" t="s">
        <v>8280</v>
      </c>
      <c r="Q2145">
        <f t="shared" si="138"/>
        <v>11</v>
      </c>
      <c r="R2145">
        <f t="shared" si="139"/>
        <v>45</v>
      </c>
      <c r="S2145" s="10" t="s">
        <v>8333</v>
      </c>
      <c r="T2145" t="s">
        <v>8334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s="9">
        <f t="shared" si="136"/>
        <v>41499.546759259261</v>
      </c>
      <c r="L2146">
        <f t="shared" si="137"/>
        <v>2013</v>
      </c>
      <c r="M2146" t="b">
        <v>0</v>
      </c>
      <c r="N2146">
        <v>24</v>
      </c>
      <c r="O2146" t="b">
        <v>0</v>
      </c>
      <c r="P2146" t="s">
        <v>8280</v>
      </c>
      <c r="Q2146">
        <f t="shared" si="138"/>
        <v>2</v>
      </c>
      <c r="R2146">
        <f t="shared" si="139"/>
        <v>25.29</v>
      </c>
      <c r="S2146" s="10" t="s">
        <v>8333</v>
      </c>
      <c r="T2146" t="s">
        <v>8334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s="9">
        <f t="shared" si="136"/>
        <v>41575.237430555557</v>
      </c>
      <c r="L2147">
        <f t="shared" si="137"/>
        <v>2013</v>
      </c>
      <c r="M2147" t="b">
        <v>0</v>
      </c>
      <c r="N2147">
        <v>89</v>
      </c>
      <c r="O2147" t="b">
        <v>0</v>
      </c>
      <c r="P2147" t="s">
        <v>8280</v>
      </c>
      <c r="Q2147">
        <f t="shared" si="138"/>
        <v>30</v>
      </c>
      <c r="R2147">
        <f t="shared" si="139"/>
        <v>51.29</v>
      </c>
      <c r="S2147" s="10" t="s">
        <v>8333</v>
      </c>
      <c r="T2147" t="s">
        <v>8334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s="9">
        <f t="shared" si="136"/>
        <v>42397.679513888885</v>
      </c>
      <c r="L2148">
        <f t="shared" si="137"/>
        <v>2016</v>
      </c>
      <c r="M2148" t="b">
        <v>0</v>
      </c>
      <c r="N2148">
        <v>1</v>
      </c>
      <c r="O2148" t="b">
        <v>0</v>
      </c>
      <c r="P2148" t="s">
        <v>8280</v>
      </c>
      <c r="Q2148">
        <f t="shared" si="138"/>
        <v>0</v>
      </c>
      <c r="R2148">
        <f t="shared" si="139"/>
        <v>1</v>
      </c>
      <c r="S2148" s="10" t="s">
        <v>8333</v>
      </c>
      <c r="T2148" t="s">
        <v>8334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s="9">
        <f t="shared" si="136"/>
        <v>41927.295694444445</v>
      </c>
      <c r="L2149">
        <f t="shared" si="137"/>
        <v>2014</v>
      </c>
      <c r="M2149" t="b">
        <v>0</v>
      </c>
      <c r="N2149">
        <v>55</v>
      </c>
      <c r="O2149" t="b">
        <v>0</v>
      </c>
      <c r="P2149" t="s">
        <v>8280</v>
      </c>
      <c r="Q2149">
        <f t="shared" si="138"/>
        <v>1</v>
      </c>
      <c r="R2149">
        <f t="shared" si="139"/>
        <v>49.38</v>
      </c>
      <c r="S2149" s="10" t="s">
        <v>8333</v>
      </c>
      <c r="T2149" t="s">
        <v>8334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s="9">
        <f t="shared" si="136"/>
        <v>42066.733587962968</v>
      </c>
      <c r="L2150">
        <f t="shared" si="137"/>
        <v>2015</v>
      </c>
      <c r="M2150" t="b">
        <v>0</v>
      </c>
      <c r="N2150">
        <v>2</v>
      </c>
      <c r="O2150" t="b">
        <v>0</v>
      </c>
      <c r="P2150" t="s">
        <v>8280</v>
      </c>
      <c r="Q2150">
        <f t="shared" si="138"/>
        <v>2</v>
      </c>
      <c r="R2150">
        <f t="shared" si="139"/>
        <v>1</v>
      </c>
      <c r="S2150" s="10" t="s">
        <v>8333</v>
      </c>
      <c r="T2150" t="s">
        <v>8334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s="9">
        <f t="shared" si="136"/>
        <v>40355.024953703702</v>
      </c>
      <c r="L2151">
        <f t="shared" si="137"/>
        <v>2010</v>
      </c>
      <c r="M2151" t="b">
        <v>0</v>
      </c>
      <c r="N2151">
        <v>0</v>
      </c>
      <c r="O2151" t="b">
        <v>0</v>
      </c>
      <c r="P2151" t="s">
        <v>8280</v>
      </c>
      <c r="Q2151">
        <f t="shared" si="138"/>
        <v>0</v>
      </c>
      <c r="R2151" t="e">
        <f t="shared" si="139"/>
        <v>#DIV/0!</v>
      </c>
      <c r="S2151" s="10" t="s">
        <v>8333</v>
      </c>
      <c r="T2151" t="s">
        <v>8334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s="9">
        <f t="shared" si="136"/>
        <v>42534.284710648149</v>
      </c>
      <c r="L2152">
        <f t="shared" si="137"/>
        <v>2016</v>
      </c>
      <c r="M2152" t="b">
        <v>0</v>
      </c>
      <c r="N2152">
        <v>4</v>
      </c>
      <c r="O2152" t="b">
        <v>0</v>
      </c>
      <c r="P2152" t="s">
        <v>8280</v>
      </c>
      <c r="Q2152">
        <f t="shared" si="138"/>
        <v>1</v>
      </c>
      <c r="R2152">
        <f t="shared" si="139"/>
        <v>101.25</v>
      </c>
      <c r="S2152" s="10" t="s">
        <v>8333</v>
      </c>
      <c r="T2152" t="s">
        <v>8334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s="9">
        <f t="shared" si="136"/>
        <v>42520.847384259265</v>
      </c>
      <c r="L2153">
        <f t="shared" si="137"/>
        <v>2016</v>
      </c>
      <c r="M2153" t="b">
        <v>0</v>
      </c>
      <c r="N2153">
        <v>6</v>
      </c>
      <c r="O2153" t="b">
        <v>0</v>
      </c>
      <c r="P2153" t="s">
        <v>8280</v>
      </c>
      <c r="Q2153">
        <f t="shared" si="138"/>
        <v>0</v>
      </c>
      <c r="R2153">
        <f t="shared" si="139"/>
        <v>19.670000000000002</v>
      </c>
      <c r="S2153" s="10" t="s">
        <v>8333</v>
      </c>
      <c r="T2153" t="s">
        <v>8334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s="9">
        <f t="shared" si="136"/>
        <v>41683.832280092596</v>
      </c>
      <c r="L2154">
        <f t="shared" si="137"/>
        <v>2014</v>
      </c>
      <c r="M2154" t="b">
        <v>0</v>
      </c>
      <c r="N2154">
        <v>4</v>
      </c>
      <c r="O2154" t="b">
        <v>0</v>
      </c>
      <c r="P2154" t="s">
        <v>8280</v>
      </c>
      <c r="Q2154">
        <f t="shared" si="138"/>
        <v>0</v>
      </c>
      <c r="R2154">
        <f t="shared" si="139"/>
        <v>12.5</v>
      </c>
      <c r="S2154" s="10" t="s">
        <v>8333</v>
      </c>
      <c r="T2154" t="s">
        <v>8334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s="9">
        <f t="shared" si="136"/>
        <v>41974.911087962959</v>
      </c>
      <c r="L2155">
        <f t="shared" si="137"/>
        <v>2014</v>
      </c>
      <c r="M2155" t="b">
        <v>0</v>
      </c>
      <c r="N2155">
        <v>4</v>
      </c>
      <c r="O2155" t="b">
        <v>0</v>
      </c>
      <c r="P2155" t="s">
        <v>8280</v>
      </c>
      <c r="Q2155">
        <f t="shared" si="138"/>
        <v>0</v>
      </c>
      <c r="R2155">
        <f t="shared" si="139"/>
        <v>8.5</v>
      </c>
      <c r="S2155" s="10" t="s">
        <v>8333</v>
      </c>
      <c r="T2155" t="s">
        <v>8334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s="9">
        <f t="shared" si="136"/>
        <v>41647.632256944446</v>
      </c>
      <c r="L2156">
        <f t="shared" si="137"/>
        <v>2014</v>
      </c>
      <c r="M2156" t="b">
        <v>0</v>
      </c>
      <c r="N2156">
        <v>2</v>
      </c>
      <c r="O2156" t="b">
        <v>0</v>
      </c>
      <c r="P2156" t="s">
        <v>8280</v>
      </c>
      <c r="Q2156">
        <f t="shared" si="138"/>
        <v>1</v>
      </c>
      <c r="R2156">
        <f t="shared" si="139"/>
        <v>1</v>
      </c>
      <c r="S2156" s="10" t="s">
        <v>8333</v>
      </c>
      <c r="T2156" t="s">
        <v>8334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s="9">
        <f t="shared" si="136"/>
        <v>42430.747511574074</v>
      </c>
      <c r="L2157">
        <f t="shared" si="137"/>
        <v>2016</v>
      </c>
      <c r="M2157" t="b">
        <v>0</v>
      </c>
      <c r="N2157">
        <v>5</v>
      </c>
      <c r="O2157" t="b">
        <v>0</v>
      </c>
      <c r="P2157" t="s">
        <v>8280</v>
      </c>
      <c r="Q2157">
        <f t="shared" si="138"/>
        <v>2</v>
      </c>
      <c r="R2157">
        <f t="shared" si="139"/>
        <v>23</v>
      </c>
      <c r="S2157" s="10" t="s">
        <v>8333</v>
      </c>
      <c r="T2157" t="s">
        <v>8334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s="9">
        <f t="shared" si="136"/>
        <v>41488.85423611111</v>
      </c>
      <c r="L2158">
        <f t="shared" si="137"/>
        <v>2013</v>
      </c>
      <c r="M2158" t="b">
        <v>0</v>
      </c>
      <c r="N2158">
        <v>83</v>
      </c>
      <c r="O2158" t="b">
        <v>0</v>
      </c>
      <c r="P2158" t="s">
        <v>8280</v>
      </c>
      <c r="Q2158">
        <f t="shared" si="138"/>
        <v>3</v>
      </c>
      <c r="R2158">
        <f t="shared" si="139"/>
        <v>17.989999999999998</v>
      </c>
      <c r="S2158" s="10" t="s">
        <v>8333</v>
      </c>
      <c r="T2158" t="s">
        <v>8334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s="9">
        <f t="shared" si="136"/>
        <v>42694.98128472222</v>
      </c>
      <c r="L2159">
        <f t="shared" si="137"/>
        <v>2016</v>
      </c>
      <c r="M2159" t="b">
        <v>0</v>
      </c>
      <c r="N2159">
        <v>57</v>
      </c>
      <c r="O2159" t="b">
        <v>0</v>
      </c>
      <c r="P2159" t="s">
        <v>8280</v>
      </c>
      <c r="Q2159">
        <f t="shared" si="138"/>
        <v>28</v>
      </c>
      <c r="R2159">
        <f t="shared" si="139"/>
        <v>370.95</v>
      </c>
      <c r="S2159" s="10" t="s">
        <v>8333</v>
      </c>
      <c r="T2159" t="s">
        <v>8334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s="9">
        <f t="shared" si="136"/>
        <v>41264.853865740741</v>
      </c>
      <c r="L2160">
        <f t="shared" si="137"/>
        <v>2012</v>
      </c>
      <c r="M2160" t="b">
        <v>0</v>
      </c>
      <c r="N2160">
        <v>311</v>
      </c>
      <c r="O2160" t="b">
        <v>0</v>
      </c>
      <c r="P2160" t="s">
        <v>8280</v>
      </c>
      <c r="Q2160">
        <f t="shared" si="138"/>
        <v>7</v>
      </c>
      <c r="R2160">
        <f t="shared" si="139"/>
        <v>63.57</v>
      </c>
      <c r="S2160" s="10" t="s">
        <v>8333</v>
      </c>
      <c r="T2160" t="s">
        <v>8334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s="9">
        <f t="shared" si="136"/>
        <v>40710.731180555551</v>
      </c>
      <c r="L2161">
        <f t="shared" si="137"/>
        <v>2011</v>
      </c>
      <c r="M2161" t="b">
        <v>0</v>
      </c>
      <c r="N2161">
        <v>2</v>
      </c>
      <c r="O2161" t="b">
        <v>0</v>
      </c>
      <c r="P2161" t="s">
        <v>8280</v>
      </c>
      <c r="Q2161">
        <f t="shared" si="138"/>
        <v>1</v>
      </c>
      <c r="R2161">
        <f t="shared" si="139"/>
        <v>13</v>
      </c>
      <c r="S2161" s="10" t="s">
        <v>8333</v>
      </c>
      <c r="T2161" t="s">
        <v>8334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s="9">
        <f t="shared" si="136"/>
        <v>41018.711863425924</v>
      </c>
      <c r="L2162">
        <f t="shared" si="137"/>
        <v>2012</v>
      </c>
      <c r="M2162" t="b">
        <v>0</v>
      </c>
      <c r="N2162">
        <v>16</v>
      </c>
      <c r="O2162" t="b">
        <v>0</v>
      </c>
      <c r="P2162" t="s">
        <v>8280</v>
      </c>
      <c r="Q2162">
        <f t="shared" si="138"/>
        <v>1</v>
      </c>
      <c r="R2162">
        <f t="shared" si="139"/>
        <v>5.31</v>
      </c>
      <c r="S2162" s="10" t="s">
        <v>8333</v>
      </c>
      <c r="T2162" t="s">
        <v>8334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s="9">
        <f t="shared" si="136"/>
        <v>42240.852534722217</v>
      </c>
      <c r="L2163">
        <f t="shared" si="137"/>
        <v>2015</v>
      </c>
      <c r="M2163" t="b">
        <v>0</v>
      </c>
      <c r="N2163">
        <v>13</v>
      </c>
      <c r="O2163" t="b">
        <v>1</v>
      </c>
      <c r="P2163" t="s">
        <v>8274</v>
      </c>
      <c r="Q2163">
        <f t="shared" si="138"/>
        <v>116</v>
      </c>
      <c r="R2163">
        <f t="shared" si="139"/>
        <v>35.619999999999997</v>
      </c>
      <c r="S2163" s="10" t="s">
        <v>8325</v>
      </c>
      <c r="T2163" t="s">
        <v>8326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s="9">
        <f t="shared" si="136"/>
        <v>41813.766099537039</v>
      </c>
      <c r="L2164">
        <f t="shared" si="137"/>
        <v>2014</v>
      </c>
      <c r="M2164" t="b">
        <v>0</v>
      </c>
      <c r="N2164">
        <v>58</v>
      </c>
      <c r="O2164" t="b">
        <v>1</v>
      </c>
      <c r="P2164" t="s">
        <v>8274</v>
      </c>
      <c r="Q2164">
        <f t="shared" si="138"/>
        <v>112</v>
      </c>
      <c r="R2164">
        <f t="shared" si="139"/>
        <v>87.1</v>
      </c>
      <c r="S2164" s="10" t="s">
        <v>8325</v>
      </c>
      <c r="T2164" t="s">
        <v>8326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s="9">
        <f t="shared" si="136"/>
        <v>42111.899537037039</v>
      </c>
      <c r="L2165">
        <f t="shared" si="137"/>
        <v>2015</v>
      </c>
      <c r="M2165" t="b">
        <v>0</v>
      </c>
      <c r="N2165">
        <v>44</v>
      </c>
      <c r="O2165" t="b">
        <v>1</v>
      </c>
      <c r="P2165" t="s">
        <v>8274</v>
      </c>
      <c r="Q2165">
        <f t="shared" si="138"/>
        <v>132</v>
      </c>
      <c r="R2165">
        <f t="shared" si="139"/>
        <v>75.11</v>
      </c>
      <c r="S2165" s="10" t="s">
        <v>8325</v>
      </c>
      <c r="T2165" t="s">
        <v>8326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s="9">
        <f t="shared" si="136"/>
        <v>42515.71775462963</v>
      </c>
      <c r="L2166">
        <f t="shared" si="137"/>
        <v>2016</v>
      </c>
      <c r="M2166" t="b">
        <v>0</v>
      </c>
      <c r="N2166">
        <v>83</v>
      </c>
      <c r="O2166" t="b">
        <v>1</v>
      </c>
      <c r="P2166" t="s">
        <v>8274</v>
      </c>
      <c r="Q2166">
        <f t="shared" si="138"/>
        <v>103</v>
      </c>
      <c r="R2166">
        <f t="shared" si="139"/>
        <v>68.010000000000005</v>
      </c>
      <c r="S2166" s="10" t="s">
        <v>8325</v>
      </c>
      <c r="T2166" t="s">
        <v>8326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s="9">
        <f t="shared" si="136"/>
        <v>42438.667071759264</v>
      </c>
      <c r="L2167">
        <f t="shared" si="137"/>
        <v>2016</v>
      </c>
      <c r="M2167" t="b">
        <v>0</v>
      </c>
      <c r="N2167">
        <v>117</v>
      </c>
      <c r="O2167" t="b">
        <v>1</v>
      </c>
      <c r="P2167" t="s">
        <v>8274</v>
      </c>
      <c r="Q2167">
        <f t="shared" si="138"/>
        <v>139</v>
      </c>
      <c r="R2167">
        <f t="shared" si="139"/>
        <v>29.62</v>
      </c>
      <c r="S2167" s="10" t="s">
        <v>8325</v>
      </c>
      <c r="T2167" t="s">
        <v>8326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s="9">
        <f t="shared" si="136"/>
        <v>41933.838171296295</v>
      </c>
      <c r="L2168">
        <f t="shared" si="137"/>
        <v>2014</v>
      </c>
      <c r="M2168" t="b">
        <v>0</v>
      </c>
      <c r="N2168">
        <v>32</v>
      </c>
      <c r="O2168" t="b">
        <v>1</v>
      </c>
      <c r="P2168" t="s">
        <v>8274</v>
      </c>
      <c r="Q2168">
        <f t="shared" si="138"/>
        <v>147</v>
      </c>
      <c r="R2168">
        <f t="shared" si="139"/>
        <v>91.63</v>
      </c>
      <c r="S2168" s="10" t="s">
        <v>8325</v>
      </c>
      <c r="T2168" t="s">
        <v>8326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s="9">
        <f t="shared" si="136"/>
        <v>41153.066400462965</v>
      </c>
      <c r="L2169">
        <f t="shared" si="137"/>
        <v>2012</v>
      </c>
      <c r="M2169" t="b">
        <v>0</v>
      </c>
      <c r="N2169">
        <v>8</v>
      </c>
      <c r="O2169" t="b">
        <v>1</v>
      </c>
      <c r="P2169" t="s">
        <v>8274</v>
      </c>
      <c r="Q2169">
        <f t="shared" si="138"/>
        <v>120</v>
      </c>
      <c r="R2169">
        <f t="shared" si="139"/>
        <v>22.5</v>
      </c>
      <c r="S2169" s="10" t="s">
        <v>8325</v>
      </c>
      <c r="T2169" t="s">
        <v>8326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s="9">
        <f t="shared" si="136"/>
        <v>42745.600243055553</v>
      </c>
      <c r="L2170">
        <f t="shared" si="137"/>
        <v>2017</v>
      </c>
      <c r="M2170" t="b">
        <v>0</v>
      </c>
      <c r="N2170">
        <v>340</v>
      </c>
      <c r="O2170" t="b">
        <v>1</v>
      </c>
      <c r="P2170" t="s">
        <v>8274</v>
      </c>
      <c r="Q2170">
        <f t="shared" si="138"/>
        <v>122</v>
      </c>
      <c r="R2170">
        <f t="shared" si="139"/>
        <v>64.37</v>
      </c>
      <c r="S2170" s="10" t="s">
        <v>8325</v>
      </c>
      <c r="T2170" t="s">
        <v>8326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s="9">
        <f t="shared" si="136"/>
        <v>42793.700821759259</v>
      </c>
      <c r="L2171">
        <f t="shared" si="137"/>
        <v>2017</v>
      </c>
      <c r="M2171" t="b">
        <v>0</v>
      </c>
      <c r="N2171">
        <v>7</v>
      </c>
      <c r="O2171" t="b">
        <v>1</v>
      </c>
      <c r="P2171" t="s">
        <v>8274</v>
      </c>
      <c r="Q2171">
        <f t="shared" si="138"/>
        <v>100</v>
      </c>
      <c r="R2171">
        <f t="shared" si="139"/>
        <v>21.86</v>
      </c>
      <c r="S2171" s="10" t="s">
        <v>8325</v>
      </c>
      <c r="T2171" t="s">
        <v>8326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s="9">
        <f t="shared" si="136"/>
        <v>42198.750254629631</v>
      </c>
      <c r="L2172">
        <f t="shared" si="137"/>
        <v>2015</v>
      </c>
      <c r="M2172" t="b">
        <v>0</v>
      </c>
      <c r="N2172">
        <v>19</v>
      </c>
      <c r="O2172" t="b">
        <v>1</v>
      </c>
      <c r="P2172" t="s">
        <v>8274</v>
      </c>
      <c r="Q2172">
        <f t="shared" si="138"/>
        <v>181</v>
      </c>
      <c r="R2172">
        <f t="shared" si="139"/>
        <v>33.32</v>
      </c>
      <c r="S2172" s="10" t="s">
        <v>8325</v>
      </c>
      <c r="T2172" t="s">
        <v>8326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s="9">
        <f t="shared" si="136"/>
        <v>42141.95711805555</v>
      </c>
      <c r="L2173">
        <f t="shared" si="137"/>
        <v>2015</v>
      </c>
      <c r="M2173" t="b">
        <v>0</v>
      </c>
      <c r="N2173">
        <v>47</v>
      </c>
      <c r="O2173" t="b">
        <v>1</v>
      </c>
      <c r="P2173" t="s">
        <v>8274</v>
      </c>
      <c r="Q2173">
        <f t="shared" si="138"/>
        <v>106</v>
      </c>
      <c r="R2173">
        <f t="shared" si="139"/>
        <v>90.28</v>
      </c>
      <c r="S2173" s="10" t="s">
        <v>8325</v>
      </c>
      <c r="T2173" t="s">
        <v>8326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s="9">
        <f t="shared" si="136"/>
        <v>42082.580092592587</v>
      </c>
      <c r="L2174">
        <f t="shared" si="137"/>
        <v>2015</v>
      </c>
      <c r="M2174" t="b">
        <v>0</v>
      </c>
      <c r="N2174">
        <v>13</v>
      </c>
      <c r="O2174" t="b">
        <v>1</v>
      </c>
      <c r="P2174" t="s">
        <v>8274</v>
      </c>
      <c r="Q2174">
        <f t="shared" si="138"/>
        <v>100</v>
      </c>
      <c r="R2174">
        <f t="shared" si="139"/>
        <v>76.92</v>
      </c>
      <c r="S2174" s="10" t="s">
        <v>8325</v>
      </c>
      <c r="T2174" t="s">
        <v>8326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s="9">
        <f t="shared" si="136"/>
        <v>41495.692627314813</v>
      </c>
      <c r="L2175">
        <f t="shared" si="137"/>
        <v>2013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8"/>
        <v>127</v>
      </c>
      <c r="R2175">
        <f t="shared" si="139"/>
        <v>59.23</v>
      </c>
      <c r="S2175" s="10" t="s">
        <v>8325</v>
      </c>
      <c r="T2175" t="s">
        <v>8326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s="9">
        <f t="shared" si="136"/>
        <v>42465.542905092589</v>
      </c>
      <c r="L2176">
        <f t="shared" si="137"/>
        <v>2016</v>
      </c>
      <c r="M2176" t="b">
        <v>0</v>
      </c>
      <c r="N2176">
        <v>63</v>
      </c>
      <c r="O2176" t="b">
        <v>1</v>
      </c>
      <c r="P2176" t="s">
        <v>8274</v>
      </c>
      <c r="Q2176">
        <f t="shared" si="138"/>
        <v>103</v>
      </c>
      <c r="R2176">
        <f t="shared" si="139"/>
        <v>65.38</v>
      </c>
      <c r="S2176" s="10" t="s">
        <v>8325</v>
      </c>
      <c r="T2176" t="s">
        <v>8326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s="9">
        <f t="shared" si="136"/>
        <v>42565.009097222224</v>
      </c>
      <c r="L2177">
        <f t="shared" si="137"/>
        <v>2016</v>
      </c>
      <c r="M2177" t="b">
        <v>0</v>
      </c>
      <c r="N2177">
        <v>26</v>
      </c>
      <c r="O2177" t="b">
        <v>1</v>
      </c>
      <c r="P2177" t="s">
        <v>8274</v>
      </c>
      <c r="Q2177">
        <f t="shared" si="138"/>
        <v>250</v>
      </c>
      <c r="R2177">
        <f t="shared" si="139"/>
        <v>67.31</v>
      </c>
      <c r="S2177" s="10" t="s">
        <v>8325</v>
      </c>
      <c r="T2177" t="s">
        <v>8326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s="9">
        <f t="shared" si="136"/>
        <v>42096.633206018523</v>
      </c>
      <c r="L2178">
        <f t="shared" si="137"/>
        <v>2015</v>
      </c>
      <c r="M2178" t="b">
        <v>0</v>
      </c>
      <c r="N2178">
        <v>71</v>
      </c>
      <c r="O2178" t="b">
        <v>1</v>
      </c>
      <c r="P2178" t="s">
        <v>8274</v>
      </c>
      <c r="Q2178">
        <f t="shared" si="138"/>
        <v>126</v>
      </c>
      <c r="R2178">
        <f t="shared" si="139"/>
        <v>88.75</v>
      </c>
      <c r="S2178" s="10" t="s">
        <v>8325</v>
      </c>
      <c r="T2178" t="s">
        <v>8326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s="9">
        <f t="shared" si="136"/>
        <v>42502.250775462962</v>
      </c>
      <c r="L2179">
        <f t="shared" si="137"/>
        <v>2016</v>
      </c>
      <c r="M2179" t="b">
        <v>0</v>
      </c>
      <c r="N2179">
        <v>38</v>
      </c>
      <c r="O2179" t="b">
        <v>1</v>
      </c>
      <c r="P2179" t="s">
        <v>8274</v>
      </c>
      <c r="Q2179">
        <f t="shared" si="138"/>
        <v>100</v>
      </c>
      <c r="R2179">
        <f t="shared" si="139"/>
        <v>65.87</v>
      </c>
      <c r="S2179" s="10" t="s">
        <v>8325</v>
      </c>
      <c r="T2179" t="s">
        <v>8326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s="9">
        <f t="shared" si="136"/>
        <v>42723.63653935185</v>
      </c>
      <c r="L2180">
        <f t="shared" si="137"/>
        <v>2016</v>
      </c>
      <c r="M2180" t="b">
        <v>0</v>
      </c>
      <c r="N2180">
        <v>859</v>
      </c>
      <c r="O2180" t="b">
        <v>1</v>
      </c>
      <c r="P2180" t="s">
        <v>8274</v>
      </c>
      <c r="Q2180">
        <f t="shared" si="138"/>
        <v>139</v>
      </c>
      <c r="R2180">
        <f t="shared" si="139"/>
        <v>40.35</v>
      </c>
      <c r="S2180" s="10" t="s">
        <v>8325</v>
      </c>
      <c r="T2180" t="s">
        <v>8326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s="9">
        <f t="shared" si="136"/>
        <v>42075.171203703707</v>
      </c>
      <c r="L2181">
        <f t="shared" si="137"/>
        <v>2015</v>
      </c>
      <c r="M2181" t="b">
        <v>0</v>
      </c>
      <c r="N2181">
        <v>21</v>
      </c>
      <c r="O2181" t="b">
        <v>1</v>
      </c>
      <c r="P2181" t="s">
        <v>8274</v>
      </c>
      <c r="Q2181">
        <f t="shared" si="138"/>
        <v>161</v>
      </c>
      <c r="R2181">
        <f t="shared" si="139"/>
        <v>76.86</v>
      </c>
      <c r="S2181" s="10" t="s">
        <v>8325</v>
      </c>
      <c r="T2181" t="s">
        <v>8326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s="9">
        <f t="shared" si="136"/>
        <v>42279.669768518521</v>
      </c>
      <c r="L2182">
        <f t="shared" si="137"/>
        <v>2015</v>
      </c>
      <c r="M2182" t="b">
        <v>0</v>
      </c>
      <c r="N2182">
        <v>78</v>
      </c>
      <c r="O2182" t="b">
        <v>1</v>
      </c>
      <c r="P2182" t="s">
        <v>8274</v>
      </c>
      <c r="Q2182">
        <f t="shared" si="138"/>
        <v>107</v>
      </c>
      <c r="R2182">
        <f t="shared" si="139"/>
        <v>68.709999999999994</v>
      </c>
      <c r="S2182" s="10" t="s">
        <v>8325</v>
      </c>
      <c r="T2182" t="s">
        <v>8326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s="9">
        <f t="shared" si="136"/>
        <v>42773.005243055552</v>
      </c>
      <c r="L2183">
        <f t="shared" si="137"/>
        <v>2017</v>
      </c>
      <c r="M2183" t="b">
        <v>0</v>
      </c>
      <c r="N2183">
        <v>53</v>
      </c>
      <c r="O2183" t="b">
        <v>1</v>
      </c>
      <c r="P2183" t="s">
        <v>8295</v>
      </c>
      <c r="Q2183">
        <f t="shared" si="138"/>
        <v>153</v>
      </c>
      <c r="R2183">
        <f t="shared" si="139"/>
        <v>57.77</v>
      </c>
      <c r="S2183" s="10" t="s">
        <v>8333</v>
      </c>
      <c r="T2183" t="s">
        <v>8351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s="9">
        <f t="shared" si="136"/>
        <v>41879.900752314818</v>
      </c>
      <c r="L2184">
        <f t="shared" si="137"/>
        <v>2014</v>
      </c>
      <c r="M2184" t="b">
        <v>0</v>
      </c>
      <c r="N2184">
        <v>356</v>
      </c>
      <c r="O2184" t="b">
        <v>1</v>
      </c>
      <c r="P2184" t="s">
        <v>8295</v>
      </c>
      <c r="Q2184">
        <f t="shared" si="138"/>
        <v>524</v>
      </c>
      <c r="R2184">
        <f t="shared" si="139"/>
        <v>44.17</v>
      </c>
      <c r="S2184" s="10" t="s">
        <v>8333</v>
      </c>
      <c r="T2184" t="s">
        <v>8351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s="9">
        <f t="shared" si="136"/>
        <v>42745.365474537044</v>
      </c>
      <c r="L2185">
        <f t="shared" si="137"/>
        <v>2017</v>
      </c>
      <c r="M2185" t="b">
        <v>0</v>
      </c>
      <c r="N2185">
        <v>279</v>
      </c>
      <c r="O2185" t="b">
        <v>1</v>
      </c>
      <c r="P2185" t="s">
        <v>8295</v>
      </c>
      <c r="Q2185">
        <f t="shared" si="138"/>
        <v>489</v>
      </c>
      <c r="R2185">
        <f t="shared" si="139"/>
        <v>31.57</v>
      </c>
      <c r="S2185" s="10" t="s">
        <v>8333</v>
      </c>
      <c r="T2185" t="s">
        <v>8351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s="9">
        <f t="shared" ref="K2186:K2249" si="140">(((J2186/60)/60/24)+DATE(1970,1,1))</f>
        <v>42380.690289351856</v>
      </c>
      <c r="L2186">
        <f t="shared" ref="L2186:L2249" si="141">YEAR(K2186)</f>
        <v>2016</v>
      </c>
      <c r="M2186" t="b">
        <v>1</v>
      </c>
      <c r="N2186">
        <v>266</v>
      </c>
      <c r="O2186" t="b">
        <v>1</v>
      </c>
      <c r="P2186" t="s">
        <v>8295</v>
      </c>
      <c r="Q2186">
        <f t="shared" ref="Q2186:Q2249" si="142">ROUND(E2186/D2186*100,0)</f>
        <v>285</v>
      </c>
      <c r="R2186">
        <f t="shared" ref="R2186:R2249" si="143">ROUND(E2186/N2186,2)</f>
        <v>107.05</v>
      </c>
      <c r="S2186" s="10" t="s">
        <v>8333</v>
      </c>
      <c r="T2186" t="s">
        <v>8351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s="9">
        <f t="shared" si="140"/>
        <v>41319.349988425929</v>
      </c>
      <c r="L2187">
        <f t="shared" si="141"/>
        <v>2013</v>
      </c>
      <c r="M2187" t="b">
        <v>0</v>
      </c>
      <c r="N2187">
        <v>623</v>
      </c>
      <c r="O2187" t="b">
        <v>1</v>
      </c>
      <c r="P2187" t="s">
        <v>8295</v>
      </c>
      <c r="Q2187">
        <f t="shared" si="142"/>
        <v>1857</v>
      </c>
      <c r="R2187">
        <f t="shared" si="143"/>
        <v>149.03</v>
      </c>
      <c r="S2187" s="10" t="s">
        <v>8333</v>
      </c>
      <c r="T2187" t="s">
        <v>8351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s="9">
        <f t="shared" si="140"/>
        <v>42583.615081018521</v>
      </c>
      <c r="L2188">
        <f t="shared" si="141"/>
        <v>2016</v>
      </c>
      <c r="M2188" t="b">
        <v>0</v>
      </c>
      <c r="N2188">
        <v>392</v>
      </c>
      <c r="O2188" t="b">
        <v>1</v>
      </c>
      <c r="P2188" t="s">
        <v>8295</v>
      </c>
      <c r="Q2188">
        <f t="shared" si="142"/>
        <v>110</v>
      </c>
      <c r="R2188">
        <f t="shared" si="143"/>
        <v>55.96</v>
      </c>
      <c r="S2188" s="10" t="s">
        <v>8333</v>
      </c>
      <c r="T2188" t="s">
        <v>8351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s="9">
        <f t="shared" si="140"/>
        <v>42068.209097222221</v>
      </c>
      <c r="L2189">
        <f t="shared" si="141"/>
        <v>2015</v>
      </c>
      <c r="M2189" t="b">
        <v>1</v>
      </c>
      <c r="N2189">
        <v>3562</v>
      </c>
      <c r="O2189" t="b">
        <v>1</v>
      </c>
      <c r="P2189" t="s">
        <v>8295</v>
      </c>
      <c r="Q2189">
        <f t="shared" si="142"/>
        <v>1015</v>
      </c>
      <c r="R2189">
        <f t="shared" si="143"/>
        <v>56.97</v>
      </c>
      <c r="S2189" s="10" t="s">
        <v>8333</v>
      </c>
      <c r="T2189" t="s">
        <v>8351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s="9">
        <f t="shared" si="140"/>
        <v>42633.586122685185</v>
      </c>
      <c r="L2190">
        <f t="shared" si="141"/>
        <v>2016</v>
      </c>
      <c r="M2190" t="b">
        <v>0</v>
      </c>
      <c r="N2190">
        <v>514</v>
      </c>
      <c r="O2190" t="b">
        <v>1</v>
      </c>
      <c r="P2190" t="s">
        <v>8295</v>
      </c>
      <c r="Q2190">
        <f t="shared" si="142"/>
        <v>412</v>
      </c>
      <c r="R2190">
        <f t="shared" si="143"/>
        <v>44.06</v>
      </c>
      <c r="S2190" s="10" t="s">
        <v>8333</v>
      </c>
      <c r="T2190" t="s">
        <v>8351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s="9">
        <f t="shared" si="140"/>
        <v>42467.788194444445</v>
      </c>
      <c r="L2191">
        <f t="shared" si="141"/>
        <v>2016</v>
      </c>
      <c r="M2191" t="b">
        <v>0</v>
      </c>
      <c r="N2191">
        <v>88</v>
      </c>
      <c r="O2191" t="b">
        <v>1</v>
      </c>
      <c r="P2191" t="s">
        <v>8295</v>
      </c>
      <c r="Q2191">
        <f t="shared" si="142"/>
        <v>503</v>
      </c>
      <c r="R2191">
        <f t="shared" si="143"/>
        <v>68.63</v>
      </c>
      <c r="S2191" s="10" t="s">
        <v>8333</v>
      </c>
      <c r="T2191" t="s">
        <v>8351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s="9">
        <f t="shared" si="140"/>
        <v>42417.625046296293</v>
      </c>
      <c r="L2192">
        <f t="shared" si="141"/>
        <v>2016</v>
      </c>
      <c r="M2192" t="b">
        <v>0</v>
      </c>
      <c r="N2192">
        <v>537</v>
      </c>
      <c r="O2192" t="b">
        <v>1</v>
      </c>
      <c r="P2192" t="s">
        <v>8295</v>
      </c>
      <c r="Q2192">
        <f t="shared" si="142"/>
        <v>185</v>
      </c>
      <c r="R2192">
        <f t="shared" si="143"/>
        <v>65.319999999999993</v>
      </c>
      <c r="S2192" s="10" t="s">
        <v>8333</v>
      </c>
      <c r="T2192" t="s">
        <v>8351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s="9">
        <f t="shared" si="140"/>
        <v>42768.833645833336</v>
      </c>
      <c r="L2193">
        <f t="shared" si="141"/>
        <v>2017</v>
      </c>
      <c r="M2193" t="b">
        <v>0</v>
      </c>
      <c r="N2193">
        <v>25</v>
      </c>
      <c r="O2193" t="b">
        <v>1</v>
      </c>
      <c r="P2193" t="s">
        <v>8295</v>
      </c>
      <c r="Q2193">
        <f t="shared" si="142"/>
        <v>120</v>
      </c>
      <c r="R2193">
        <f t="shared" si="143"/>
        <v>35.92</v>
      </c>
      <c r="S2193" s="10" t="s">
        <v>8333</v>
      </c>
      <c r="T2193" t="s">
        <v>8351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s="9">
        <f t="shared" si="140"/>
        <v>42691.8512037037</v>
      </c>
      <c r="L2194">
        <f t="shared" si="141"/>
        <v>2016</v>
      </c>
      <c r="M2194" t="b">
        <v>0</v>
      </c>
      <c r="N2194">
        <v>3238</v>
      </c>
      <c r="O2194" t="b">
        <v>1</v>
      </c>
      <c r="P2194" t="s">
        <v>8295</v>
      </c>
      <c r="Q2194">
        <f t="shared" si="142"/>
        <v>1081</v>
      </c>
      <c r="R2194">
        <f t="shared" si="143"/>
        <v>40.07</v>
      </c>
      <c r="S2194" s="10" t="s">
        <v>8333</v>
      </c>
      <c r="T2194" t="s">
        <v>8351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s="9">
        <f t="shared" si="140"/>
        <v>42664.405925925923</v>
      </c>
      <c r="L2195">
        <f t="shared" si="141"/>
        <v>2016</v>
      </c>
      <c r="M2195" t="b">
        <v>0</v>
      </c>
      <c r="N2195">
        <v>897</v>
      </c>
      <c r="O2195" t="b">
        <v>1</v>
      </c>
      <c r="P2195" t="s">
        <v>8295</v>
      </c>
      <c r="Q2195">
        <f t="shared" si="142"/>
        <v>452</v>
      </c>
      <c r="R2195">
        <f t="shared" si="143"/>
        <v>75.650000000000006</v>
      </c>
      <c r="S2195" s="10" t="s">
        <v>8333</v>
      </c>
      <c r="T2195" t="s">
        <v>8351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s="9">
        <f t="shared" si="140"/>
        <v>42425.757986111115</v>
      </c>
      <c r="L2196">
        <f t="shared" si="141"/>
        <v>2016</v>
      </c>
      <c r="M2196" t="b">
        <v>0</v>
      </c>
      <c r="N2196">
        <v>878</v>
      </c>
      <c r="O2196" t="b">
        <v>1</v>
      </c>
      <c r="P2196" t="s">
        <v>8295</v>
      </c>
      <c r="Q2196">
        <f t="shared" si="142"/>
        <v>537</v>
      </c>
      <c r="R2196">
        <f t="shared" si="143"/>
        <v>61.2</v>
      </c>
      <c r="S2196" s="10" t="s">
        <v>8333</v>
      </c>
      <c r="T2196" t="s">
        <v>8351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s="9">
        <f t="shared" si="140"/>
        <v>42197.771990740745</v>
      </c>
      <c r="L2197">
        <f t="shared" si="141"/>
        <v>2015</v>
      </c>
      <c r="M2197" t="b">
        <v>0</v>
      </c>
      <c r="N2197">
        <v>115</v>
      </c>
      <c r="O2197" t="b">
        <v>1</v>
      </c>
      <c r="P2197" t="s">
        <v>8295</v>
      </c>
      <c r="Q2197">
        <f t="shared" si="142"/>
        <v>120</v>
      </c>
      <c r="R2197">
        <f t="shared" si="143"/>
        <v>48.13</v>
      </c>
      <c r="S2197" s="10" t="s">
        <v>8333</v>
      </c>
      <c r="T2197" t="s">
        <v>8351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s="9">
        <f t="shared" si="140"/>
        <v>42675.487291666665</v>
      </c>
      <c r="L2198">
        <f t="shared" si="141"/>
        <v>2016</v>
      </c>
      <c r="M2198" t="b">
        <v>0</v>
      </c>
      <c r="N2198">
        <v>234</v>
      </c>
      <c r="O2198" t="b">
        <v>1</v>
      </c>
      <c r="P2198" t="s">
        <v>8295</v>
      </c>
      <c r="Q2198">
        <f t="shared" si="142"/>
        <v>114</v>
      </c>
      <c r="R2198">
        <f t="shared" si="143"/>
        <v>68.11</v>
      </c>
      <c r="S2198" s="10" t="s">
        <v>8333</v>
      </c>
      <c r="T2198" t="s">
        <v>8351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s="9">
        <f t="shared" si="140"/>
        <v>42033.584016203706</v>
      </c>
      <c r="L2199">
        <f t="shared" si="141"/>
        <v>2015</v>
      </c>
      <c r="M2199" t="b">
        <v>0</v>
      </c>
      <c r="N2199">
        <v>4330</v>
      </c>
      <c r="O2199" t="b">
        <v>1</v>
      </c>
      <c r="P2199" t="s">
        <v>8295</v>
      </c>
      <c r="Q2199">
        <f t="shared" si="142"/>
        <v>951</v>
      </c>
      <c r="R2199">
        <f t="shared" si="143"/>
        <v>65.89</v>
      </c>
      <c r="S2199" s="10" t="s">
        <v>8333</v>
      </c>
      <c r="T2199" t="s">
        <v>8351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s="9">
        <f t="shared" si="140"/>
        <v>42292.513888888891</v>
      </c>
      <c r="L2200">
        <f t="shared" si="141"/>
        <v>2015</v>
      </c>
      <c r="M2200" t="b">
        <v>0</v>
      </c>
      <c r="N2200">
        <v>651</v>
      </c>
      <c r="O2200" t="b">
        <v>1</v>
      </c>
      <c r="P2200" t="s">
        <v>8295</v>
      </c>
      <c r="Q2200">
        <f t="shared" si="142"/>
        <v>133</v>
      </c>
      <c r="R2200">
        <f t="shared" si="143"/>
        <v>81.650000000000006</v>
      </c>
      <c r="S2200" s="10" t="s">
        <v>8333</v>
      </c>
      <c r="T2200" t="s">
        <v>8351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s="9">
        <f t="shared" si="140"/>
        <v>42262.416643518518</v>
      </c>
      <c r="L2201">
        <f t="shared" si="141"/>
        <v>2015</v>
      </c>
      <c r="M2201" t="b">
        <v>1</v>
      </c>
      <c r="N2201">
        <v>251</v>
      </c>
      <c r="O2201" t="b">
        <v>1</v>
      </c>
      <c r="P2201" t="s">
        <v>8295</v>
      </c>
      <c r="Q2201">
        <f t="shared" si="142"/>
        <v>147</v>
      </c>
      <c r="R2201">
        <f t="shared" si="143"/>
        <v>52.7</v>
      </c>
      <c r="S2201" s="10" t="s">
        <v>8333</v>
      </c>
      <c r="T2201" t="s">
        <v>8351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s="9">
        <f t="shared" si="140"/>
        <v>42163.625787037032</v>
      </c>
      <c r="L2202">
        <f t="shared" si="141"/>
        <v>2015</v>
      </c>
      <c r="M2202" t="b">
        <v>0</v>
      </c>
      <c r="N2202">
        <v>263</v>
      </c>
      <c r="O2202" t="b">
        <v>1</v>
      </c>
      <c r="P2202" t="s">
        <v>8295</v>
      </c>
      <c r="Q2202">
        <f t="shared" si="142"/>
        <v>542</v>
      </c>
      <c r="R2202">
        <f t="shared" si="143"/>
        <v>41.23</v>
      </c>
      <c r="S2202" s="10" t="s">
        <v>8333</v>
      </c>
      <c r="T2202" t="s">
        <v>8351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s="9">
        <f t="shared" si="140"/>
        <v>41276.846817129634</v>
      </c>
      <c r="L2203">
        <f t="shared" si="141"/>
        <v>2013</v>
      </c>
      <c r="M2203" t="b">
        <v>0</v>
      </c>
      <c r="N2203">
        <v>28</v>
      </c>
      <c r="O2203" t="b">
        <v>1</v>
      </c>
      <c r="P2203" t="s">
        <v>8278</v>
      </c>
      <c r="Q2203">
        <f t="shared" si="142"/>
        <v>383</v>
      </c>
      <c r="R2203">
        <f t="shared" si="143"/>
        <v>15.04</v>
      </c>
      <c r="S2203" s="10" t="s">
        <v>8325</v>
      </c>
      <c r="T2203" t="s">
        <v>8330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s="9">
        <f t="shared" si="140"/>
        <v>41184.849166666667</v>
      </c>
      <c r="L2204">
        <f t="shared" si="141"/>
        <v>2012</v>
      </c>
      <c r="M2204" t="b">
        <v>0</v>
      </c>
      <c r="N2204">
        <v>721</v>
      </c>
      <c r="O2204" t="b">
        <v>1</v>
      </c>
      <c r="P2204" t="s">
        <v>8278</v>
      </c>
      <c r="Q2204">
        <f t="shared" si="142"/>
        <v>704</v>
      </c>
      <c r="R2204">
        <f t="shared" si="143"/>
        <v>39.07</v>
      </c>
      <c r="S2204" s="10" t="s">
        <v>8325</v>
      </c>
      <c r="T2204" t="s">
        <v>8330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s="9">
        <f t="shared" si="140"/>
        <v>42241.85974537037</v>
      </c>
      <c r="L2205">
        <f t="shared" si="141"/>
        <v>2015</v>
      </c>
      <c r="M2205" t="b">
        <v>0</v>
      </c>
      <c r="N2205">
        <v>50</v>
      </c>
      <c r="O2205" t="b">
        <v>1</v>
      </c>
      <c r="P2205" t="s">
        <v>8278</v>
      </c>
      <c r="Q2205">
        <f t="shared" si="142"/>
        <v>110</v>
      </c>
      <c r="R2205">
        <f t="shared" si="143"/>
        <v>43.82</v>
      </c>
      <c r="S2205" s="10" t="s">
        <v>8325</v>
      </c>
      <c r="T2205" t="s">
        <v>8330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s="9">
        <f t="shared" si="140"/>
        <v>41312.311562499999</v>
      </c>
      <c r="L2206">
        <f t="shared" si="141"/>
        <v>2013</v>
      </c>
      <c r="M2206" t="b">
        <v>0</v>
      </c>
      <c r="N2206">
        <v>73</v>
      </c>
      <c r="O2206" t="b">
        <v>1</v>
      </c>
      <c r="P2206" t="s">
        <v>8278</v>
      </c>
      <c r="Q2206">
        <f t="shared" si="142"/>
        <v>133</v>
      </c>
      <c r="R2206">
        <f t="shared" si="143"/>
        <v>27.3</v>
      </c>
      <c r="S2206" s="10" t="s">
        <v>8325</v>
      </c>
      <c r="T2206" t="s">
        <v>8330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s="9">
        <f t="shared" si="140"/>
        <v>41031.82163194444</v>
      </c>
      <c r="L2207">
        <f t="shared" si="141"/>
        <v>2012</v>
      </c>
      <c r="M2207" t="b">
        <v>0</v>
      </c>
      <c r="N2207">
        <v>27</v>
      </c>
      <c r="O2207" t="b">
        <v>1</v>
      </c>
      <c r="P2207" t="s">
        <v>8278</v>
      </c>
      <c r="Q2207">
        <f t="shared" si="142"/>
        <v>152</v>
      </c>
      <c r="R2207">
        <f t="shared" si="143"/>
        <v>42.22</v>
      </c>
      <c r="S2207" s="10" t="s">
        <v>8325</v>
      </c>
      <c r="T2207" t="s">
        <v>8330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s="9">
        <f t="shared" si="140"/>
        <v>40997.257222222222</v>
      </c>
      <c r="L2208">
        <f t="shared" si="141"/>
        <v>2012</v>
      </c>
      <c r="M2208" t="b">
        <v>0</v>
      </c>
      <c r="N2208">
        <v>34</v>
      </c>
      <c r="O2208" t="b">
        <v>1</v>
      </c>
      <c r="P2208" t="s">
        <v>8278</v>
      </c>
      <c r="Q2208">
        <f t="shared" si="142"/>
        <v>103</v>
      </c>
      <c r="R2208">
        <f t="shared" si="143"/>
        <v>33.24</v>
      </c>
      <c r="S2208" s="10" t="s">
        <v>8325</v>
      </c>
      <c r="T2208" t="s">
        <v>8330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s="9">
        <f t="shared" si="140"/>
        <v>41564.194131944445</v>
      </c>
      <c r="L2209">
        <f t="shared" si="141"/>
        <v>2013</v>
      </c>
      <c r="M2209" t="b">
        <v>0</v>
      </c>
      <c r="N2209">
        <v>7</v>
      </c>
      <c r="O2209" t="b">
        <v>1</v>
      </c>
      <c r="P2209" t="s">
        <v>8278</v>
      </c>
      <c r="Q2209">
        <f t="shared" si="142"/>
        <v>100</v>
      </c>
      <c r="R2209">
        <f t="shared" si="143"/>
        <v>285.70999999999998</v>
      </c>
      <c r="S2209" s="10" t="s">
        <v>8325</v>
      </c>
      <c r="T2209" t="s">
        <v>8330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s="9">
        <f t="shared" si="140"/>
        <v>40946.882245370369</v>
      </c>
      <c r="L2210">
        <f t="shared" si="141"/>
        <v>2012</v>
      </c>
      <c r="M2210" t="b">
        <v>0</v>
      </c>
      <c r="N2210">
        <v>24</v>
      </c>
      <c r="O2210" t="b">
        <v>1</v>
      </c>
      <c r="P2210" t="s">
        <v>8278</v>
      </c>
      <c r="Q2210">
        <f t="shared" si="142"/>
        <v>102</v>
      </c>
      <c r="R2210">
        <f t="shared" si="143"/>
        <v>42.33</v>
      </c>
      <c r="S2210" s="10" t="s">
        <v>8325</v>
      </c>
      <c r="T2210" t="s">
        <v>8330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s="9">
        <f t="shared" si="140"/>
        <v>41732.479675925926</v>
      </c>
      <c r="L2211">
        <f t="shared" si="141"/>
        <v>2014</v>
      </c>
      <c r="M2211" t="b">
        <v>0</v>
      </c>
      <c r="N2211">
        <v>15</v>
      </c>
      <c r="O2211" t="b">
        <v>1</v>
      </c>
      <c r="P2211" t="s">
        <v>8278</v>
      </c>
      <c r="Q2211">
        <f t="shared" si="142"/>
        <v>151</v>
      </c>
      <c r="R2211">
        <f t="shared" si="143"/>
        <v>50.27</v>
      </c>
      <c r="S2211" s="10" t="s">
        <v>8325</v>
      </c>
      <c r="T2211" t="s">
        <v>8330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s="9">
        <f t="shared" si="140"/>
        <v>40956.066087962965</v>
      </c>
      <c r="L2212">
        <f t="shared" si="141"/>
        <v>2012</v>
      </c>
      <c r="M2212" t="b">
        <v>0</v>
      </c>
      <c r="N2212">
        <v>72</v>
      </c>
      <c r="O2212" t="b">
        <v>1</v>
      </c>
      <c r="P2212" t="s">
        <v>8278</v>
      </c>
      <c r="Q2212">
        <f t="shared" si="142"/>
        <v>111</v>
      </c>
      <c r="R2212">
        <f t="shared" si="143"/>
        <v>61.9</v>
      </c>
      <c r="S2212" s="10" t="s">
        <v>8325</v>
      </c>
      <c r="T2212" t="s">
        <v>8330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s="9">
        <f t="shared" si="140"/>
        <v>41716.785011574073</v>
      </c>
      <c r="L2213">
        <f t="shared" si="141"/>
        <v>2014</v>
      </c>
      <c r="M2213" t="b">
        <v>0</v>
      </c>
      <c r="N2213">
        <v>120</v>
      </c>
      <c r="O2213" t="b">
        <v>1</v>
      </c>
      <c r="P2213" t="s">
        <v>8278</v>
      </c>
      <c r="Q2213">
        <f t="shared" si="142"/>
        <v>196</v>
      </c>
      <c r="R2213">
        <f t="shared" si="143"/>
        <v>40.75</v>
      </c>
      <c r="S2213" s="10" t="s">
        <v>8325</v>
      </c>
      <c r="T2213" t="s">
        <v>8330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s="9">
        <f t="shared" si="140"/>
        <v>41548.747418981482</v>
      </c>
      <c r="L2214">
        <f t="shared" si="141"/>
        <v>2013</v>
      </c>
      <c r="M2214" t="b">
        <v>0</v>
      </c>
      <c r="N2214">
        <v>123</v>
      </c>
      <c r="O2214" t="b">
        <v>1</v>
      </c>
      <c r="P2214" t="s">
        <v>8278</v>
      </c>
      <c r="Q2214">
        <f t="shared" si="142"/>
        <v>114</v>
      </c>
      <c r="R2214">
        <f t="shared" si="143"/>
        <v>55.8</v>
      </c>
      <c r="S2214" s="10" t="s">
        <v>8325</v>
      </c>
      <c r="T2214" t="s">
        <v>8330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s="9">
        <f t="shared" si="140"/>
        <v>42109.826145833329</v>
      </c>
      <c r="L2215">
        <f t="shared" si="141"/>
        <v>2015</v>
      </c>
      <c r="M2215" t="b">
        <v>0</v>
      </c>
      <c r="N2215">
        <v>1</v>
      </c>
      <c r="O2215" t="b">
        <v>1</v>
      </c>
      <c r="P2215" t="s">
        <v>8278</v>
      </c>
      <c r="Q2215">
        <f t="shared" si="142"/>
        <v>200</v>
      </c>
      <c r="R2215">
        <f t="shared" si="143"/>
        <v>10</v>
      </c>
      <c r="S2215" s="10" t="s">
        <v>8325</v>
      </c>
      <c r="T2215" t="s">
        <v>8330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s="9">
        <f t="shared" si="140"/>
        <v>41646.792222222226</v>
      </c>
      <c r="L2216">
        <f t="shared" si="141"/>
        <v>2014</v>
      </c>
      <c r="M2216" t="b">
        <v>0</v>
      </c>
      <c r="N2216">
        <v>24</v>
      </c>
      <c r="O2216" t="b">
        <v>1</v>
      </c>
      <c r="P2216" t="s">
        <v>8278</v>
      </c>
      <c r="Q2216">
        <f t="shared" si="142"/>
        <v>293</v>
      </c>
      <c r="R2216">
        <f t="shared" si="143"/>
        <v>73.13</v>
      </c>
      <c r="S2216" s="10" t="s">
        <v>8325</v>
      </c>
      <c r="T2216" t="s">
        <v>8330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s="9">
        <f t="shared" si="140"/>
        <v>40958.717268518521</v>
      </c>
      <c r="L2217">
        <f t="shared" si="141"/>
        <v>2012</v>
      </c>
      <c r="M2217" t="b">
        <v>0</v>
      </c>
      <c r="N2217">
        <v>33</v>
      </c>
      <c r="O2217" t="b">
        <v>1</v>
      </c>
      <c r="P2217" t="s">
        <v>8278</v>
      </c>
      <c r="Q2217">
        <f t="shared" si="142"/>
        <v>156</v>
      </c>
      <c r="R2217">
        <f t="shared" si="143"/>
        <v>26.06</v>
      </c>
      <c r="S2217" s="10" t="s">
        <v>8325</v>
      </c>
      <c r="T2217" t="s">
        <v>8330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s="9">
        <f t="shared" si="140"/>
        <v>42194.751678240747</v>
      </c>
      <c r="L2218">
        <f t="shared" si="141"/>
        <v>2015</v>
      </c>
      <c r="M2218" t="b">
        <v>0</v>
      </c>
      <c r="N2218">
        <v>14</v>
      </c>
      <c r="O2218" t="b">
        <v>1</v>
      </c>
      <c r="P2218" t="s">
        <v>8278</v>
      </c>
      <c r="Q2218">
        <f t="shared" si="142"/>
        <v>106</v>
      </c>
      <c r="R2218">
        <f t="shared" si="143"/>
        <v>22.64</v>
      </c>
      <c r="S2218" s="10" t="s">
        <v>8325</v>
      </c>
      <c r="T2218" t="s">
        <v>8330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s="9">
        <f t="shared" si="140"/>
        <v>42299.776770833334</v>
      </c>
      <c r="L2219">
        <f t="shared" si="141"/>
        <v>2015</v>
      </c>
      <c r="M2219" t="b">
        <v>0</v>
      </c>
      <c r="N2219">
        <v>9</v>
      </c>
      <c r="O2219" t="b">
        <v>1</v>
      </c>
      <c r="P2219" t="s">
        <v>8278</v>
      </c>
      <c r="Q2219">
        <f t="shared" si="142"/>
        <v>101</v>
      </c>
      <c r="R2219">
        <f t="shared" si="143"/>
        <v>47.22</v>
      </c>
      <c r="S2219" s="10" t="s">
        <v>8325</v>
      </c>
      <c r="T2219" t="s">
        <v>8330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s="9">
        <f t="shared" si="140"/>
        <v>41127.812303240738</v>
      </c>
      <c r="L2220">
        <f t="shared" si="141"/>
        <v>2012</v>
      </c>
      <c r="M2220" t="b">
        <v>0</v>
      </c>
      <c r="N2220">
        <v>76</v>
      </c>
      <c r="O2220" t="b">
        <v>1</v>
      </c>
      <c r="P2220" t="s">
        <v>8278</v>
      </c>
      <c r="Q2220">
        <f t="shared" si="142"/>
        <v>123</v>
      </c>
      <c r="R2220">
        <f t="shared" si="143"/>
        <v>32.32</v>
      </c>
      <c r="S2220" s="10" t="s">
        <v>8325</v>
      </c>
      <c r="T2220" t="s">
        <v>8330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s="9">
        <f t="shared" si="140"/>
        <v>42205.718888888892</v>
      </c>
      <c r="L2221">
        <f t="shared" si="141"/>
        <v>2015</v>
      </c>
      <c r="M2221" t="b">
        <v>0</v>
      </c>
      <c r="N2221">
        <v>19</v>
      </c>
      <c r="O2221" t="b">
        <v>1</v>
      </c>
      <c r="P2221" t="s">
        <v>8278</v>
      </c>
      <c r="Q2221">
        <f t="shared" si="142"/>
        <v>102</v>
      </c>
      <c r="R2221">
        <f t="shared" si="143"/>
        <v>53.42</v>
      </c>
      <c r="S2221" s="10" t="s">
        <v>8325</v>
      </c>
      <c r="T2221" t="s">
        <v>8330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s="9">
        <f t="shared" si="140"/>
        <v>41452.060601851852</v>
      </c>
      <c r="L2222">
        <f t="shared" si="141"/>
        <v>2013</v>
      </c>
      <c r="M2222" t="b">
        <v>0</v>
      </c>
      <c r="N2222">
        <v>69</v>
      </c>
      <c r="O2222" t="b">
        <v>1</v>
      </c>
      <c r="P2222" t="s">
        <v>8278</v>
      </c>
      <c r="Q2222">
        <f t="shared" si="142"/>
        <v>101</v>
      </c>
      <c r="R2222">
        <f t="shared" si="143"/>
        <v>51.3</v>
      </c>
      <c r="S2222" s="10" t="s">
        <v>8325</v>
      </c>
      <c r="T2222" t="s">
        <v>8330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s="9">
        <f t="shared" si="140"/>
        <v>42452.666770833333</v>
      </c>
      <c r="L2223">
        <f t="shared" si="141"/>
        <v>2016</v>
      </c>
      <c r="M2223" t="b">
        <v>0</v>
      </c>
      <c r="N2223">
        <v>218</v>
      </c>
      <c r="O2223" t="b">
        <v>1</v>
      </c>
      <c r="P2223" t="s">
        <v>8295</v>
      </c>
      <c r="Q2223">
        <f t="shared" si="142"/>
        <v>108</v>
      </c>
      <c r="R2223">
        <f t="shared" si="143"/>
        <v>37.200000000000003</v>
      </c>
      <c r="S2223" s="10" t="s">
        <v>8333</v>
      </c>
      <c r="T2223" t="s">
        <v>8351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s="9">
        <f t="shared" si="140"/>
        <v>40906.787581018521</v>
      </c>
      <c r="L2224">
        <f t="shared" si="141"/>
        <v>2011</v>
      </c>
      <c r="M2224" t="b">
        <v>0</v>
      </c>
      <c r="N2224">
        <v>30</v>
      </c>
      <c r="O2224" t="b">
        <v>1</v>
      </c>
      <c r="P2224" t="s">
        <v>8295</v>
      </c>
      <c r="Q2224">
        <f t="shared" si="142"/>
        <v>163</v>
      </c>
      <c r="R2224">
        <f t="shared" si="143"/>
        <v>27.1</v>
      </c>
      <c r="S2224" s="10" t="s">
        <v>8333</v>
      </c>
      <c r="T2224" t="s">
        <v>8351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s="9">
        <f t="shared" si="140"/>
        <v>42152.640833333338</v>
      </c>
      <c r="L2225">
        <f t="shared" si="141"/>
        <v>2015</v>
      </c>
      <c r="M2225" t="b">
        <v>0</v>
      </c>
      <c r="N2225">
        <v>100</v>
      </c>
      <c r="O2225" t="b">
        <v>1</v>
      </c>
      <c r="P2225" t="s">
        <v>8295</v>
      </c>
      <c r="Q2225">
        <f t="shared" si="142"/>
        <v>106</v>
      </c>
      <c r="R2225">
        <f t="shared" si="143"/>
        <v>206.31</v>
      </c>
      <c r="S2225" s="10" t="s">
        <v>8333</v>
      </c>
      <c r="T2225" t="s">
        <v>8351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s="9">
        <f t="shared" si="140"/>
        <v>42644.667534722219</v>
      </c>
      <c r="L2226">
        <f t="shared" si="141"/>
        <v>2016</v>
      </c>
      <c r="M2226" t="b">
        <v>0</v>
      </c>
      <c r="N2226">
        <v>296</v>
      </c>
      <c r="O2226" t="b">
        <v>1</v>
      </c>
      <c r="P2226" t="s">
        <v>8295</v>
      </c>
      <c r="Q2226">
        <f t="shared" si="142"/>
        <v>243</v>
      </c>
      <c r="R2226">
        <f t="shared" si="143"/>
        <v>82.15</v>
      </c>
      <c r="S2226" s="10" t="s">
        <v>8333</v>
      </c>
      <c r="T2226" t="s">
        <v>8351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s="9">
        <f t="shared" si="140"/>
        <v>41873.79184027778</v>
      </c>
      <c r="L2227">
        <f t="shared" si="141"/>
        <v>2014</v>
      </c>
      <c r="M2227" t="b">
        <v>0</v>
      </c>
      <c r="N2227">
        <v>1204</v>
      </c>
      <c r="O2227" t="b">
        <v>1</v>
      </c>
      <c r="P2227" t="s">
        <v>8295</v>
      </c>
      <c r="Q2227">
        <f t="shared" si="142"/>
        <v>945</v>
      </c>
      <c r="R2227">
        <f t="shared" si="143"/>
        <v>164.8</v>
      </c>
      <c r="S2227" s="10" t="s">
        <v>8333</v>
      </c>
      <c r="T2227" t="s">
        <v>8351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s="9">
        <f t="shared" si="140"/>
        <v>42381.79886574074</v>
      </c>
      <c r="L2228">
        <f t="shared" si="141"/>
        <v>2016</v>
      </c>
      <c r="M2228" t="b">
        <v>0</v>
      </c>
      <c r="N2228">
        <v>321</v>
      </c>
      <c r="O2228" t="b">
        <v>1</v>
      </c>
      <c r="P2228" t="s">
        <v>8295</v>
      </c>
      <c r="Q2228">
        <f t="shared" si="142"/>
        <v>108</v>
      </c>
      <c r="R2228">
        <f t="shared" si="143"/>
        <v>60.82</v>
      </c>
      <c r="S2228" s="10" t="s">
        <v>8333</v>
      </c>
      <c r="T2228" t="s">
        <v>8351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s="9">
        <f t="shared" si="140"/>
        <v>41561.807349537034</v>
      </c>
      <c r="L2229">
        <f t="shared" si="141"/>
        <v>2013</v>
      </c>
      <c r="M2229" t="b">
        <v>0</v>
      </c>
      <c r="N2229">
        <v>301</v>
      </c>
      <c r="O2229" t="b">
        <v>1</v>
      </c>
      <c r="P2229" t="s">
        <v>8295</v>
      </c>
      <c r="Q2229">
        <f t="shared" si="142"/>
        <v>157</v>
      </c>
      <c r="R2229">
        <f t="shared" si="143"/>
        <v>67.97</v>
      </c>
      <c r="S2229" s="10" t="s">
        <v>8333</v>
      </c>
      <c r="T2229" t="s">
        <v>8351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s="9">
        <f t="shared" si="140"/>
        <v>42202.278194444443</v>
      </c>
      <c r="L2230">
        <f t="shared" si="141"/>
        <v>2015</v>
      </c>
      <c r="M2230" t="b">
        <v>0</v>
      </c>
      <c r="N2230">
        <v>144</v>
      </c>
      <c r="O2230" t="b">
        <v>1</v>
      </c>
      <c r="P2230" t="s">
        <v>8295</v>
      </c>
      <c r="Q2230">
        <f t="shared" si="142"/>
        <v>1174</v>
      </c>
      <c r="R2230">
        <f t="shared" si="143"/>
        <v>81.56</v>
      </c>
      <c r="S2230" s="10" t="s">
        <v>8333</v>
      </c>
      <c r="T2230" t="s">
        <v>8351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s="9">
        <f t="shared" si="140"/>
        <v>41484.664247685185</v>
      </c>
      <c r="L2231">
        <f t="shared" si="141"/>
        <v>2013</v>
      </c>
      <c r="M2231" t="b">
        <v>0</v>
      </c>
      <c r="N2231">
        <v>539</v>
      </c>
      <c r="O2231" t="b">
        <v>1</v>
      </c>
      <c r="P2231" t="s">
        <v>8295</v>
      </c>
      <c r="Q2231">
        <f t="shared" si="142"/>
        <v>171</v>
      </c>
      <c r="R2231">
        <f t="shared" si="143"/>
        <v>25.43</v>
      </c>
      <c r="S2231" s="10" t="s">
        <v>8333</v>
      </c>
      <c r="T2231" t="s">
        <v>8351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s="9">
        <f t="shared" si="140"/>
        <v>41724.881099537037</v>
      </c>
      <c r="L2232">
        <f t="shared" si="141"/>
        <v>2014</v>
      </c>
      <c r="M2232" t="b">
        <v>0</v>
      </c>
      <c r="N2232">
        <v>498</v>
      </c>
      <c r="O2232" t="b">
        <v>1</v>
      </c>
      <c r="P2232" t="s">
        <v>8295</v>
      </c>
      <c r="Q2232">
        <f t="shared" si="142"/>
        <v>126</v>
      </c>
      <c r="R2232">
        <f t="shared" si="143"/>
        <v>21.5</v>
      </c>
      <c r="S2232" s="10" t="s">
        <v>8333</v>
      </c>
      <c r="T2232" t="s">
        <v>8351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s="9">
        <f t="shared" si="140"/>
        <v>41423.910891203705</v>
      </c>
      <c r="L2233">
        <f t="shared" si="141"/>
        <v>2013</v>
      </c>
      <c r="M2233" t="b">
        <v>0</v>
      </c>
      <c r="N2233">
        <v>1113</v>
      </c>
      <c r="O2233" t="b">
        <v>1</v>
      </c>
      <c r="P2233" t="s">
        <v>8295</v>
      </c>
      <c r="Q2233">
        <f t="shared" si="142"/>
        <v>1212</v>
      </c>
      <c r="R2233">
        <f t="shared" si="143"/>
        <v>27.23</v>
      </c>
      <c r="S2233" s="10" t="s">
        <v>8333</v>
      </c>
      <c r="T2233" t="s">
        <v>8351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s="9">
        <f t="shared" si="140"/>
        <v>41806.794074074074</v>
      </c>
      <c r="L2234">
        <f t="shared" si="141"/>
        <v>2014</v>
      </c>
      <c r="M2234" t="b">
        <v>0</v>
      </c>
      <c r="N2234">
        <v>988</v>
      </c>
      <c r="O2234" t="b">
        <v>1</v>
      </c>
      <c r="P2234" t="s">
        <v>8295</v>
      </c>
      <c r="Q2234">
        <f t="shared" si="142"/>
        <v>496</v>
      </c>
      <c r="R2234">
        <f t="shared" si="143"/>
        <v>25.09</v>
      </c>
      <c r="S2234" s="10" t="s">
        <v>8333</v>
      </c>
      <c r="T2234" t="s">
        <v>8351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s="9">
        <f t="shared" si="140"/>
        <v>42331.378923611104</v>
      </c>
      <c r="L2235">
        <f t="shared" si="141"/>
        <v>2015</v>
      </c>
      <c r="M2235" t="b">
        <v>0</v>
      </c>
      <c r="N2235">
        <v>391</v>
      </c>
      <c r="O2235" t="b">
        <v>1</v>
      </c>
      <c r="P2235" t="s">
        <v>8295</v>
      </c>
      <c r="Q2235">
        <f t="shared" si="142"/>
        <v>332</v>
      </c>
      <c r="R2235">
        <f t="shared" si="143"/>
        <v>21.23</v>
      </c>
      <c r="S2235" s="10" t="s">
        <v>8333</v>
      </c>
      <c r="T2235" t="s">
        <v>8351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s="9">
        <f t="shared" si="140"/>
        <v>42710.824618055558</v>
      </c>
      <c r="L2236">
        <f t="shared" si="141"/>
        <v>2016</v>
      </c>
      <c r="M2236" t="b">
        <v>0</v>
      </c>
      <c r="N2236">
        <v>28</v>
      </c>
      <c r="O2236" t="b">
        <v>1</v>
      </c>
      <c r="P2236" t="s">
        <v>8295</v>
      </c>
      <c r="Q2236">
        <f t="shared" si="142"/>
        <v>1165</v>
      </c>
      <c r="R2236">
        <f t="shared" si="143"/>
        <v>41.61</v>
      </c>
      <c r="S2236" s="10" t="s">
        <v>8333</v>
      </c>
      <c r="T2236" t="s">
        <v>8351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s="9">
        <f t="shared" si="140"/>
        <v>42062.022118055553</v>
      </c>
      <c r="L2237">
        <f t="shared" si="141"/>
        <v>2015</v>
      </c>
      <c r="M2237" t="b">
        <v>0</v>
      </c>
      <c r="N2237">
        <v>147</v>
      </c>
      <c r="O2237" t="b">
        <v>1</v>
      </c>
      <c r="P2237" t="s">
        <v>8295</v>
      </c>
      <c r="Q2237">
        <f t="shared" si="142"/>
        <v>153</v>
      </c>
      <c r="R2237">
        <f t="shared" si="143"/>
        <v>135.59</v>
      </c>
      <c r="S2237" s="10" t="s">
        <v>8333</v>
      </c>
      <c r="T2237" t="s">
        <v>8351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s="9">
        <f t="shared" si="140"/>
        <v>42371.617164351846</v>
      </c>
      <c r="L2238">
        <f t="shared" si="141"/>
        <v>2016</v>
      </c>
      <c r="M2238" t="b">
        <v>0</v>
      </c>
      <c r="N2238">
        <v>680</v>
      </c>
      <c r="O2238" t="b">
        <v>1</v>
      </c>
      <c r="P2238" t="s">
        <v>8295</v>
      </c>
      <c r="Q2238">
        <f t="shared" si="142"/>
        <v>537</v>
      </c>
      <c r="R2238">
        <f t="shared" si="143"/>
        <v>22.12</v>
      </c>
      <c r="S2238" s="10" t="s">
        <v>8333</v>
      </c>
      <c r="T2238" t="s">
        <v>8351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s="9">
        <f t="shared" si="140"/>
        <v>41915.003275462965</v>
      </c>
      <c r="L2239">
        <f t="shared" si="141"/>
        <v>2014</v>
      </c>
      <c r="M2239" t="b">
        <v>0</v>
      </c>
      <c r="N2239">
        <v>983</v>
      </c>
      <c r="O2239" t="b">
        <v>1</v>
      </c>
      <c r="P2239" t="s">
        <v>8295</v>
      </c>
      <c r="Q2239">
        <f t="shared" si="142"/>
        <v>353</v>
      </c>
      <c r="R2239">
        <f t="shared" si="143"/>
        <v>64.63</v>
      </c>
      <c r="S2239" s="10" t="s">
        <v>8333</v>
      </c>
      <c r="T2239" t="s">
        <v>8351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s="9">
        <f t="shared" si="140"/>
        <v>42774.621712962966</v>
      </c>
      <c r="L2240">
        <f t="shared" si="141"/>
        <v>2017</v>
      </c>
      <c r="M2240" t="b">
        <v>0</v>
      </c>
      <c r="N2240">
        <v>79</v>
      </c>
      <c r="O2240" t="b">
        <v>1</v>
      </c>
      <c r="P2240" t="s">
        <v>8295</v>
      </c>
      <c r="Q2240">
        <f t="shared" si="142"/>
        <v>137</v>
      </c>
      <c r="R2240">
        <f t="shared" si="143"/>
        <v>69.569999999999993</v>
      </c>
      <c r="S2240" s="10" t="s">
        <v>8333</v>
      </c>
      <c r="T2240" t="s">
        <v>8351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s="9">
        <f t="shared" si="140"/>
        <v>41572.958495370374</v>
      </c>
      <c r="L2241">
        <f t="shared" si="141"/>
        <v>2013</v>
      </c>
      <c r="M2241" t="b">
        <v>0</v>
      </c>
      <c r="N2241">
        <v>426</v>
      </c>
      <c r="O2241" t="b">
        <v>1</v>
      </c>
      <c r="P2241" t="s">
        <v>8295</v>
      </c>
      <c r="Q2241">
        <f t="shared" si="142"/>
        <v>128</v>
      </c>
      <c r="R2241">
        <f t="shared" si="143"/>
        <v>75.13</v>
      </c>
      <c r="S2241" s="10" t="s">
        <v>8333</v>
      </c>
      <c r="T2241" t="s">
        <v>8351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s="9">
        <f t="shared" si="140"/>
        <v>42452.825740740736</v>
      </c>
      <c r="L2242">
        <f t="shared" si="141"/>
        <v>2016</v>
      </c>
      <c r="M2242" t="b">
        <v>0</v>
      </c>
      <c r="N2242">
        <v>96</v>
      </c>
      <c r="O2242" t="b">
        <v>1</v>
      </c>
      <c r="P2242" t="s">
        <v>8295</v>
      </c>
      <c r="Q2242">
        <f t="shared" si="142"/>
        <v>271</v>
      </c>
      <c r="R2242">
        <f t="shared" si="143"/>
        <v>140.97999999999999</v>
      </c>
      <c r="S2242" s="10" t="s">
        <v>8333</v>
      </c>
      <c r="T2242" t="s">
        <v>8351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s="9">
        <f t="shared" si="140"/>
        <v>42766.827546296292</v>
      </c>
      <c r="L2243">
        <f t="shared" si="141"/>
        <v>2017</v>
      </c>
      <c r="M2243" t="b">
        <v>0</v>
      </c>
      <c r="N2243">
        <v>163</v>
      </c>
      <c r="O2243" t="b">
        <v>1</v>
      </c>
      <c r="P2243" t="s">
        <v>8295</v>
      </c>
      <c r="Q2243">
        <f t="shared" si="142"/>
        <v>806</v>
      </c>
      <c r="R2243">
        <f t="shared" si="143"/>
        <v>49.47</v>
      </c>
      <c r="S2243" s="10" t="s">
        <v>8333</v>
      </c>
      <c r="T2243" t="s">
        <v>8351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s="9">
        <f t="shared" si="140"/>
        <v>41569.575613425928</v>
      </c>
      <c r="L2244">
        <f t="shared" si="141"/>
        <v>2013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2"/>
        <v>1360</v>
      </c>
      <c r="R2244">
        <f t="shared" si="143"/>
        <v>53.87</v>
      </c>
      <c r="S2244" s="10" t="s">
        <v>8333</v>
      </c>
      <c r="T2244" t="s">
        <v>8351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s="9">
        <f t="shared" si="140"/>
        <v>42800.751041666663</v>
      </c>
      <c r="L2245">
        <f t="shared" si="141"/>
        <v>2017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2"/>
        <v>930250</v>
      </c>
      <c r="R2245">
        <f t="shared" si="143"/>
        <v>4.57</v>
      </c>
      <c r="S2245" s="10" t="s">
        <v>8333</v>
      </c>
      <c r="T2245" t="s">
        <v>8351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s="9">
        <f t="shared" si="140"/>
        <v>42647.818819444445</v>
      </c>
      <c r="L2246">
        <f t="shared" si="141"/>
        <v>2016</v>
      </c>
      <c r="M2246" t="b">
        <v>0</v>
      </c>
      <c r="N2246">
        <v>290</v>
      </c>
      <c r="O2246" t="b">
        <v>1</v>
      </c>
      <c r="P2246" t="s">
        <v>8295</v>
      </c>
      <c r="Q2246">
        <f t="shared" si="142"/>
        <v>377</v>
      </c>
      <c r="R2246">
        <f t="shared" si="143"/>
        <v>65</v>
      </c>
      <c r="S2246" s="10" t="s">
        <v>8333</v>
      </c>
      <c r="T2246" t="s">
        <v>8351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s="9">
        <f t="shared" si="140"/>
        <v>41660.708530092597</v>
      </c>
      <c r="L2247">
        <f t="shared" si="141"/>
        <v>2014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2"/>
        <v>2647</v>
      </c>
      <c r="R2247">
        <f t="shared" si="143"/>
        <v>53.48</v>
      </c>
      <c r="S2247" s="10" t="s">
        <v>8333</v>
      </c>
      <c r="T2247" t="s">
        <v>8351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s="9">
        <f t="shared" si="140"/>
        <v>42221.79178240741</v>
      </c>
      <c r="L2248">
        <f t="shared" si="141"/>
        <v>2015</v>
      </c>
      <c r="M2248" t="b">
        <v>0</v>
      </c>
      <c r="N2248">
        <v>57</v>
      </c>
      <c r="O2248" t="b">
        <v>1</v>
      </c>
      <c r="P2248" t="s">
        <v>8295</v>
      </c>
      <c r="Q2248">
        <f t="shared" si="142"/>
        <v>100</v>
      </c>
      <c r="R2248">
        <f t="shared" si="143"/>
        <v>43.91</v>
      </c>
      <c r="S2248" s="10" t="s">
        <v>8333</v>
      </c>
      <c r="T2248" t="s">
        <v>8351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s="9">
        <f t="shared" si="140"/>
        <v>42200.666261574079</v>
      </c>
      <c r="L2249">
        <f t="shared" si="141"/>
        <v>2015</v>
      </c>
      <c r="M2249" t="b">
        <v>0</v>
      </c>
      <c r="N2249">
        <v>380</v>
      </c>
      <c r="O2249" t="b">
        <v>1</v>
      </c>
      <c r="P2249" t="s">
        <v>8295</v>
      </c>
      <c r="Q2249">
        <f t="shared" si="142"/>
        <v>104</v>
      </c>
      <c r="R2249">
        <f t="shared" si="143"/>
        <v>50.85</v>
      </c>
      <c r="S2249" s="10" t="s">
        <v>8333</v>
      </c>
      <c r="T2249" t="s">
        <v>8351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s="9">
        <f t="shared" ref="K2250:K2313" si="144">(((J2250/60)/60/24)+DATE(1970,1,1))</f>
        <v>42688.875902777778</v>
      </c>
      <c r="L2250">
        <f t="shared" ref="L2250:L2313" si="145">YEAR(K2250)</f>
        <v>2016</v>
      </c>
      <c r="M2250" t="b">
        <v>0</v>
      </c>
      <c r="N2250">
        <v>128</v>
      </c>
      <c r="O2250" t="b">
        <v>1</v>
      </c>
      <c r="P2250" t="s">
        <v>8295</v>
      </c>
      <c r="Q2250">
        <f t="shared" ref="Q2250:Q2313" si="146">ROUND(E2250/D2250*100,0)</f>
        <v>107</v>
      </c>
      <c r="R2250">
        <f t="shared" ref="R2250:R2313" si="147">ROUND(E2250/N2250,2)</f>
        <v>58.63</v>
      </c>
      <c r="S2250" s="10" t="s">
        <v>8333</v>
      </c>
      <c r="T2250" t="s">
        <v>8351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s="9">
        <f t="shared" si="144"/>
        <v>41336.703298611108</v>
      </c>
      <c r="L2251">
        <f t="shared" si="145"/>
        <v>2013</v>
      </c>
      <c r="M2251" t="b">
        <v>0</v>
      </c>
      <c r="N2251">
        <v>180</v>
      </c>
      <c r="O2251" t="b">
        <v>1</v>
      </c>
      <c r="P2251" t="s">
        <v>8295</v>
      </c>
      <c r="Q2251">
        <f t="shared" si="146"/>
        <v>169</v>
      </c>
      <c r="R2251">
        <f t="shared" si="147"/>
        <v>32.82</v>
      </c>
      <c r="S2251" s="10" t="s">
        <v>8333</v>
      </c>
      <c r="T2251" t="s">
        <v>8351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s="9">
        <f t="shared" si="144"/>
        <v>42677.005474537036</v>
      </c>
      <c r="L2252">
        <f t="shared" si="145"/>
        <v>2016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6"/>
        <v>975</v>
      </c>
      <c r="R2252">
        <f t="shared" si="147"/>
        <v>426.93</v>
      </c>
      <c r="S2252" s="10" t="s">
        <v>8333</v>
      </c>
      <c r="T2252" t="s">
        <v>8351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s="9">
        <f t="shared" si="144"/>
        <v>41846.34579861111</v>
      </c>
      <c r="L2253">
        <f t="shared" si="145"/>
        <v>2014</v>
      </c>
      <c r="M2253" t="b">
        <v>0</v>
      </c>
      <c r="N2253">
        <v>480</v>
      </c>
      <c r="O2253" t="b">
        <v>1</v>
      </c>
      <c r="P2253" t="s">
        <v>8295</v>
      </c>
      <c r="Q2253">
        <f t="shared" si="146"/>
        <v>134</v>
      </c>
      <c r="R2253">
        <f t="shared" si="147"/>
        <v>23.81</v>
      </c>
      <c r="S2253" s="10" t="s">
        <v>8333</v>
      </c>
      <c r="T2253" t="s">
        <v>8351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s="9">
        <f t="shared" si="144"/>
        <v>42573.327986111108</v>
      </c>
      <c r="L2254">
        <f t="shared" si="145"/>
        <v>2016</v>
      </c>
      <c r="M2254" t="b">
        <v>0</v>
      </c>
      <c r="N2254">
        <v>249</v>
      </c>
      <c r="O2254" t="b">
        <v>1</v>
      </c>
      <c r="P2254" t="s">
        <v>8295</v>
      </c>
      <c r="Q2254">
        <f t="shared" si="146"/>
        <v>272</v>
      </c>
      <c r="R2254">
        <f t="shared" si="147"/>
        <v>98.41</v>
      </c>
      <c r="S2254" s="10" t="s">
        <v>8333</v>
      </c>
      <c r="T2254" t="s">
        <v>8351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s="9">
        <f t="shared" si="144"/>
        <v>42296.631331018521</v>
      </c>
      <c r="L2255">
        <f t="shared" si="145"/>
        <v>2015</v>
      </c>
      <c r="M2255" t="b">
        <v>0</v>
      </c>
      <c r="N2255">
        <v>84</v>
      </c>
      <c r="O2255" t="b">
        <v>1</v>
      </c>
      <c r="P2255" t="s">
        <v>8295</v>
      </c>
      <c r="Q2255">
        <f t="shared" si="146"/>
        <v>113</v>
      </c>
      <c r="R2255">
        <f t="shared" si="147"/>
        <v>107.32</v>
      </c>
      <c r="S2255" s="10" t="s">
        <v>8333</v>
      </c>
      <c r="T2255" t="s">
        <v>8351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s="9">
        <f t="shared" si="144"/>
        <v>42752.647777777776</v>
      </c>
      <c r="L2256">
        <f t="shared" si="145"/>
        <v>2017</v>
      </c>
      <c r="M2256" t="b">
        <v>0</v>
      </c>
      <c r="N2256">
        <v>197</v>
      </c>
      <c r="O2256" t="b">
        <v>1</v>
      </c>
      <c r="P2256" t="s">
        <v>8295</v>
      </c>
      <c r="Q2256">
        <f t="shared" si="146"/>
        <v>460</v>
      </c>
      <c r="R2256">
        <f t="shared" si="147"/>
        <v>11.67</v>
      </c>
      <c r="S2256" s="10" t="s">
        <v>8333</v>
      </c>
      <c r="T2256" t="s">
        <v>8351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s="9">
        <f t="shared" si="144"/>
        <v>42467.951979166668</v>
      </c>
      <c r="L2257">
        <f t="shared" si="145"/>
        <v>2016</v>
      </c>
      <c r="M2257" t="b">
        <v>0</v>
      </c>
      <c r="N2257">
        <v>271</v>
      </c>
      <c r="O2257" t="b">
        <v>1</v>
      </c>
      <c r="P2257" t="s">
        <v>8295</v>
      </c>
      <c r="Q2257">
        <f t="shared" si="146"/>
        <v>287</v>
      </c>
      <c r="R2257">
        <f t="shared" si="147"/>
        <v>41.78</v>
      </c>
      <c r="S2257" s="10" t="s">
        <v>8333</v>
      </c>
      <c r="T2257" t="s">
        <v>8351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s="9">
        <f t="shared" si="144"/>
        <v>42682.451921296291</v>
      </c>
      <c r="L2258">
        <f t="shared" si="145"/>
        <v>2016</v>
      </c>
      <c r="M2258" t="b">
        <v>0</v>
      </c>
      <c r="N2258">
        <v>50</v>
      </c>
      <c r="O2258" t="b">
        <v>1</v>
      </c>
      <c r="P2258" t="s">
        <v>8295</v>
      </c>
      <c r="Q2258">
        <f t="shared" si="146"/>
        <v>223</v>
      </c>
      <c r="R2258">
        <f t="shared" si="147"/>
        <v>21.38</v>
      </c>
      <c r="S2258" s="10" t="s">
        <v>8333</v>
      </c>
      <c r="T2258" t="s">
        <v>8351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s="9">
        <f t="shared" si="144"/>
        <v>42505.936678240745</v>
      </c>
      <c r="L2259">
        <f t="shared" si="145"/>
        <v>2016</v>
      </c>
      <c r="M2259" t="b">
        <v>0</v>
      </c>
      <c r="N2259">
        <v>169</v>
      </c>
      <c r="O2259" t="b">
        <v>1</v>
      </c>
      <c r="P2259" t="s">
        <v>8295</v>
      </c>
      <c r="Q2259">
        <f t="shared" si="146"/>
        <v>636</v>
      </c>
      <c r="R2259">
        <f t="shared" si="147"/>
        <v>94.1</v>
      </c>
      <c r="S2259" s="10" t="s">
        <v>8333</v>
      </c>
      <c r="T2259" t="s">
        <v>8351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s="9">
        <f t="shared" si="144"/>
        <v>42136.75100694444</v>
      </c>
      <c r="L2260">
        <f t="shared" si="145"/>
        <v>2015</v>
      </c>
      <c r="M2260" t="b">
        <v>0</v>
      </c>
      <c r="N2260">
        <v>205</v>
      </c>
      <c r="O2260" t="b">
        <v>1</v>
      </c>
      <c r="P2260" t="s">
        <v>8295</v>
      </c>
      <c r="Q2260">
        <f t="shared" si="146"/>
        <v>147</v>
      </c>
      <c r="R2260">
        <f t="shared" si="147"/>
        <v>15.72</v>
      </c>
      <c r="S2260" s="10" t="s">
        <v>8333</v>
      </c>
      <c r="T2260" t="s">
        <v>8351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s="9">
        <f t="shared" si="144"/>
        <v>42702.804814814815</v>
      </c>
      <c r="L2261">
        <f t="shared" si="145"/>
        <v>2016</v>
      </c>
      <c r="M2261" t="b">
        <v>0</v>
      </c>
      <c r="N2261">
        <v>206</v>
      </c>
      <c r="O2261" t="b">
        <v>1</v>
      </c>
      <c r="P2261" t="s">
        <v>8295</v>
      </c>
      <c r="Q2261">
        <f t="shared" si="146"/>
        <v>1867</v>
      </c>
      <c r="R2261">
        <f t="shared" si="147"/>
        <v>90.64</v>
      </c>
      <c r="S2261" s="10" t="s">
        <v>8333</v>
      </c>
      <c r="T2261" t="s">
        <v>8351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s="9">
        <f t="shared" si="144"/>
        <v>41695.016782407409</v>
      </c>
      <c r="L2262">
        <f t="shared" si="145"/>
        <v>2014</v>
      </c>
      <c r="M2262" t="b">
        <v>0</v>
      </c>
      <c r="N2262">
        <v>84</v>
      </c>
      <c r="O2262" t="b">
        <v>1</v>
      </c>
      <c r="P2262" t="s">
        <v>8295</v>
      </c>
      <c r="Q2262">
        <f t="shared" si="146"/>
        <v>327</v>
      </c>
      <c r="R2262">
        <f t="shared" si="147"/>
        <v>97.3</v>
      </c>
      <c r="S2262" s="10" t="s">
        <v>8333</v>
      </c>
      <c r="T2262" t="s">
        <v>8351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s="9">
        <f t="shared" si="144"/>
        <v>42759.724768518514</v>
      </c>
      <c r="L2263">
        <f t="shared" si="145"/>
        <v>2017</v>
      </c>
      <c r="M2263" t="b">
        <v>0</v>
      </c>
      <c r="N2263">
        <v>210</v>
      </c>
      <c r="O2263" t="b">
        <v>1</v>
      </c>
      <c r="P2263" t="s">
        <v>8295</v>
      </c>
      <c r="Q2263">
        <f t="shared" si="146"/>
        <v>780</v>
      </c>
      <c r="R2263">
        <f t="shared" si="147"/>
        <v>37.119999999999997</v>
      </c>
      <c r="S2263" s="10" t="s">
        <v>8333</v>
      </c>
      <c r="T2263" t="s">
        <v>8351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s="9">
        <f t="shared" si="144"/>
        <v>41926.585162037038</v>
      </c>
      <c r="L2264">
        <f t="shared" si="145"/>
        <v>2014</v>
      </c>
      <c r="M2264" t="b">
        <v>0</v>
      </c>
      <c r="N2264">
        <v>181</v>
      </c>
      <c r="O2264" t="b">
        <v>1</v>
      </c>
      <c r="P2264" t="s">
        <v>8295</v>
      </c>
      <c r="Q2264">
        <f t="shared" si="146"/>
        <v>154</v>
      </c>
      <c r="R2264">
        <f t="shared" si="147"/>
        <v>28.1</v>
      </c>
      <c r="S2264" s="10" t="s">
        <v>8333</v>
      </c>
      <c r="T2264" t="s">
        <v>8351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s="9">
        <f t="shared" si="144"/>
        <v>42014.832326388889</v>
      </c>
      <c r="L2265">
        <f t="shared" si="145"/>
        <v>2015</v>
      </c>
      <c r="M2265" t="b">
        <v>0</v>
      </c>
      <c r="N2265">
        <v>60</v>
      </c>
      <c r="O2265" t="b">
        <v>1</v>
      </c>
      <c r="P2265" t="s">
        <v>8295</v>
      </c>
      <c r="Q2265">
        <f t="shared" si="146"/>
        <v>116</v>
      </c>
      <c r="R2265">
        <f t="shared" si="147"/>
        <v>144.43</v>
      </c>
      <c r="S2265" s="10" t="s">
        <v>8333</v>
      </c>
      <c r="T2265" t="s">
        <v>8351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s="9">
        <f t="shared" si="144"/>
        <v>42496.582337962958</v>
      </c>
      <c r="L2266">
        <f t="shared" si="145"/>
        <v>2016</v>
      </c>
      <c r="M2266" t="b">
        <v>0</v>
      </c>
      <c r="N2266">
        <v>445</v>
      </c>
      <c r="O2266" t="b">
        <v>1</v>
      </c>
      <c r="P2266" t="s">
        <v>8295</v>
      </c>
      <c r="Q2266">
        <f t="shared" si="146"/>
        <v>180</v>
      </c>
      <c r="R2266">
        <f t="shared" si="147"/>
        <v>24.27</v>
      </c>
      <c r="S2266" s="10" t="s">
        <v>8333</v>
      </c>
      <c r="T2266" t="s">
        <v>8351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s="9">
        <f t="shared" si="144"/>
        <v>42689.853090277778</v>
      </c>
      <c r="L2267">
        <f t="shared" si="145"/>
        <v>2016</v>
      </c>
      <c r="M2267" t="b">
        <v>0</v>
      </c>
      <c r="N2267">
        <v>17</v>
      </c>
      <c r="O2267" t="b">
        <v>1</v>
      </c>
      <c r="P2267" t="s">
        <v>8295</v>
      </c>
      <c r="Q2267">
        <f t="shared" si="146"/>
        <v>299</v>
      </c>
      <c r="R2267">
        <f t="shared" si="147"/>
        <v>35.119999999999997</v>
      </c>
      <c r="S2267" s="10" t="s">
        <v>8333</v>
      </c>
      <c r="T2267" t="s">
        <v>8351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s="9">
        <f t="shared" si="144"/>
        <v>42469.874907407408</v>
      </c>
      <c r="L2268">
        <f t="shared" si="145"/>
        <v>2016</v>
      </c>
      <c r="M2268" t="b">
        <v>0</v>
      </c>
      <c r="N2268">
        <v>194</v>
      </c>
      <c r="O2268" t="b">
        <v>1</v>
      </c>
      <c r="P2268" t="s">
        <v>8295</v>
      </c>
      <c r="Q2268">
        <f t="shared" si="146"/>
        <v>320</v>
      </c>
      <c r="R2268">
        <f t="shared" si="147"/>
        <v>24.76</v>
      </c>
      <c r="S2268" s="10" t="s">
        <v>8333</v>
      </c>
      <c r="T2268" t="s">
        <v>8351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s="9">
        <f t="shared" si="144"/>
        <v>41968.829826388886</v>
      </c>
      <c r="L2269">
        <f t="shared" si="145"/>
        <v>2014</v>
      </c>
      <c r="M2269" t="b">
        <v>0</v>
      </c>
      <c r="N2269">
        <v>404</v>
      </c>
      <c r="O2269" t="b">
        <v>1</v>
      </c>
      <c r="P2269" t="s">
        <v>8295</v>
      </c>
      <c r="Q2269">
        <f t="shared" si="146"/>
        <v>381</v>
      </c>
      <c r="R2269">
        <f t="shared" si="147"/>
        <v>188.38</v>
      </c>
      <c r="S2269" s="10" t="s">
        <v>8333</v>
      </c>
      <c r="T2269" t="s">
        <v>8351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s="9">
        <f t="shared" si="144"/>
        <v>42776.082349537035</v>
      </c>
      <c r="L2270">
        <f t="shared" si="145"/>
        <v>2017</v>
      </c>
      <c r="M2270" t="b">
        <v>0</v>
      </c>
      <c r="N2270">
        <v>194</v>
      </c>
      <c r="O2270" t="b">
        <v>1</v>
      </c>
      <c r="P2270" t="s">
        <v>8295</v>
      </c>
      <c r="Q2270">
        <f t="shared" si="146"/>
        <v>103</v>
      </c>
      <c r="R2270">
        <f t="shared" si="147"/>
        <v>148.08000000000001</v>
      </c>
      <c r="S2270" s="10" t="s">
        <v>8333</v>
      </c>
      <c r="T2270" t="s">
        <v>8351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s="9">
        <f t="shared" si="144"/>
        <v>42776.704432870371</v>
      </c>
      <c r="L2271">
        <f t="shared" si="145"/>
        <v>2017</v>
      </c>
      <c r="M2271" t="b">
        <v>0</v>
      </c>
      <c r="N2271">
        <v>902</v>
      </c>
      <c r="O2271" t="b">
        <v>1</v>
      </c>
      <c r="P2271" t="s">
        <v>8295</v>
      </c>
      <c r="Q2271">
        <f t="shared" si="146"/>
        <v>1802</v>
      </c>
      <c r="R2271">
        <f t="shared" si="147"/>
        <v>49.93</v>
      </c>
      <c r="S2271" s="10" t="s">
        <v>8333</v>
      </c>
      <c r="T2271" t="s">
        <v>8351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s="9">
        <f t="shared" si="144"/>
        <v>42725.869363425925</v>
      </c>
      <c r="L2272">
        <f t="shared" si="145"/>
        <v>2016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6"/>
        <v>720</v>
      </c>
      <c r="R2272">
        <f t="shared" si="147"/>
        <v>107.82</v>
      </c>
      <c r="S2272" s="10" t="s">
        <v>8333</v>
      </c>
      <c r="T2272" t="s">
        <v>8351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s="9">
        <f t="shared" si="144"/>
        <v>42684.000046296293</v>
      </c>
      <c r="L2273">
        <f t="shared" si="145"/>
        <v>2016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6"/>
        <v>283</v>
      </c>
      <c r="R2273">
        <f t="shared" si="147"/>
        <v>42.63</v>
      </c>
      <c r="S2273" s="10" t="s">
        <v>8333</v>
      </c>
      <c r="T2273" t="s">
        <v>8351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s="9">
        <f t="shared" si="144"/>
        <v>42315.699490740735</v>
      </c>
      <c r="L2274">
        <f t="shared" si="145"/>
        <v>2015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6"/>
        <v>1357</v>
      </c>
      <c r="R2274">
        <f t="shared" si="147"/>
        <v>14.37</v>
      </c>
      <c r="S2274" s="10" t="s">
        <v>8333</v>
      </c>
      <c r="T2274" t="s">
        <v>8351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s="9">
        <f t="shared" si="144"/>
        <v>42781.549097222218</v>
      </c>
      <c r="L2275">
        <f t="shared" si="145"/>
        <v>2017</v>
      </c>
      <c r="M2275" t="b">
        <v>0</v>
      </c>
      <c r="N2275">
        <v>147</v>
      </c>
      <c r="O2275" t="b">
        <v>1</v>
      </c>
      <c r="P2275" t="s">
        <v>8295</v>
      </c>
      <c r="Q2275">
        <f t="shared" si="146"/>
        <v>220</v>
      </c>
      <c r="R2275">
        <f t="shared" si="147"/>
        <v>37.479999999999997</v>
      </c>
      <c r="S2275" s="10" t="s">
        <v>8333</v>
      </c>
      <c r="T2275" t="s">
        <v>8351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s="9">
        <f t="shared" si="144"/>
        <v>41663.500659722224</v>
      </c>
      <c r="L2276">
        <f t="shared" si="145"/>
        <v>2014</v>
      </c>
      <c r="M2276" t="b">
        <v>0</v>
      </c>
      <c r="N2276">
        <v>99</v>
      </c>
      <c r="O2276" t="b">
        <v>1</v>
      </c>
      <c r="P2276" t="s">
        <v>8295</v>
      </c>
      <c r="Q2276">
        <f t="shared" si="146"/>
        <v>120</v>
      </c>
      <c r="R2276">
        <f t="shared" si="147"/>
        <v>30.2</v>
      </c>
      <c r="S2276" s="10" t="s">
        <v>8333</v>
      </c>
      <c r="T2276" t="s">
        <v>8351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s="9">
        <f t="shared" si="144"/>
        <v>41965.616655092599</v>
      </c>
      <c r="L2277">
        <f t="shared" si="145"/>
        <v>2014</v>
      </c>
      <c r="M2277" t="b">
        <v>0</v>
      </c>
      <c r="N2277">
        <v>79</v>
      </c>
      <c r="O2277" t="b">
        <v>1</v>
      </c>
      <c r="P2277" t="s">
        <v>8295</v>
      </c>
      <c r="Q2277">
        <f t="shared" si="146"/>
        <v>408</v>
      </c>
      <c r="R2277">
        <f t="shared" si="147"/>
        <v>33.549999999999997</v>
      </c>
      <c r="S2277" s="10" t="s">
        <v>8333</v>
      </c>
      <c r="T2277" t="s">
        <v>8351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s="9">
        <f t="shared" si="144"/>
        <v>41614.651493055557</v>
      </c>
      <c r="L2278">
        <f t="shared" si="145"/>
        <v>2013</v>
      </c>
      <c r="M2278" t="b">
        <v>0</v>
      </c>
      <c r="N2278">
        <v>75</v>
      </c>
      <c r="O2278" t="b">
        <v>1</v>
      </c>
      <c r="P2278" t="s">
        <v>8295</v>
      </c>
      <c r="Q2278">
        <f t="shared" si="146"/>
        <v>106</v>
      </c>
      <c r="R2278">
        <f t="shared" si="147"/>
        <v>64.75</v>
      </c>
      <c r="S2278" s="10" t="s">
        <v>8333</v>
      </c>
      <c r="T2278" t="s">
        <v>8351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s="9">
        <f t="shared" si="144"/>
        <v>40936.678506944445</v>
      </c>
      <c r="L2279">
        <f t="shared" si="145"/>
        <v>2012</v>
      </c>
      <c r="M2279" t="b">
        <v>0</v>
      </c>
      <c r="N2279">
        <v>207</v>
      </c>
      <c r="O2279" t="b">
        <v>1</v>
      </c>
      <c r="P2279" t="s">
        <v>8295</v>
      </c>
      <c r="Q2279">
        <f t="shared" si="146"/>
        <v>141</v>
      </c>
      <c r="R2279">
        <f t="shared" si="147"/>
        <v>57.93</v>
      </c>
      <c r="S2279" s="10" t="s">
        <v>8333</v>
      </c>
      <c r="T2279" t="s">
        <v>8351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s="9">
        <f t="shared" si="144"/>
        <v>42338.709108796291</v>
      </c>
      <c r="L2280">
        <f t="shared" si="145"/>
        <v>2015</v>
      </c>
      <c r="M2280" t="b">
        <v>0</v>
      </c>
      <c r="N2280">
        <v>102</v>
      </c>
      <c r="O2280" t="b">
        <v>1</v>
      </c>
      <c r="P2280" t="s">
        <v>8295</v>
      </c>
      <c r="Q2280">
        <f t="shared" si="146"/>
        <v>271</v>
      </c>
      <c r="R2280">
        <f t="shared" si="147"/>
        <v>53.08</v>
      </c>
      <c r="S2280" s="10" t="s">
        <v>8333</v>
      </c>
      <c r="T2280" t="s">
        <v>8351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s="9">
        <f t="shared" si="144"/>
        <v>42020.806701388887</v>
      </c>
      <c r="L2281">
        <f t="shared" si="145"/>
        <v>2015</v>
      </c>
      <c r="M2281" t="b">
        <v>0</v>
      </c>
      <c r="N2281">
        <v>32</v>
      </c>
      <c r="O2281" t="b">
        <v>1</v>
      </c>
      <c r="P2281" t="s">
        <v>8295</v>
      </c>
      <c r="Q2281">
        <f t="shared" si="146"/>
        <v>154</v>
      </c>
      <c r="R2281">
        <f t="shared" si="147"/>
        <v>48.06</v>
      </c>
      <c r="S2281" s="10" t="s">
        <v>8333</v>
      </c>
      <c r="T2281" t="s">
        <v>8351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s="9">
        <f t="shared" si="144"/>
        <v>42234.624895833331</v>
      </c>
      <c r="L2282">
        <f t="shared" si="145"/>
        <v>2015</v>
      </c>
      <c r="M2282" t="b">
        <v>0</v>
      </c>
      <c r="N2282">
        <v>480</v>
      </c>
      <c r="O2282" t="b">
        <v>1</v>
      </c>
      <c r="P2282" t="s">
        <v>8295</v>
      </c>
      <c r="Q2282">
        <f t="shared" si="146"/>
        <v>404</v>
      </c>
      <c r="R2282">
        <f t="shared" si="147"/>
        <v>82.4</v>
      </c>
      <c r="S2282" s="10" t="s">
        <v>8333</v>
      </c>
      <c r="T2282" t="s">
        <v>8351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s="9">
        <f t="shared" si="144"/>
        <v>40687.285844907405</v>
      </c>
      <c r="L2283">
        <f t="shared" si="145"/>
        <v>2011</v>
      </c>
      <c r="M2283" t="b">
        <v>0</v>
      </c>
      <c r="N2283">
        <v>11</v>
      </c>
      <c r="O2283" t="b">
        <v>1</v>
      </c>
      <c r="P2283" t="s">
        <v>8274</v>
      </c>
      <c r="Q2283">
        <f t="shared" si="146"/>
        <v>185</v>
      </c>
      <c r="R2283">
        <f t="shared" si="147"/>
        <v>50.45</v>
      </c>
      <c r="S2283" s="10" t="s">
        <v>8325</v>
      </c>
      <c r="T2283" t="s">
        <v>8326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s="9">
        <f t="shared" si="144"/>
        <v>42323.17460648148</v>
      </c>
      <c r="L2284">
        <f t="shared" si="145"/>
        <v>2015</v>
      </c>
      <c r="M2284" t="b">
        <v>0</v>
      </c>
      <c r="N2284">
        <v>12</v>
      </c>
      <c r="O2284" t="b">
        <v>1</v>
      </c>
      <c r="P2284" t="s">
        <v>8274</v>
      </c>
      <c r="Q2284">
        <f t="shared" si="146"/>
        <v>185</v>
      </c>
      <c r="R2284">
        <f t="shared" si="147"/>
        <v>115.83</v>
      </c>
      <c r="S2284" s="10" t="s">
        <v>8325</v>
      </c>
      <c r="T2284" t="s">
        <v>8326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s="9">
        <f t="shared" si="144"/>
        <v>40978.125046296293</v>
      </c>
      <c r="L2285">
        <f t="shared" si="145"/>
        <v>2012</v>
      </c>
      <c r="M2285" t="b">
        <v>0</v>
      </c>
      <c r="N2285">
        <v>48</v>
      </c>
      <c r="O2285" t="b">
        <v>1</v>
      </c>
      <c r="P2285" t="s">
        <v>8274</v>
      </c>
      <c r="Q2285">
        <f t="shared" si="146"/>
        <v>101</v>
      </c>
      <c r="R2285">
        <f t="shared" si="147"/>
        <v>63.03</v>
      </c>
      <c r="S2285" s="10" t="s">
        <v>8325</v>
      </c>
      <c r="T2285" t="s">
        <v>8326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s="9">
        <f t="shared" si="144"/>
        <v>40585.796817129631</v>
      </c>
      <c r="L2286">
        <f t="shared" si="145"/>
        <v>2011</v>
      </c>
      <c r="M2286" t="b">
        <v>0</v>
      </c>
      <c r="N2286">
        <v>59</v>
      </c>
      <c r="O2286" t="b">
        <v>1</v>
      </c>
      <c r="P2286" t="s">
        <v>8274</v>
      </c>
      <c r="Q2286">
        <f t="shared" si="146"/>
        <v>106</v>
      </c>
      <c r="R2286">
        <f t="shared" si="147"/>
        <v>108.02</v>
      </c>
      <c r="S2286" s="10" t="s">
        <v>8325</v>
      </c>
      <c r="T2286" t="s">
        <v>8326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s="9">
        <f t="shared" si="144"/>
        <v>41059.185682870368</v>
      </c>
      <c r="L2287">
        <f t="shared" si="145"/>
        <v>2012</v>
      </c>
      <c r="M2287" t="b">
        <v>0</v>
      </c>
      <c r="N2287">
        <v>79</v>
      </c>
      <c r="O2287" t="b">
        <v>1</v>
      </c>
      <c r="P2287" t="s">
        <v>8274</v>
      </c>
      <c r="Q2287">
        <f t="shared" si="146"/>
        <v>121</v>
      </c>
      <c r="R2287">
        <f t="shared" si="147"/>
        <v>46.09</v>
      </c>
      <c r="S2287" s="10" t="s">
        <v>8325</v>
      </c>
      <c r="T2287" t="s">
        <v>8326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s="9">
        <f t="shared" si="144"/>
        <v>41494.963587962964</v>
      </c>
      <c r="L2288">
        <f t="shared" si="145"/>
        <v>2013</v>
      </c>
      <c r="M2288" t="b">
        <v>0</v>
      </c>
      <c r="N2288">
        <v>14</v>
      </c>
      <c r="O2288" t="b">
        <v>1</v>
      </c>
      <c r="P2288" t="s">
        <v>8274</v>
      </c>
      <c r="Q2288">
        <f t="shared" si="146"/>
        <v>100</v>
      </c>
      <c r="R2288">
        <f t="shared" si="147"/>
        <v>107.21</v>
      </c>
      <c r="S2288" s="10" t="s">
        <v>8325</v>
      </c>
      <c r="T2288" t="s">
        <v>8326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s="9">
        <f t="shared" si="144"/>
        <v>41792.667361111111</v>
      </c>
      <c r="L2289">
        <f t="shared" si="145"/>
        <v>2014</v>
      </c>
      <c r="M2289" t="b">
        <v>0</v>
      </c>
      <c r="N2289">
        <v>106</v>
      </c>
      <c r="O2289" t="b">
        <v>1</v>
      </c>
      <c r="P2289" t="s">
        <v>8274</v>
      </c>
      <c r="Q2289">
        <f t="shared" si="146"/>
        <v>120</v>
      </c>
      <c r="R2289">
        <f t="shared" si="147"/>
        <v>50.93</v>
      </c>
      <c r="S2289" s="10" t="s">
        <v>8325</v>
      </c>
      <c r="T2289" t="s">
        <v>8326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s="9">
        <f t="shared" si="144"/>
        <v>41067.827418981484</v>
      </c>
      <c r="L2290">
        <f t="shared" si="145"/>
        <v>2012</v>
      </c>
      <c r="M2290" t="b">
        <v>0</v>
      </c>
      <c r="N2290">
        <v>25</v>
      </c>
      <c r="O2290" t="b">
        <v>1</v>
      </c>
      <c r="P2290" t="s">
        <v>8274</v>
      </c>
      <c r="Q2290">
        <f t="shared" si="146"/>
        <v>100</v>
      </c>
      <c r="R2290">
        <f t="shared" si="147"/>
        <v>40.04</v>
      </c>
      <c r="S2290" s="10" t="s">
        <v>8325</v>
      </c>
      <c r="T2290" t="s">
        <v>8326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s="9">
        <f t="shared" si="144"/>
        <v>41571.998379629629</v>
      </c>
      <c r="L2291">
        <f t="shared" si="145"/>
        <v>2013</v>
      </c>
      <c r="M2291" t="b">
        <v>0</v>
      </c>
      <c r="N2291">
        <v>25</v>
      </c>
      <c r="O2291" t="b">
        <v>1</v>
      </c>
      <c r="P2291" t="s">
        <v>8274</v>
      </c>
      <c r="Q2291">
        <f t="shared" si="146"/>
        <v>107</v>
      </c>
      <c r="R2291">
        <f t="shared" si="147"/>
        <v>64.44</v>
      </c>
      <c r="S2291" s="10" t="s">
        <v>8325</v>
      </c>
      <c r="T2291" t="s">
        <v>8326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s="9">
        <f t="shared" si="144"/>
        <v>40070.253819444442</v>
      </c>
      <c r="L2292">
        <f t="shared" si="145"/>
        <v>2009</v>
      </c>
      <c r="M2292" t="b">
        <v>0</v>
      </c>
      <c r="N2292">
        <v>29</v>
      </c>
      <c r="O2292" t="b">
        <v>1</v>
      </c>
      <c r="P2292" t="s">
        <v>8274</v>
      </c>
      <c r="Q2292">
        <f t="shared" si="146"/>
        <v>104</v>
      </c>
      <c r="R2292">
        <f t="shared" si="147"/>
        <v>53.83</v>
      </c>
      <c r="S2292" s="10" t="s">
        <v>8325</v>
      </c>
      <c r="T2292" t="s">
        <v>8326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s="9">
        <f t="shared" si="144"/>
        <v>40987.977060185185</v>
      </c>
      <c r="L2293">
        <f t="shared" si="145"/>
        <v>2012</v>
      </c>
      <c r="M2293" t="b">
        <v>0</v>
      </c>
      <c r="N2293">
        <v>43</v>
      </c>
      <c r="O2293" t="b">
        <v>1</v>
      </c>
      <c r="P2293" t="s">
        <v>8274</v>
      </c>
      <c r="Q2293">
        <f t="shared" si="146"/>
        <v>173</v>
      </c>
      <c r="R2293">
        <f t="shared" si="147"/>
        <v>100.47</v>
      </c>
      <c r="S2293" s="10" t="s">
        <v>8325</v>
      </c>
      <c r="T2293" t="s">
        <v>8326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s="9">
        <f t="shared" si="144"/>
        <v>40987.697638888887</v>
      </c>
      <c r="L2294">
        <f t="shared" si="145"/>
        <v>2012</v>
      </c>
      <c r="M2294" t="b">
        <v>0</v>
      </c>
      <c r="N2294">
        <v>46</v>
      </c>
      <c r="O2294" t="b">
        <v>1</v>
      </c>
      <c r="P2294" t="s">
        <v>8274</v>
      </c>
      <c r="Q2294">
        <f t="shared" si="146"/>
        <v>107</v>
      </c>
      <c r="R2294">
        <f t="shared" si="147"/>
        <v>46.63</v>
      </c>
      <c r="S2294" s="10" t="s">
        <v>8325</v>
      </c>
      <c r="T2294" t="s">
        <v>8326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s="9">
        <f t="shared" si="144"/>
        <v>41151.708321759259</v>
      </c>
      <c r="L2295">
        <f t="shared" si="145"/>
        <v>2012</v>
      </c>
      <c r="M2295" t="b">
        <v>0</v>
      </c>
      <c r="N2295">
        <v>27</v>
      </c>
      <c r="O2295" t="b">
        <v>1</v>
      </c>
      <c r="P2295" t="s">
        <v>8274</v>
      </c>
      <c r="Q2295">
        <f t="shared" si="146"/>
        <v>108</v>
      </c>
      <c r="R2295">
        <f t="shared" si="147"/>
        <v>34.07</v>
      </c>
      <c r="S2295" s="10" t="s">
        <v>8325</v>
      </c>
      <c r="T2295" t="s">
        <v>8326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s="9">
        <f t="shared" si="144"/>
        <v>41264.72314814815</v>
      </c>
      <c r="L2296">
        <f t="shared" si="145"/>
        <v>2012</v>
      </c>
      <c r="M2296" t="b">
        <v>0</v>
      </c>
      <c r="N2296">
        <v>112</v>
      </c>
      <c r="O2296" t="b">
        <v>1</v>
      </c>
      <c r="P2296" t="s">
        <v>8274</v>
      </c>
      <c r="Q2296">
        <f t="shared" si="146"/>
        <v>146</v>
      </c>
      <c r="R2296">
        <f t="shared" si="147"/>
        <v>65.209999999999994</v>
      </c>
      <c r="S2296" s="10" t="s">
        <v>8325</v>
      </c>
      <c r="T2296" t="s">
        <v>8326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s="9">
        <f t="shared" si="144"/>
        <v>41270.954351851848</v>
      </c>
      <c r="L2297">
        <f t="shared" si="145"/>
        <v>2012</v>
      </c>
      <c r="M2297" t="b">
        <v>0</v>
      </c>
      <c r="N2297">
        <v>34</v>
      </c>
      <c r="O2297" t="b">
        <v>1</v>
      </c>
      <c r="P2297" t="s">
        <v>8274</v>
      </c>
      <c r="Q2297">
        <f t="shared" si="146"/>
        <v>125</v>
      </c>
      <c r="R2297">
        <f t="shared" si="147"/>
        <v>44.21</v>
      </c>
      <c r="S2297" s="10" t="s">
        <v>8325</v>
      </c>
      <c r="T2297" t="s">
        <v>8326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s="9">
        <f t="shared" si="144"/>
        <v>40927.731782407405</v>
      </c>
      <c r="L2298">
        <f t="shared" si="145"/>
        <v>2012</v>
      </c>
      <c r="M2298" t="b">
        <v>0</v>
      </c>
      <c r="N2298">
        <v>145</v>
      </c>
      <c r="O2298" t="b">
        <v>1</v>
      </c>
      <c r="P2298" t="s">
        <v>8274</v>
      </c>
      <c r="Q2298">
        <f t="shared" si="146"/>
        <v>149</v>
      </c>
      <c r="R2298">
        <f t="shared" si="147"/>
        <v>71.97</v>
      </c>
      <c r="S2298" s="10" t="s">
        <v>8325</v>
      </c>
      <c r="T2298" t="s">
        <v>8326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s="9">
        <f t="shared" si="144"/>
        <v>40948.042233796295</v>
      </c>
      <c r="L2299">
        <f t="shared" si="145"/>
        <v>2012</v>
      </c>
      <c r="M2299" t="b">
        <v>0</v>
      </c>
      <c r="N2299">
        <v>19</v>
      </c>
      <c r="O2299" t="b">
        <v>1</v>
      </c>
      <c r="P2299" t="s">
        <v>8274</v>
      </c>
      <c r="Q2299">
        <f t="shared" si="146"/>
        <v>101</v>
      </c>
      <c r="R2299">
        <f t="shared" si="147"/>
        <v>52.95</v>
      </c>
      <c r="S2299" s="10" t="s">
        <v>8325</v>
      </c>
      <c r="T2299" t="s">
        <v>8326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s="9">
        <f t="shared" si="144"/>
        <v>41694.84065972222</v>
      </c>
      <c r="L2300">
        <f t="shared" si="145"/>
        <v>2014</v>
      </c>
      <c r="M2300" t="b">
        <v>0</v>
      </c>
      <c r="N2300">
        <v>288</v>
      </c>
      <c r="O2300" t="b">
        <v>1</v>
      </c>
      <c r="P2300" t="s">
        <v>8274</v>
      </c>
      <c r="Q2300">
        <f t="shared" si="146"/>
        <v>105</v>
      </c>
      <c r="R2300">
        <f t="shared" si="147"/>
        <v>109.45</v>
      </c>
      <c r="S2300" s="10" t="s">
        <v>8325</v>
      </c>
      <c r="T2300" t="s">
        <v>8326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s="9">
        <f t="shared" si="144"/>
        <v>40565.032511574071</v>
      </c>
      <c r="L2301">
        <f t="shared" si="145"/>
        <v>2011</v>
      </c>
      <c r="M2301" t="b">
        <v>0</v>
      </c>
      <c r="N2301">
        <v>14</v>
      </c>
      <c r="O2301" t="b">
        <v>1</v>
      </c>
      <c r="P2301" t="s">
        <v>8274</v>
      </c>
      <c r="Q2301">
        <f t="shared" si="146"/>
        <v>350</v>
      </c>
      <c r="R2301">
        <f t="shared" si="147"/>
        <v>75.040000000000006</v>
      </c>
      <c r="S2301" s="10" t="s">
        <v>8325</v>
      </c>
      <c r="T2301" t="s">
        <v>8326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s="9">
        <f t="shared" si="144"/>
        <v>41074.727037037039</v>
      </c>
      <c r="L2302">
        <f t="shared" si="145"/>
        <v>2012</v>
      </c>
      <c r="M2302" t="b">
        <v>0</v>
      </c>
      <c r="N2302">
        <v>7</v>
      </c>
      <c r="O2302" t="b">
        <v>1</v>
      </c>
      <c r="P2302" t="s">
        <v>8274</v>
      </c>
      <c r="Q2302">
        <f t="shared" si="146"/>
        <v>101</v>
      </c>
      <c r="R2302">
        <f t="shared" si="147"/>
        <v>115.71</v>
      </c>
      <c r="S2302" s="10" t="s">
        <v>8325</v>
      </c>
      <c r="T2302" t="s">
        <v>8326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s="9">
        <f t="shared" si="144"/>
        <v>41416.146944444445</v>
      </c>
      <c r="L2303">
        <f t="shared" si="145"/>
        <v>2013</v>
      </c>
      <c r="M2303" t="b">
        <v>1</v>
      </c>
      <c r="N2303">
        <v>211</v>
      </c>
      <c r="O2303" t="b">
        <v>1</v>
      </c>
      <c r="P2303" t="s">
        <v>8277</v>
      </c>
      <c r="Q2303">
        <f t="shared" si="146"/>
        <v>134</v>
      </c>
      <c r="R2303">
        <f t="shared" si="147"/>
        <v>31.66</v>
      </c>
      <c r="S2303" s="10" t="s">
        <v>8325</v>
      </c>
      <c r="T2303" t="s">
        <v>8329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s="9">
        <f t="shared" si="144"/>
        <v>41605.868449074071</v>
      </c>
      <c r="L2304">
        <f t="shared" si="145"/>
        <v>2013</v>
      </c>
      <c r="M2304" t="b">
        <v>1</v>
      </c>
      <c r="N2304">
        <v>85</v>
      </c>
      <c r="O2304" t="b">
        <v>1</v>
      </c>
      <c r="P2304" t="s">
        <v>8277</v>
      </c>
      <c r="Q2304">
        <f t="shared" si="146"/>
        <v>171</v>
      </c>
      <c r="R2304">
        <f t="shared" si="147"/>
        <v>46.18</v>
      </c>
      <c r="S2304" s="10" t="s">
        <v>8325</v>
      </c>
      <c r="T2304" t="s">
        <v>8329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s="9">
        <f t="shared" si="144"/>
        <v>40850.111064814817</v>
      </c>
      <c r="L2305">
        <f t="shared" si="145"/>
        <v>2011</v>
      </c>
      <c r="M2305" t="b">
        <v>1</v>
      </c>
      <c r="N2305">
        <v>103</v>
      </c>
      <c r="O2305" t="b">
        <v>1</v>
      </c>
      <c r="P2305" t="s">
        <v>8277</v>
      </c>
      <c r="Q2305">
        <f t="shared" si="146"/>
        <v>109</v>
      </c>
      <c r="R2305">
        <f t="shared" si="147"/>
        <v>68.48</v>
      </c>
      <c r="S2305" s="10" t="s">
        <v>8325</v>
      </c>
      <c r="T2305" t="s">
        <v>8329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s="9">
        <f t="shared" si="144"/>
        <v>40502.815868055557</v>
      </c>
      <c r="L2306">
        <f t="shared" si="145"/>
        <v>2010</v>
      </c>
      <c r="M2306" t="b">
        <v>1</v>
      </c>
      <c r="N2306">
        <v>113</v>
      </c>
      <c r="O2306" t="b">
        <v>1</v>
      </c>
      <c r="P2306" t="s">
        <v>8277</v>
      </c>
      <c r="Q2306">
        <f t="shared" si="146"/>
        <v>101</v>
      </c>
      <c r="R2306">
        <f t="shared" si="147"/>
        <v>53.47</v>
      </c>
      <c r="S2306" s="10" t="s">
        <v>8325</v>
      </c>
      <c r="T2306" t="s">
        <v>8329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s="9">
        <f t="shared" si="144"/>
        <v>41834.695277777777</v>
      </c>
      <c r="L2307">
        <f t="shared" si="145"/>
        <v>2014</v>
      </c>
      <c r="M2307" t="b">
        <v>1</v>
      </c>
      <c r="N2307">
        <v>167</v>
      </c>
      <c r="O2307" t="b">
        <v>1</v>
      </c>
      <c r="P2307" t="s">
        <v>8277</v>
      </c>
      <c r="Q2307">
        <f t="shared" si="146"/>
        <v>101</v>
      </c>
      <c r="R2307">
        <f t="shared" si="147"/>
        <v>109.11</v>
      </c>
      <c r="S2307" s="10" t="s">
        <v>8325</v>
      </c>
      <c r="T2307" t="s">
        <v>8329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s="9">
        <f t="shared" si="144"/>
        <v>40948.16815972222</v>
      </c>
      <c r="L2308">
        <f t="shared" si="145"/>
        <v>2012</v>
      </c>
      <c r="M2308" t="b">
        <v>1</v>
      </c>
      <c r="N2308">
        <v>73</v>
      </c>
      <c r="O2308" t="b">
        <v>1</v>
      </c>
      <c r="P2308" t="s">
        <v>8277</v>
      </c>
      <c r="Q2308">
        <f t="shared" si="146"/>
        <v>107</v>
      </c>
      <c r="R2308">
        <f t="shared" si="147"/>
        <v>51.19</v>
      </c>
      <c r="S2308" s="10" t="s">
        <v>8325</v>
      </c>
      <c r="T2308" t="s">
        <v>8329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s="9">
        <f t="shared" si="144"/>
        <v>41004.802465277775</v>
      </c>
      <c r="L2309">
        <f t="shared" si="145"/>
        <v>2012</v>
      </c>
      <c r="M2309" t="b">
        <v>1</v>
      </c>
      <c r="N2309">
        <v>75</v>
      </c>
      <c r="O2309" t="b">
        <v>1</v>
      </c>
      <c r="P2309" t="s">
        <v>8277</v>
      </c>
      <c r="Q2309">
        <f t="shared" si="146"/>
        <v>107</v>
      </c>
      <c r="R2309">
        <f t="shared" si="147"/>
        <v>27.94</v>
      </c>
      <c r="S2309" s="10" t="s">
        <v>8325</v>
      </c>
      <c r="T2309" t="s">
        <v>8329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s="9">
        <f t="shared" si="144"/>
        <v>41851.962916666671</v>
      </c>
      <c r="L2310">
        <f t="shared" si="145"/>
        <v>2014</v>
      </c>
      <c r="M2310" t="b">
        <v>1</v>
      </c>
      <c r="N2310">
        <v>614</v>
      </c>
      <c r="O2310" t="b">
        <v>1</v>
      </c>
      <c r="P2310" t="s">
        <v>8277</v>
      </c>
      <c r="Q2310">
        <f t="shared" si="146"/>
        <v>101</v>
      </c>
      <c r="R2310">
        <f t="shared" si="147"/>
        <v>82.5</v>
      </c>
      <c r="S2310" s="10" t="s">
        <v>8325</v>
      </c>
      <c r="T2310" t="s">
        <v>8329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s="9">
        <f t="shared" si="144"/>
        <v>41307.987696759257</v>
      </c>
      <c r="L2311">
        <f t="shared" si="145"/>
        <v>2013</v>
      </c>
      <c r="M2311" t="b">
        <v>1</v>
      </c>
      <c r="N2311">
        <v>107</v>
      </c>
      <c r="O2311" t="b">
        <v>1</v>
      </c>
      <c r="P2311" t="s">
        <v>8277</v>
      </c>
      <c r="Q2311">
        <f t="shared" si="146"/>
        <v>107</v>
      </c>
      <c r="R2311">
        <f t="shared" si="147"/>
        <v>59.82</v>
      </c>
      <c r="S2311" s="10" t="s">
        <v>8325</v>
      </c>
      <c r="T2311" t="s">
        <v>8329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s="9">
        <f t="shared" si="144"/>
        <v>41324.79415509259</v>
      </c>
      <c r="L2312">
        <f t="shared" si="145"/>
        <v>2013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6"/>
        <v>429</v>
      </c>
      <c r="R2312">
        <f t="shared" si="147"/>
        <v>64.819999999999993</v>
      </c>
      <c r="S2312" s="10" t="s">
        <v>8325</v>
      </c>
      <c r="T2312" t="s">
        <v>8329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s="9">
        <f t="shared" si="144"/>
        <v>41736.004502314812</v>
      </c>
      <c r="L2313">
        <f t="shared" si="145"/>
        <v>2014</v>
      </c>
      <c r="M2313" t="b">
        <v>1</v>
      </c>
      <c r="N2313">
        <v>104</v>
      </c>
      <c r="O2313" t="b">
        <v>1</v>
      </c>
      <c r="P2313" t="s">
        <v>8277</v>
      </c>
      <c r="Q2313">
        <f t="shared" si="146"/>
        <v>104</v>
      </c>
      <c r="R2313">
        <f t="shared" si="147"/>
        <v>90.1</v>
      </c>
      <c r="S2313" s="10" t="s">
        <v>8325</v>
      </c>
      <c r="T2313" t="s">
        <v>8329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s="9">
        <f t="shared" ref="K2314:K2377" si="148">(((J2314/60)/60/24)+DATE(1970,1,1))</f>
        <v>41716.632847222223</v>
      </c>
      <c r="L2314">
        <f t="shared" ref="L2314:L2377" si="149">YEAR(K2314)</f>
        <v>2014</v>
      </c>
      <c r="M2314" t="b">
        <v>1</v>
      </c>
      <c r="N2314">
        <v>79</v>
      </c>
      <c r="O2314" t="b">
        <v>1</v>
      </c>
      <c r="P2314" t="s">
        <v>8277</v>
      </c>
      <c r="Q2314">
        <f t="shared" ref="Q2314:Q2377" si="150">ROUND(E2314/D2314*100,0)</f>
        <v>108</v>
      </c>
      <c r="R2314">
        <f t="shared" ref="R2314:R2377" si="151">ROUND(E2314/N2314,2)</f>
        <v>40.96</v>
      </c>
      <c r="S2314" s="10" t="s">
        <v>8325</v>
      </c>
      <c r="T2314" t="s">
        <v>8329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s="9">
        <f t="shared" si="148"/>
        <v>41002.958634259259</v>
      </c>
      <c r="L2315">
        <f t="shared" si="149"/>
        <v>2012</v>
      </c>
      <c r="M2315" t="b">
        <v>1</v>
      </c>
      <c r="N2315">
        <v>157</v>
      </c>
      <c r="O2315" t="b">
        <v>1</v>
      </c>
      <c r="P2315" t="s">
        <v>8277</v>
      </c>
      <c r="Q2315">
        <f t="shared" si="150"/>
        <v>176</v>
      </c>
      <c r="R2315">
        <f t="shared" si="151"/>
        <v>56</v>
      </c>
      <c r="S2315" s="10" t="s">
        <v>8325</v>
      </c>
      <c r="T2315" t="s">
        <v>8329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s="9">
        <f t="shared" si="148"/>
        <v>41037.551585648151</v>
      </c>
      <c r="L2316">
        <f t="shared" si="149"/>
        <v>2012</v>
      </c>
      <c r="M2316" t="b">
        <v>1</v>
      </c>
      <c r="N2316">
        <v>50</v>
      </c>
      <c r="O2316" t="b">
        <v>1</v>
      </c>
      <c r="P2316" t="s">
        <v>8277</v>
      </c>
      <c r="Q2316">
        <f t="shared" si="150"/>
        <v>157</v>
      </c>
      <c r="R2316">
        <f t="shared" si="151"/>
        <v>37.67</v>
      </c>
      <c r="S2316" s="10" t="s">
        <v>8325</v>
      </c>
      <c r="T2316" t="s">
        <v>8329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s="9">
        <f t="shared" si="148"/>
        <v>41004.72619212963</v>
      </c>
      <c r="L2317">
        <f t="shared" si="149"/>
        <v>2012</v>
      </c>
      <c r="M2317" t="b">
        <v>1</v>
      </c>
      <c r="N2317">
        <v>64</v>
      </c>
      <c r="O2317" t="b">
        <v>1</v>
      </c>
      <c r="P2317" t="s">
        <v>8277</v>
      </c>
      <c r="Q2317">
        <f t="shared" si="150"/>
        <v>103</v>
      </c>
      <c r="R2317">
        <f t="shared" si="151"/>
        <v>40.08</v>
      </c>
      <c r="S2317" s="10" t="s">
        <v>8325</v>
      </c>
      <c r="T2317" t="s">
        <v>8329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s="9">
        <f t="shared" si="148"/>
        <v>40079.725115740745</v>
      </c>
      <c r="L2318">
        <f t="shared" si="149"/>
        <v>2009</v>
      </c>
      <c r="M2318" t="b">
        <v>1</v>
      </c>
      <c r="N2318">
        <v>200</v>
      </c>
      <c r="O2318" t="b">
        <v>1</v>
      </c>
      <c r="P2318" t="s">
        <v>8277</v>
      </c>
      <c r="Q2318">
        <f t="shared" si="150"/>
        <v>104</v>
      </c>
      <c r="R2318">
        <f t="shared" si="151"/>
        <v>78.03</v>
      </c>
      <c r="S2318" s="10" t="s">
        <v>8325</v>
      </c>
      <c r="T2318" t="s">
        <v>8329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s="9">
        <f t="shared" si="148"/>
        <v>40192.542233796295</v>
      </c>
      <c r="L2319">
        <f t="shared" si="149"/>
        <v>2010</v>
      </c>
      <c r="M2319" t="b">
        <v>1</v>
      </c>
      <c r="N2319">
        <v>22</v>
      </c>
      <c r="O2319" t="b">
        <v>1</v>
      </c>
      <c r="P2319" t="s">
        <v>8277</v>
      </c>
      <c r="Q2319">
        <f t="shared" si="150"/>
        <v>104</v>
      </c>
      <c r="R2319">
        <f t="shared" si="151"/>
        <v>18.91</v>
      </c>
      <c r="S2319" s="10" t="s">
        <v>8325</v>
      </c>
      <c r="T2319" t="s">
        <v>8329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s="9">
        <f t="shared" si="148"/>
        <v>40050.643680555557</v>
      </c>
      <c r="L2320">
        <f t="shared" si="149"/>
        <v>2009</v>
      </c>
      <c r="M2320" t="b">
        <v>1</v>
      </c>
      <c r="N2320">
        <v>163</v>
      </c>
      <c r="O2320" t="b">
        <v>1</v>
      </c>
      <c r="P2320" t="s">
        <v>8277</v>
      </c>
      <c r="Q2320">
        <f t="shared" si="150"/>
        <v>121</v>
      </c>
      <c r="R2320">
        <f t="shared" si="151"/>
        <v>37.130000000000003</v>
      </c>
      <c r="S2320" s="10" t="s">
        <v>8325</v>
      </c>
      <c r="T2320" t="s">
        <v>8329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s="9">
        <f t="shared" si="148"/>
        <v>41593.082002314812</v>
      </c>
      <c r="L2321">
        <f t="shared" si="149"/>
        <v>2013</v>
      </c>
      <c r="M2321" t="b">
        <v>1</v>
      </c>
      <c r="N2321">
        <v>77</v>
      </c>
      <c r="O2321" t="b">
        <v>1</v>
      </c>
      <c r="P2321" t="s">
        <v>8277</v>
      </c>
      <c r="Q2321">
        <f t="shared" si="150"/>
        <v>108</v>
      </c>
      <c r="R2321">
        <f t="shared" si="151"/>
        <v>41.96</v>
      </c>
      <c r="S2321" s="10" t="s">
        <v>8325</v>
      </c>
      <c r="T2321" t="s">
        <v>8329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s="9">
        <f t="shared" si="148"/>
        <v>41696.817129629628</v>
      </c>
      <c r="L2322">
        <f t="shared" si="149"/>
        <v>2014</v>
      </c>
      <c r="M2322" t="b">
        <v>1</v>
      </c>
      <c r="N2322">
        <v>89</v>
      </c>
      <c r="O2322" t="b">
        <v>1</v>
      </c>
      <c r="P2322" t="s">
        <v>8277</v>
      </c>
      <c r="Q2322">
        <f t="shared" si="150"/>
        <v>109</v>
      </c>
      <c r="R2322">
        <f t="shared" si="151"/>
        <v>61.04</v>
      </c>
      <c r="S2322" s="10" t="s">
        <v>8325</v>
      </c>
      <c r="T2322" t="s">
        <v>8329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s="9">
        <f t="shared" si="148"/>
        <v>42799.260428240741</v>
      </c>
      <c r="L2323">
        <f t="shared" si="149"/>
        <v>2017</v>
      </c>
      <c r="M2323" t="b">
        <v>0</v>
      </c>
      <c r="N2323">
        <v>64</v>
      </c>
      <c r="O2323" t="b">
        <v>0</v>
      </c>
      <c r="P2323" t="s">
        <v>8296</v>
      </c>
      <c r="Q2323">
        <f t="shared" si="150"/>
        <v>39</v>
      </c>
      <c r="R2323">
        <f t="shared" si="151"/>
        <v>64.53</v>
      </c>
      <c r="S2323" s="10" t="s">
        <v>8336</v>
      </c>
      <c r="T2323" t="s">
        <v>8352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s="9">
        <f t="shared" si="148"/>
        <v>42804.895474537043</v>
      </c>
      <c r="L2324">
        <f t="shared" si="149"/>
        <v>2017</v>
      </c>
      <c r="M2324" t="b">
        <v>0</v>
      </c>
      <c r="N2324">
        <v>4</v>
      </c>
      <c r="O2324" t="b">
        <v>0</v>
      </c>
      <c r="P2324" t="s">
        <v>8296</v>
      </c>
      <c r="Q2324">
        <f t="shared" si="150"/>
        <v>3</v>
      </c>
      <c r="R2324">
        <f t="shared" si="151"/>
        <v>21.25</v>
      </c>
      <c r="S2324" s="10" t="s">
        <v>8336</v>
      </c>
      <c r="T2324" t="s">
        <v>8352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s="9">
        <f t="shared" si="148"/>
        <v>42807.755173611105</v>
      </c>
      <c r="L2325">
        <f t="shared" si="149"/>
        <v>2017</v>
      </c>
      <c r="M2325" t="b">
        <v>0</v>
      </c>
      <c r="N2325">
        <v>4</v>
      </c>
      <c r="O2325" t="b">
        <v>0</v>
      </c>
      <c r="P2325" t="s">
        <v>8296</v>
      </c>
      <c r="Q2325">
        <f t="shared" si="150"/>
        <v>48</v>
      </c>
      <c r="R2325">
        <f t="shared" si="151"/>
        <v>30</v>
      </c>
      <c r="S2325" s="10" t="s">
        <v>8336</v>
      </c>
      <c r="T2325" t="s">
        <v>8352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s="9">
        <f t="shared" si="148"/>
        <v>42790.885243055556</v>
      </c>
      <c r="L2326">
        <f t="shared" si="149"/>
        <v>2017</v>
      </c>
      <c r="M2326" t="b">
        <v>0</v>
      </c>
      <c r="N2326">
        <v>61</v>
      </c>
      <c r="O2326" t="b">
        <v>0</v>
      </c>
      <c r="P2326" t="s">
        <v>8296</v>
      </c>
      <c r="Q2326">
        <f t="shared" si="150"/>
        <v>21</v>
      </c>
      <c r="R2326">
        <f t="shared" si="151"/>
        <v>25.49</v>
      </c>
      <c r="S2326" s="10" t="s">
        <v>8336</v>
      </c>
      <c r="T2326" t="s">
        <v>8352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s="9">
        <f t="shared" si="148"/>
        <v>42794.022349537037</v>
      </c>
      <c r="L2327">
        <f t="shared" si="149"/>
        <v>2017</v>
      </c>
      <c r="M2327" t="b">
        <v>0</v>
      </c>
      <c r="N2327">
        <v>7</v>
      </c>
      <c r="O2327" t="b">
        <v>0</v>
      </c>
      <c r="P2327" t="s">
        <v>8296</v>
      </c>
      <c r="Q2327">
        <f t="shared" si="150"/>
        <v>8</v>
      </c>
      <c r="R2327">
        <f t="shared" si="151"/>
        <v>11.43</v>
      </c>
      <c r="S2327" s="10" t="s">
        <v>8336</v>
      </c>
      <c r="T2327" t="s">
        <v>8352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s="9">
        <f t="shared" si="148"/>
        <v>42804.034120370372</v>
      </c>
      <c r="L2328">
        <f t="shared" si="149"/>
        <v>2017</v>
      </c>
      <c r="M2328" t="b">
        <v>0</v>
      </c>
      <c r="N2328">
        <v>1</v>
      </c>
      <c r="O2328" t="b">
        <v>0</v>
      </c>
      <c r="P2328" t="s">
        <v>8296</v>
      </c>
      <c r="Q2328">
        <f t="shared" si="150"/>
        <v>1</v>
      </c>
      <c r="R2328">
        <f t="shared" si="151"/>
        <v>108</v>
      </c>
      <c r="S2328" s="10" t="s">
        <v>8336</v>
      </c>
      <c r="T2328" t="s">
        <v>8352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s="9">
        <f t="shared" si="148"/>
        <v>41842.917129629634</v>
      </c>
      <c r="L2329">
        <f t="shared" si="149"/>
        <v>2014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50"/>
        <v>526</v>
      </c>
      <c r="R2329">
        <f t="shared" si="151"/>
        <v>54.88</v>
      </c>
      <c r="S2329" s="10" t="s">
        <v>8336</v>
      </c>
      <c r="T2329" t="s">
        <v>8352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s="9">
        <f t="shared" si="148"/>
        <v>42139.781678240746</v>
      </c>
      <c r="L2330">
        <f t="shared" si="149"/>
        <v>2015</v>
      </c>
      <c r="M2330" t="b">
        <v>1</v>
      </c>
      <c r="N2330">
        <v>537</v>
      </c>
      <c r="O2330" t="b">
        <v>1</v>
      </c>
      <c r="P2330" t="s">
        <v>8296</v>
      </c>
      <c r="Q2330">
        <f t="shared" si="150"/>
        <v>254</v>
      </c>
      <c r="R2330">
        <f t="shared" si="151"/>
        <v>47.38</v>
      </c>
      <c r="S2330" s="10" t="s">
        <v>8336</v>
      </c>
      <c r="T2330" t="s">
        <v>8352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s="9">
        <f t="shared" si="148"/>
        <v>41807.624374999999</v>
      </c>
      <c r="L2331">
        <f t="shared" si="149"/>
        <v>2014</v>
      </c>
      <c r="M2331" t="b">
        <v>1</v>
      </c>
      <c r="N2331">
        <v>125</v>
      </c>
      <c r="O2331" t="b">
        <v>1</v>
      </c>
      <c r="P2331" t="s">
        <v>8296</v>
      </c>
      <c r="Q2331">
        <f t="shared" si="150"/>
        <v>106</v>
      </c>
      <c r="R2331">
        <f t="shared" si="151"/>
        <v>211.84</v>
      </c>
      <c r="S2331" s="10" t="s">
        <v>8336</v>
      </c>
      <c r="T2331" t="s">
        <v>8352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s="9">
        <f t="shared" si="148"/>
        <v>42332.89980324074</v>
      </c>
      <c r="L2332">
        <f t="shared" si="149"/>
        <v>2015</v>
      </c>
      <c r="M2332" t="b">
        <v>1</v>
      </c>
      <c r="N2332">
        <v>163</v>
      </c>
      <c r="O2332" t="b">
        <v>1</v>
      </c>
      <c r="P2332" t="s">
        <v>8296</v>
      </c>
      <c r="Q2332">
        <f t="shared" si="150"/>
        <v>102</v>
      </c>
      <c r="R2332">
        <f t="shared" si="151"/>
        <v>219.93</v>
      </c>
      <c r="S2332" s="10" t="s">
        <v>8336</v>
      </c>
      <c r="T2332" t="s">
        <v>8352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s="9">
        <f t="shared" si="148"/>
        <v>41839.005671296298</v>
      </c>
      <c r="L2333">
        <f t="shared" si="149"/>
        <v>2014</v>
      </c>
      <c r="M2333" t="b">
        <v>1</v>
      </c>
      <c r="N2333">
        <v>283</v>
      </c>
      <c r="O2333" t="b">
        <v>1</v>
      </c>
      <c r="P2333" t="s">
        <v>8296</v>
      </c>
      <c r="Q2333">
        <f t="shared" si="150"/>
        <v>144</v>
      </c>
      <c r="R2333">
        <f t="shared" si="151"/>
        <v>40.799999999999997</v>
      </c>
      <c r="S2333" s="10" t="s">
        <v>8336</v>
      </c>
      <c r="T2333" t="s">
        <v>8352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s="9">
        <f t="shared" si="148"/>
        <v>42011.628136574072</v>
      </c>
      <c r="L2334">
        <f t="shared" si="149"/>
        <v>2015</v>
      </c>
      <c r="M2334" t="b">
        <v>1</v>
      </c>
      <c r="N2334">
        <v>352</v>
      </c>
      <c r="O2334" t="b">
        <v>1</v>
      </c>
      <c r="P2334" t="s">
        <v>8296</v>
      </c>
      <c r="Q2334">
        <f t="shared" si="150"/>
        <v>106</v>
      </c>
      <c r="R2334">
        <f t="shared" si="151"/>
        <v>75.5</v>
      </c>
      <c r="S2334" s="10" t="s">
        <v>8336</v>
      </c>
      <c r="T2334" t="s">
        <v>8352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s="9">
        <f t="shared" si="148"/>
        <v>41767.650347222225</v>
      </c>
      <c r="L2335">
        <f t="shared" si="149"/>
        <v>2014</v>
      </c>
      <c r="M2335" t="b">
        <v>1</v>
      </c>
      <c r="N2335">
        <v>94</v>
      </c>
      <c r="O2335" t="b">
        <v>1</v>
      </c>
      <c r="P2335" t="s">
        <v>8296</v>
      </c>
      <c r="Q2335">
        <f t="shared" si="150"/>
        <v>212</v>
      </c>
      <c r="R2335">
        <f t="shared" si="151"/>
        <v>13.54</v>
      </c>
      <c r="S2335" s="10" t="s">
        <v>8336</v>
      </c>
      <c r="T2335" t="s">
        <v>8352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s="9">
        <f t="shared" si="148"/>
        <v>41918.670115740737</v>
      </c>
      <c r="L2336">
        <f t="shared" si="149"/>
        <v>2014</v>
      </c>
      <c r="M2336" t="b">
        <v>1</v>
      </c>
      <c r="N2336">
        <v>67</v>
      </c>
      <c r="O2336" t="b">
        <v>1</v>
      </c>
      <c r="P2336" t="s">
        <v>8296</v>
      </c>
      <c r="Q2336">
        <f t="shared" si="150"/>
        <v>102</v>
      </c>
      <c r="R2336">
        <f t="shared" si="151"/>
        <v>60.87</v>
      </c>
      <c r="S2336" s="10" t="s">
        <v>8336</v>
      </c>
      <c r="T2336" t="s">
        <v>8352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s="9">
        <f t="shared" si="148"/>
        <v>41771.572256944448</v>
      </c>
      <c r="L2337">
        <f t="shared" si="149"/>
        <v>2014</v>
      </c>
      <c r="M2337" t="b">
        <v>1</v>
      </c>
      <c r="N2337">
        <v>221</v>
      </c>
      <c r="O2337" t="b">
        <v>1</v>
      </c>
      <c r="P2337" t="s">
        <v>8296</v>
      </c>
      <c r="Q2337">
        <f t="shared" si="150"/>
        <v>102</v>
      </c>
      <c r="R2337">
        <f t="shared" si="151"/>
        <v>115.69</v>
      </c>
      <c r="S2337" s="10" t="s">
        <v>8336</v>
      </c>
      <c r="T2337" t="s">
        <v>8352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s="9">
        <f t="shared" si="148"/>
        <v>41666.924710648149</v>
      </c>
      <c r="L2338">
        <f t="shared" si="149"/>
        <v>2014</v>
      </c>
      <c r="M2338" t="b">
        <v>1</v>
      </c>
      <c r="N2338">
        <v>2165</v>
      </c>
      <c r="O2338" t="b">
        <v>1</v>
      </c>
      <c r="P2338" t="s">
        <v>8296</v>
      </c>
      <c r="Q2338">
        <f t="shared" si="150"/>
        <v>521</v>
      </c>
      <c r="R2338">
        <f t="shared" si="151"/>
        <v>48.1</v>
      </c>
      <c r="S2338" s="10" t="s">
        <v>8336</v>
      </c>
      <c r="T2338" t="s">
        <v>8352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s="9">
        <f t="shared" si="148"/>
        <v>41786.640543981484</v>
      </c>
      <c r="L2339">
        <f t="shared" si="149"/>
        <v>2014</v>
      </c>
      <c r="M2339" t="b">
        <v>1</v>
      </c>
      <c r="N2339">
        <v>179</v>
      </c>
      <c r="O2339" t="b">
        <v>1</v>
      </c>
      <c r="P2339" t="s">
        <v>8296</v>
      </c>
      <c r="Q2339">
        <f t="shared" si="150"/>
        <v>111</v>
      </c>
      <c r="R2339">
        <f t="shared" si="151"/>
        <v>74.180000000000007</v>
      </c>
      <c r="S2339" s="10" t="s">
        <v>8336</v>
      </c>
      <c r="T2339" t="s">
        <v>8352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s="9">
        <f t="shared" si="148"/>
        <v>41789.896805555552</v>
      </c>
      <c r="L2340">
        <f t="shared" si="149"/>
        <v>2014</v>
      </c>
      <c r="M2340" t="b">
        <v>1</v>
      </c>
      <c r="N2340">
        <v>123</v>
      </c>
      <c r="O2340" t="b">
        <v>1</v>
      </c>
      <c r="P2340" t="s">
        <v>8296</v>
      </c>
      <c r="Q2340">
        <f t="shared" si="150"/>
        <v>101</v>
      </c>
      <c r="R2340">
        <f t="shared" si="151"/>
        <v>123.35</v>
      </c>
      <c r="S2340" s="10" t="s">
        <v>8336</v>
      </c>
      <c r="T2340" t="s">
        <v>8352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s="9">
        <f t="shared" si="148"/>
        <v>42692.79987268518</v>
      </c>
      <c r="L2341">
        <f t="shared" si="149"/>
        <v>2016</v>
      </c>
      <c r="M2341" t="b">
        <v>1</v>
      </c>
      <c r="N2341">
        <v>1104</v>
      </c>
      <c r="O2341" t="b">
        <v>1</v>
      </c>
      <c r="P2341" t="s">
        <v>8296</v>
      </c>
      <c r="Q2341">
        <f t="shared" si="150"/>
        <v>294</v>
      </c>
      <c r="R2341">
        <f t="shared" si="151"/>
        <v>66.62</v>
      </c>
      <c r="S2341" s="10" t="s">
        <v>8336</v>
      </c>
      <c r="T2341" t="s">
        <v>8352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s="9">
        <f t="shared" si="148"/>
        <v>42643.642800925925</v>
      </c>
      <c r="L2342">
        <f t="shared" si="149"/>
        <v>2016</v>
      </c>
      <c r="M2342" t="b">
        <v>1</v>
      </c>
      <c r="N2342">
        <v>403</v>
      </c>
      <c r="O2342" t="b">
        <v>1</v>
      </c>
      <c r="P2342" t="s">
        <v>8296</v>
      </c>
      <c r="Q2342">
        <f t="shared" si="150"/>
        <v>106</v>
      </c>
      <c r="R2342">
        <f t="shared" si="151"/>
        <v>104.99</v>
      </c>
      <c r="S2342" s="10" t="s">
        <v>8336</v>
      </c>
      <c r="T2342" t="s">
        <v>8352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s="9">
        <f t="shared" si="148"/>
        <v>42167.813703703709</v>
      </c>
      <c r="L2343">
        <f t="shared" si="149"/>
        <v>2015</v>
      </c>
      <c r="M2343" t="b">
        <v>0</v>
      </c>
      <c r="N2343">
        <v>0</v>
      </c>
      <c r="O2343" t="b">
        <v>0</v>
      </c>
      <c r="P2343" t="s">
        <v>8270</v>
      </c>
      <c r="Q2343">
        <f t="shared" si="150"/>
        <v>0</v>
      </c>
      <c r="R2343" t="e">
        <f t="shared" si="151"/>
        <v>#DIV/0!</v>
      </c>
      <c r="S2343" s="10" t="s">
        <v>8319</v>
      </c>
      <c r="T2343" t="s">
        <v>8320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s="9">
        <f t="shared" si="148"/>
        <v>41897.702199074076</v>
      </c>
      <c r="L2344">
        <f t="shared" si="149"/>
        <v>2014</v>
      </c>
      <c r="M2344" t="b">
        <v>0</v>
      </c>
      <c r="N2344">
        <v>0</v>
      </c>
      <c r="O2344" t="b">
        <v>0</v>
      </c>
      <c r="P2344" t="s">
        <v>8270</v>
      </c>
      <c r="Q2344">
        <f t="shared" si="150"/>
        <v>0</v>
      </c>
      <c r="R2344" t="e">
        <f t="shared" si="151"/>
        <v>#DIV/0!</v>
      </c>
      <c r="S2344" s="10" t="s">
        <v>8319</v>
      </c>
      <c r="T2344" t="s">
        <v>8320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s="9">
        <f t="shared" si="148"/>
        <v>42327.825289351851</v>
      </c>
      <c r="L2345">
        <f t="shared" si="149"/>
        <v>2015</v>
      </c>
      <c r="M2345" t="b">
        <v>0</v>
      </c>
      <c r="N2345">
        <v>1</v>
      </c>
      <c r="O2345" t="b">
        <v>0</v>
      </c>
      <c r="P2345" t="s">
        <v>8270</v>
      </c>
      <c r="Q2345">
        <f t="shared" si="150"/>
        <v>3</v>
      </c>
      <c r="R2345">
        <f t="shared" si="151"/>
        <v>300</v>
      </c>
      <c r="S2345" s="10" t="s">
        <v>8319</v>
      </c>
      <c r="T2345" t="s">
        <v>8320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s="9">
        <f t="shared" si="148"/>
        <v>42515.727650462963</v>
      </c>
      <c r="L2346">
        <f t="shared" si="149"/>
        <v>2016</v>
      </c>
      <c r="M2346" t="b">
        <v>0</v>
      </c>
      <c r="N2346">
        <v>1</v>
      </c>
      <c r="O2346" t="b">
        <v>0</v>
      </c>
      <c r="P2346" t="s">
        <v>8270</v>
      </c>
      <c r="Q2346">
        <f t="shared" si="150"/>
        <v>0</v>
      </c>
      <c r="R2346">
        <f t="shared" si="151"/>
        <v>1</v>
      </c>
      <c r="S2346" s="10" t="s">
        <v>8319</v>
      </c>
      <c r="T2346" t="s">
        <v>8320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s="9">
        <f t="shared" si="148"/>
        <v>42060.001805555556</v>
      </c>
      <c r="L2347">
        <f t="shared" si="149"/>
        <v>2015</v>
      </c>
      <c r="M2347" t="b">
        <v>0</v>
      </c>
      <c r="N2347">
        <v>0</v>
      </c>
      <c r="O2347" t="b">
        <v>0</v>
      </c>
      <c r="P2347" t="s">
        <v>8270</v>
      </c>
      <c r="Q2347">
        <f t="shared" si="150"/>
        <v>0</v>
      </c>
      <c r="R2347" t="e">
        <f t="shared" si="151"/>
        <v>#DIV/0!</v>
      </c>
      <c r="S2347" s="10" t="s">
        <v>8319</v>
      </c>
      <c r="T2347" t="s">
        <v>8320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s="9">
        <f t="shared" si="148"/>
        <v>42615.79896990741</v>
      </c>
      <c r="L2348">
        <f t="shared" si="149"/>
        <v>2016</v>
      </c>
      <c r="M2348" t="b">
        <v>0</v>
      </c>
      <c r="N2348">
        <v>3</v>
      </c>
      <c r="O2348" t="b">
        <v>0</v>
      </c>
      <c r="P2348" t="s">
        <v>8270</v>
      </c>
      <c r="Q2348">
        <f t="shared" si="150"/>
        <v>0</v>
      </c>
      <c r="R2348">
        <f t="shared" si="151"/>
        <v>13</v>
      </c>
      <c r="S2348" s="10" t="s">
        <v>8319</v>
      </c>
      <c r="T2348" t="s">
        <v>8320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s="9">
        <f t="shared" si="148"/>
        <v>42577.607361111113</v>
      </c>
      <c r="L2349">
        <f t="shared" si="149"/>
        <v>2016</v>
      </c>
      <c r="M2349" t="b">
        <v>0</v>
      </c>
      <c r="N2349">
        <v>1</v>
      </c>
      <c r="O2349" t="b">
        <v>0</v>
      </c>
      <c r="P2349" t="s">
        <v>8270</v>
      </c>
      <c r="Q2349">
        <f t="shared" si="150"/>
        <v>2</v>
      </c>
      <c r="R2349">
        <f t="shared" si="151"/>
        <v>15</v>
      </c>
      <c r="S2349" s="10" t="s">
        <v>8319</v>
      </c>
      <c r="T2349" t="s">
        <v>8320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s="9">
        <f t="shared" si="148"/>
        <v>42360.932152777779</v>
      </c>
      <c r="L2350">
        <f t="shared" si="149"/>
        <v>2015</v>
      </c>
      <c r="M2350" t="b">
        <v>0</v>
      </c>
      <c r="N2350">
        <v>5</v>
      </c>
      <c r="O2350" t="b">
        <v>0</v>
      </c>
      <c r="P2350" t="s">
        <v>8270</v>
      </c>
      <c r="Q2350">
        <f t="shared" si="150"/>
        <v>0</v>
      </c>
      <c r="R2350">
        <f t="shared" si="151"/>
        <v>54</v>
      </c>
      <c r="S2350" s="10" t="s">
        <v>8319</v>
      </c>
      <c r="T2350" t="s">
        <v>8320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s="9">
        <f t="shared" si="148"/>
        <v>42198.775787037041</v>
      </c>
      <c r="L2351">
        <f t="shared" si="149"/>
        <v>2015</v>
      </c>
      <c r="M2351" t="b">
        <v>0</v>
      </c>
      <c r="N2351">
        <v>0</v>
      </c>
      <c r="O2351" t="b">
        <v>0</v>
      </c>
      <c r="P2351" t="s">
        <v>8270</v>
      </c>
      <c r="Q2351">
        <f t="shared" si="150"/>
        <v>0</v>
      </c>
      <c r="R2351" t="e">
        <f t="shared" si="151"/>
        <v>#DIV/0!</v>
      </c>
      <c r="S2351" s="10" t="s">
        <v>8319</v>
      </c>
      <c r="T2351" t="s">
        <v>8320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s="9">
        <f t="shared" si="148"/>
        <v>42708.842245370368</v>
      </c>
      <c r="L2352">
        <f t="shared" si="149"/>
        <v>2016</v>
      </c>
      <c r="M2352" t="b">
        <v>0</v>
      </c>
      <c r="N2352">
        <v>0</v>
      </c>
      <c r="O2352" t="b">
        <v>0</v>
      </c>
      <c r="P2352" t="s">
        <v>8270</v>
      </c>
      <c r="Q2352">
        <f t="shared" si="150"/>
        <v>0</v>
      </c>
      <c r="R2352" t="e">
        <f t="shared" si="151"/>
        <v>#DIV/0!</v>
      </c>
      <c r="S2352" s="10" t="s">
        <v>8319</v>
      </c>
      <c r="T2352" t="s">
        <v>8320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s="9">
        <f t="shared" si="148"/>
        <v>42094.101145833338</v>
      </c>
      <c r="L2353">
        <f t="shared" si="149"/>
        <v>2015</v>
      </c>
      <c r="M2353" t="b">
        <v>0</v>
      </c>
      <c r="N2353">
        <v>7</v>
      </c>
      <c r="O2353" t="b">
        <v>0</v>
      </c>
      <c r="P2353" t="s">
        <v>8270</v>
      </c>
      <c r="Q2353">
        <f t="shared" si="150"/>
        <v>1</v>
      </c>
      <c r="R2353">
        <f t="shared" si="151"/>
        <v>15.43</v>
      </c>
      <c r="S2353" s="10" t="s">
        <v>8319</v>
      </c>
      <c r="T2353" t="s">
        <v>8320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s="9">
        <f t="shared" si="148"/>
        <v>42101.633703703701</v>
      </c>
      <c r="L2354">
        <f t="shared" si="149"/>
        <v>2015</v>
      </c>
      <c r="M2354" t="b">
        <v>0</v>
      </c>
      <c r="N2354">
        <v>0</v>
      </c>
      <c r="O2354" t="b">
        <v>0</v>
      </c>
      <c r="P2354" t="s">
        <v>8270</v>
      </c>
      <c r="Q2354">
        <f t="shared" si="150"/>
        <v>0</v>
      </c>
      <c r="R2354" t="e">
        <f t="shared" si="151"/>
        <v>#DIV/0!</v>
      </c>
      <c r="S2354" s="10" t="s">
        <v>8319</v>
      </c>
      <c r="T2354" t="s">
        <v>8320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s="9">
        <f t="shared" si="148"/>
        <v>42103.676180555558</v>
      </c>
      <c r="L2355">
        <f t="shared" si="149"/>
        <v>2015</v>
      </c>
      <c r="M2355" t="b">
        <v>0</v>
      </c>
      <c r="N2355">
        <v>0</v>
      </c>
      <c r="O2355" t="b">
        <v>0</v>
      </c>
      <c r="P2355" t="s">
        <v>8270</v>
      </c>
      <c r="Q2355">
        <f t="shared" si="150"/>
        <v>0</v>
      </c>
      <c r="R2355" t="e">
        <f t="shared" si="151"/>
        <v>#DIV/0!</v>
      </c>
      <c r="S2355" s="10" t="s">
        <v>8319</v>
      </c>
      <c r="T2355" t="s">
        <v>8320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s="9">
        <f t="shared" si="148"/>
        <v>41954.722916666666</v>
      </c>
      <c r="L2356">
        <f t="shared" si="149"/>
        <v>2014</v>
      </c>
      <c r="M2356" t="b">
        <v>0</v>
      </c>
      <c r="N2356">
        <v>1</v>
      </c>
      <c r="O2356" t="b">
        <v>0</v>
      </c>
      <c r="P2356" t="s">
        <v>8270</v>
      </c>
      <c r="Q2356">
        <f t="shared" si="150"/>
        <v>0</v>
      </c>
      <c r="R2356">
        <f t="shared" si="151"/>
        <v>25</v>
      </c>
      <c r="S2356" s="10" t="s">
        <v>8319</v>
      </c>
      <c r="T2356" t="s">
        <v>8320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s="9">
        <f t="shared" si="148"/>
        <v>42096.918240740735</v>
      </c>
      <c r="L2357">
        <f t="shared" si="149"/>
        <v>2015</v>
      </c>
      <c r="M2357" t="b">
        <v>0</v>
      </c>
      <c r="N2357">
        <v>2</v>
      </c>
      <c r="O2357" t="b">
        <v>0</v>
      </c>
      <c r="P2357" t="s">
        <v>8270</v>
      </c>
      <c r="Q2357">
        <f t="shared" si="150"/>
        <v>1</v>
      </c>
      <c r="R2357">
        <f t="shared" si="151"/>
        <v>27.5</v>
      </c>
      <c r="S2357" s="10" t="s">
        <v>8319</v>
      </c>
      <c r="T2357" t="s">
        <v>8320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s="9">
        <f t="shared" si="148"/>
        <v>42130.78361111111</v>
      </c>
      <c r="L2358">
        <f t="shared" si="149"/>
        <v>2015</v>
      </c>
      <c r="M2358" t="b">
        <v>0</v>
      </c>
      <c r="N2358">
        <v>0</v>
      </c>
      <c r="O2358" t="b">
        <v>0</v>
      </c>
      <c r="P2358" t="s">
        <v>8270</v>
      </c>
      <c r="Q2358">
        <f t="shared" si="150"/>
        <v>0</v>
      </c>
      <c r="R2358" t="e">
        <f t="shared" si="151"/>
        <v>#DIV/0!</v>
      </c>
      <c r="S2358" s="10" t="s">
        <v>8319</v>
      </c>
      <c r="T2358" t="s">
        <v>8320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s="9">
        <f t="shared" si="148"/>
        <v>42264.620115740734</v>
      </c>
      <c r="L2359">
        <f t="shared" si="149"/>
        <v>2015</v>
      </c>
      <c r="M2359" t="b">
        <v>0</v>
      </c>
      <c r="N2359">
        <v>0</v>
      </c>
      <c r="O2359" t="b">
        <v>0</v>
      </c>
      <c r="P2359" t="s">
        <v>8270</v>
      </c>
      <c r="Q2359">
        <f t="shared" si="150"/>
        <v>0</v>
      </c>
      <c r="R2359" t="e">
        <f t="shared" si="151"/>
        <v>#DIV/0!</v>
      </c>
      <c r="S2359" s="10" t="s">
        <v>8319</v>
      </c>
      <c r="T2359" t="s">
        <v>8320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s="9">
        <f t="shared" si="148"/>
        <v>41978.930972222224</v>
      </c>
      <c r="L2360">
        <f t="shared" si="149"/>
        <v>2014</v>
      </c>
      <c r="M2360" t="b">
        <v>0</v>
      </c>
      <c r="N2360">
        <v>0</v>
      </c>
      <c r="O2360" t="b">
        <v>0</v>
      </c>
      <c r="P2360" t="s">
        <v>8270</v>
      </c>
      <c r="Q2360">
        <f t="shared" si="150"/>
        <v>0</v>
      </c>
      <c r="R2360" t="e">
        <f t="shared" si="151"/>
        <v>#DIV/0!</v>
      </c>
      <c r="S2360" s="10" t="s">
        <v>8319</v>
      </c>
      <c r="T2360" t="s">
        <v>8320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s="9">
        <f t="shared" si="148"/>
        <v>42159.649583333332</v>
      </c>
      <c r="L2361">
        <f t="shared" si="149"/>
        <v>2015</v>
      </c>
      <c r="M2361" t="b">
        <v>0</v>
      </c>
      <c r="N2361">
        <v>3</v>
      </c>
      <c r="O2361" t="b">
        <v>0</v>
      </c>
      <c r="P2361" t="s">
        <v>8270</v>
      </c>
      <c r="Q2361">
        <f t="shared" si="150"/>
        <v>15</v>
      </c>
      <c r="R2361">
        <f t="shared" si="151"/>
        <v>367</v>
      </c>
      <c r="S2361" s="10" t="s">
        <v>8319</v>
      </c>
      <c r="T2361" t="s">
        <v>8320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s="9">
        <f t="shared" si="148"/>
        <v>42377.70694444445</v>
      </c>
      <c r="L2362">
        <f t="shared" si="149"/>
        <v>2016</v>
      </c>
      <c r="M2362" t="b">
        <v>0</v>
      </c>
      <c r="N2362">
        <v>1</v>
      </c>
      <c r="O2362" t="b">
        <v>0</v>
      </c>
      <c r="P2362" t="s">
        <v>8270</v>
      </c>
      <c r="Q2362">
        <f t="shared" si="150"/>
        <v>0</v>
      </c>
      <c r="R2362">
        <f t="shared" si="151"/>
        <v>2</v>
      </c>
      <c r="S2362" s="10" t="s">
        <v>8319</v>
      </c>
      <c r="T2362" t="s">
        <v>8320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s="9">
        <f t="shared" si="148"/>
        <v>42466.858888888892</v>
      </c>
      <c r="L2363">
        <f t="shared" si="149"/>
        <v>2016</v>
      </c>
      <c r="M2363" t="b">
        <v>0</v>
      </c>
      <c r="N2363">
        <v>0</v>
      </c>
      <c r="O2363" t="b">
        <v>0</v>
      </c>
      <c r="P2363" t="s">
        <v>8270</v>
      </c>
      <c r="Q2363">
        <f t="shared" si="150"/>
        <v>0</v>
      </c>
      <c r="R2363" t="e">
        <f t="shared" si="151"/>
        <v>#DIV/0!</v>
      </c>
      <c r="S2363" s="10" t="s">
        <v>8319</v>
      </c>
      <c r="T2363" t="s">
        <v>8320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s="9">
        <f t="shared" si="148"/>
        <v>41954.688310185185</v>
      </c>
      <c r="L2364">
        <f t="shared" si="149"/>
        <v>2014</v>
      </c>
      <c r="M2364" t="b">
        <v>0</v>
      </c>
      <c r="N2364">
        <v>2</v>
      </c>
      <c r="O2364" t="b">
        <v>0</v>
      </c>
      <c r="P2364" t="s">
        <v>8270</v>
      </c>
      <c r="Q2364">
        <f t="shared" si="150"/>
        <v>29</v>
      </c>
      <c r="R2364">
        <f t="shared" si="151"/>
        <v>60</v>
      </c>
      <c r="S2364" s="10" t="s">
        <v>8319</v>
      </c>
      <c r="T2364" t="s">
        <v>8320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s="9">
        <f t="shared" si="148"/>
        <v>42322.011574074073</v>
      </c>
      <c r="L2365">
        <f t="shared" si="149"/>
        <v>2015</v>
      </c>
      <c r="M2365" t="b">
        <v>0</v>
      </c>
      <c r="N2365">
        <v>0</v>
      </c>
      <c r="O2365" t="b">
        <v>0</v>
      </c>
      <c r="P2365" t="s">
        <v>8270</v>
      </c>
      <c r="Q2365">
        <f t="shared" si="150"/>
        <v>0</v>
      </c>
      <c r="R2365" t="e">
        <f t="shared" si="151"/>
        <v>#DIV/0!</v>
      </c>
      <c r="S2365" s="10" t="s">
        <v>8319</v>
      </c>
      <c r="T2365" t="s">
        <v>8320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s="9">
        <f t="shared" si="148"/>
        <v>42248.934675925921</v>
      </c>
      <c r="L2366">
        <f t="shared" si="149"/>
        <v>2015</v>
      </c>
      <c r="M2366" t="b">
        <v>0</v>
      </c>
      <c r="N2366">
        <v>0</v>
      </c>
      <c r="O2366" t="b">
        <v>0</v>
      </c>
      <c r="P2366" t="s">
        <v>8270</v>
      </c>
      <c r="Q2366">
        <f t="shared" si="150"/>
        <v>0</v>
      </c>
      <c r="R2366" t="e">
        <f t="shared" si="151"/>
        <v>#DIV/0!</v>
      </c>
      <c r="S2366" s="10" t="s">
        <v>8319</v>
      </c>
      <c r="T2366" t="s">
        <v>8320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s="9">
        <f t="shared" si="148"/>
        <v>42346.736400462964</v>
      </c>
      <c r="L2367">
        <f t="shared" si="149"/>
        <v>2015</v>
      </c>
      <c r="M2367" t="b">
        <v>0</v>
      </c>
      <c r="N2367">
        <v>0</v>
      </c>
      <c r="O2367" t="b">
        <v>0</v>
      </c>
      <c r="P2367" t="s">
        <v>8270</v>
      </c>
      <c r="Q2367">
        <f t="shared" si="150"/>
        <v>0</v>
      </c>
      <c r="R2367" t="e">
        <f t="shared" si="151"/>
        <v>#DIV/0!</v>
      </c>
      <c r="S2367" s="10" t="s">
        <v>8319</v>
      </c>
      <c r="T2367" t="s">
        <v>8320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s="9">
        <f t="shared" si="148"/>
        <v>42268.531631944439</v>
      </c>
      <c r="L2368">
        <f t="shared" si="149"/>
        <v>2015</v>
      </c>
      <c r="M2368" t="b">
        <v>0</v>
      </c>
      <c r="N2368">
        <v>27</v>
      </c>
      <c r="O2368" t="b">
        <v>0</v>
      </c>
      <c r="P2368" t="s">
        <v>8270</v>
      </c>
      <c r="Q2368">
        <f t="shared" si="150"/>
        <v>11</v>
      </c>
      <c r="R2368">
        <f t="shared" si="151"/>
        <v>97.41</v>
      </c>
      <c r="S2368" s="10" t="s">
        <v>8319</v>
      </c>
      <c r="T2368" t="s">
        <v>8320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s="9">
        <f t="shared" si="148"/>
        <v>42425.970092592594</v>
      </c>
      <c r="L2369">
        <f t="shared" si="149"/>
        <v>2016</v>
      </c>
      <c r="M2369" t="b">
        <v>0</v>
      </c>
      <c r="N2369">
        <v>14</v>
      </c>
      <c r="O2369" t="b">
        <v>0</v>
      </c>
      <c r="P2369" t="s">
        <v>8270</v>
      </c>
      <c r="Q2369">
        <f t="shared" si="150"/>
        <v>1</v>
      </c>
      <c r="R2369">
        <f t="shared" si="151"/>
        <v>47.86</v>
      </c>
      <c r="S2369" s="10" t="s">
        <v>8319</v>
      </c>
      <c r="T2369" t="s">
        <v>8320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s="9">
        <f t="shared" si="148"/>
        <v>42063.721817129626</v>
      </c>
      <c r="L2370">
        <f t="shared" si="149"/>
        <v>2015</v>
      </c>
      <c r="M2370" t="b">
        <v>0</v>
      </c>
      <c r="N2370">
        <v>2</v>
      </c>
      <c r="O2370" t="b">
        <v>0</v>
      </c>
      <c r="P2370" t="s">
        <v>8270</v>
      </c>
      <c r="Q2370">
        <f t="shared" si="150"/>
        <v>0</v>
      </c>
      <c r="R2370">
        <f t="shared" si="151"/>
        <v>50</v>
      </c>
      <c r="S2370" s="10" t="s">
        <v>8319</v>
      </c>
      <c r="T2370" t="s">
        <v>8320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s="9">
        <f t="shared" si="148"/>
        <v>42380.812627314815</v>
      </c>
      <c r="L2371">
        <f t="shared" si="149"/>
        <v>2016</v>
      </c>
      <c r="M2371" t="b">
        <v>0</v>
      </c>
      <c r="N2371">
        <v>0</v>
      </c>
      <c r="O2371" t="b">
        <v>0</v>
      </c>
      <c r="P2371" t="s">
        <v>8270</v>
      </c>
      <c r="Q2371">
        <f t="shared" si="150"/>
        <v>0</v>
      </c>
      <c r="R2371" t="e">
        <f t="shared" si="151"/>
        <v>#DIV/0!</v>
      </c>
      <c r="S2371" s="10" t="s">
        <v>8319</v>
      </c>
      <c r="T2371" t="s">
        <v>8320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s="9">
        <f t="shared" si="148"/>
        <v>41961.18913194444</v>
      </c>
      <c r="L2372">
        <f t="shared" si="149"/>
        <v>2014</v>
      </c>
      <c r="M2372" t="b">
        <v>0</v>
      </c>
      <c r="N2372">
        <v>4</v>
      </c>
      <c r="O2372" t="b">
        <v>0</v>
      </c>
      <c r="P2372" t="s">
        <v>8270</v>
      </c>
      <c r="Q2372">
        <f t="shared" si="150"/>
        <v>0</v>
      </c>
      <c r="R2372">
        <f t="shared" si="151"/>
        <v>20.5</v>
      </c>
      <c r="S2372" s="10" t="s">
        <v>8319</v>
      </c>
      <c r="T2372" t="s">
        <v>8320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s="9">
        <f t="shared" si="148"/>
        <v>42150.777731481481</v>
      </c>
      <c r="L2373">
        <f t="shared" si="149"/>
        <v>2015</v>
      </c>
      <c r="M2373" t="b">
        <v>0</v>
      </c>
      <c r="N2373">
        <v>0</v>
      </c>
      <c r="O2373" t="b">
        <v>0</v>
      </c>
      <c r="P2373" t="s">
        <v>8270</v>
      </c>
      <c r="Q2373">
        <f t="shared" si="150"/>
        <v>0</v>
      </c>
      <c r="R2373" t="e">
        <f t="shared" si="151"/>
        <v>#DIV/0!</v>
      </c>
      <c r="S2373" s="10" t="s">
        <v>8319</v>
      </c>
      <c r="T2373" t="s">
        <v>8320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s="9">
        <f t="shared" si="148"/>
        <v>42088.069108796291</v>
      </c>
      <c r="L2374">
        <f t="shared" si="149"/>
        <v>2015</v>
      </c>
      <c r="M2374" t="b">
        <v>0</v>
      </c>
      <c r="N2374">
        <v>6</v>
      </c>
      <c r="O2374" t="b">
        <v>0</v>
      </c>
      <c r="P2374" t="s">
        <v>8270</v>
      </c>
      <c r="Q2374">
        <f t="shared" si="150"/>
        <v>3</v>
      </c>
      <c r="R2374">
        <f t="shared" si="151"/>
        <v>30</v>
      </c>
      <c r="S2374" s="10" t="s">
        <v>8319</v>
      </c>
      <c r="T2374" t="s">
        <v>8320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s="9">
        <f t="shared" si="148"/>
        <v>42215.662314814821</v>
      </c>
      <c r="L2375">
        <f t="shared" si="149"/>
        <v>2015</v>
      </c>
      <c r="M2375" t="b">
        <v>0</v>
      </c>
      <c r="N2375">
        <v>1</v>
      </c>
      <c r="O2375" t="b">
        <v>0</v>
      </c>
      <c r="P2375" t="s">
        <v>8270</v>
      </c>
      <c r="Q2375">
        <f t="shared" si="150"/>
        <v>0</v>
      </c>
      <c r="R2375">
        <f t="shared" si="151"/>
        <v>50</v>
      </c>
      <c r="S2375" s="10" t="s">
        <v>8319</v>
      </c>
      <c r="T2375" t="s">
        <v>8320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s="9">
        <f t="shared" si="148"/>
        <v>42017.843287037031</v>
      </c>
      <c r="L2376">
        <f t="shared" si="149"/>
        <v>2015</v>
      </c>
      <c r="M2376" t="b">
        <v>0</v>
      </c>
      <c r="N2376">
        <v>1</v>
      </c>
      <c r="O2376" t="b">
        <v>0</v>
      </c>
      <c r="P2376" t="s">
        <v>8270</v>
      </c>
      <c r="Q2376">
        <f t="shared" si="150"/>
        <v>0</v>
      </c>
      <c r="R2376">
        <f t="shared" si="151"/>
        <v>10</v>
      </c>
      <c r="S2376" s="10" t="s">
        <v>8319</v>
      </c>
      <c r="T2376" t="s">
        <v>8320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s="9">
        <f t="shared" si="148"/>
        <v>42592.836076388892</v>
      </c>
      <c r="L2377">
        <f t="shared" si="149"/>
        <v>2016</v>
      </c>
      <c r="M2377" t="b">
        <v>0</v>
      </c>
      <c r="N2377">
        <v>0</v>
      </c>
      <c r="O2377" t="b">
        <v>0</v>
      </c>
      <c r="P2377" t="s">
        <v>8270</v>
      </c>
      <c r="Q2377">
        <f t="shared" si="150"/>
        <v>0</v>
      </c>
      <c r="R2377" t="e">
        <f t="shared" si="151"/>
        <v>#DIV/0!</v>
      </c>
      <c r="S2377" s="10" t="s">
        <v>8319</v>
      </c>
      <c r="T2377" t="s">
        <v>8320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s="9">
        <f t="shared" ref="K2378:K2441" si="152">(((J2378/60)/60/24)+DATE(1970,1,1))</f>
        <v>42318.925532407404</v>
      </c>
      <c r="L2378">
        <f t="shared" ref="L2378:L2441" si="153">YEAR(K2378)</f>
        <v>2015</v>
      </c>
      <c r="M2378" t="b">
        <v>0</v>
      </c>
      <c r="N2378">
        <v>4</v>
      </c>
      <c r="O2378" t="b">
        <v>0</v>
      </c>
      <c r="P2378" t="s">
        <v>8270</v>
      </c>
      <c r="Q2378">
        <f t="shared" ref="Q2378:Q2441" si="154">ROUND(E2378/D2378*100,0)</f>
        <v>11</v>
      </c>
      <c r="R2378">
        <f t="shared" ref="R2378:R2441" si="155">ROUND(E2378/N2378,2)</f>
        <v>81.58</v>
      </c>
      <c r="S2378" s="10" t="s">
        <v>8319</v>
      </c>
      <c r="T2378" t="s">
        <v>8320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s="9">
        <f t="shared" si="152"/>
        <v>42669.870173611111</v>
      </c>
      <c r="L2379">
        <f t="shared" si="153"/>
        <v>2016</v>
      </c>
      <c r="M2379" t="b">
        <v>0</v>
      </c>
      <c r="N2379">
        <v>0</v>
      </c>
      <c r="O2379" t="b">
        <v>0</v>
      </c>
      <c r="P2379" t="s">
        <v>8270</v>
      </c>
      <c r="Q2379">
        <f t="shared" si="154"/>
        <v>0</v>
      </c>
      <c r="R2379" t="e">
        <f t="shared" si="155"/>
        <v>#DIV/0!</v>
      </c>
      <c r="S2379" s="10" t="s">
        <v>8319</v>
      </c>
      <c r="T2379" t="s">
        <v>8320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s="9">
        <f t="shared" si="152"/>
        <v>42213.013078703705</v>
      </c>
      <c r="L2380">
        <f t="shared" si="153"/>
        <v>2015</v>
      </c>
      <c r="M2380" t="b">
        <v>0</v>
      </c>
      <c r="N2380">
        <v>0</v>
      </c>
      <c r="O2380" t="b">
        <v>0</v>
      </c>
      <c r="P2380" t="s">
        <v>8270</v>
      </c>
      <c r="Q2380">
        <f t="shared" si="154"/>
        <v>0</v>
      </c>
      <c r="R2380" t="e">
        <f t="shared" si="155"/>
        <v>#DIV/0!</v>
      </c>
      <c r="S2380" s="10" t="s">
        <v>8319</v>
      </c>
      <c r="T2380" t="s">
        <v>8320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s="9">
        <f t="shared" si="152"/>
        <v>42237.016388888893</v>
      </c>
      <c r="L2381">
        <f t="shared" si="153"/>
        <v>2015</v>
      </c>
      <c r="M2381" t="b">
        <v>0</v>
      </c>
      <c r="N2381">
        <v>0</v>
      </c>
      <c r="O2381" t="b">
        <v>0</v>
      </c>
      <c r="P2381" t="s">
        <v>8270</v>
      </c>
      <c r="Q2381">
        <f t="shared" si="154"/>
        <v>0</v>
      </c>
      <c r="R2381" t="e">
        <f t="shared" si="155"/>
        <v>#DIV/0!</v>
      </c>
      <c r="S2381" s="10" t="s">
        <v>8319</v>
      </c>
      <c r="T2381" t="s">
        <v>8320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s="9">
        <f t="shared" si="152"/>
        <v>42248.793310185181</v>
      </c>
      <c r="L2382">
        <f t="shared" si="153"/>
        <v>2015</v>
      </c>
      <c r="M2382" t="b">
        <v>0</v>
      </c>
      <c r="N2382">
        <v>3</v>
      </c>
      <c r="O2382" t="b">
        <v>0</v>
      </c>
      <c r="P2382" t="s">
        <v>8270</v>
      </c>
      <c r="Q2382">
        <f t="shared" si="154"/>
        <v>0</v>
      </c>
      <c r="R2382">
        <f t="shared" si="155"/>
        <v>18.329999999999998</v>
      </c>
      <c r="S2382" s="10" t="s">
        <v>8319</v>
      </c>
      <c r="T2382" t="s">
        <v>8320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s="9">
        <f t="shared" si="152"/>
        <v>42074.935740740737</v>
      </c>
      <c r="L2383">
        <f t="shared" si="153"/>
        <v>2015</v>
      </c>
      <c r="M2383" t="b">
        <v>0</v>
      </c>
      <c r="N2383">
        <v>7</v>
      </c>
      <c r="O2383" t="b">
        <v>0</v>
      </c>
      <c r="P2383" t="s">
        <v>8270</v>
      </c>
      <c r="Q2383">
        <f t="shared" si="154"/>
        <v>2</v>
      </c>
      <c r="R2383">
        <f t="shared" si="155"/>
        <v>224.43</v>
      </c>
      <c r="S2383" s="10" t="s">
        <v>8319</v>
      </c>
      <c r="T2383" t="s">
        <v>8320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s="9">
        <f t="shared" si="152"/>
        <v>42195.187534722223</v>
      </c>
      <c r="L2384">
        <f t="shared" si="153"/>
        <v>2015</v>
      </c>
      <c r="M2384" t="b">
        <v>0</v>
      </c>
      <c r="N2384">
        <v>2</v>
      </c>
      <c r="O2384" t="b">
        <v>0</v>
      </c>
      <c r="P2384" t="s">
        <v>8270</v>
      </c>
      <c r="Q2384">
        <f t="shared" si="154"/>
        <v>3</v>
      </c>
      <c r="R2384">
        <f t="shared" si="155"/>
        <v>37.5</v>
      </c>
      <c r="S2384" s="10" t="s">
        <v>8319</v>
      </c>
      <c r="T2384" t="s">
        <v>8320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s="9">
        <f t="shared" si="152"/>
        <v>42027.056793981479</v>
      </c>
      <c r="L2385">
        <f t="shared" si="153"/>
        <v>2015</v>
      </c>
      <c r="M2385" t="b">
        <v>0</v>
      </c>
      <c r="N2385">
        <v>3</v>
      </c>
      <c r="O2385" t="b">
        <v>0</v>
      </c>
      <c r="P2385" t="s">
        <v>8270</v>
      </c>
      <c r="Q2385">
        <f t="shared" si="154"/>
        <v>4</v>
      </c>
      <c r="R2385">
        <f t="shared" si="155"/>
        <v>145</v>
      </c>
      <c r="S2385" s="10" t="s">
        <v>8319</v>
      </c>
      <c r="T2385" t="s">
        <v>8320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s="9">
        <f t="shared" si="152"/>
        <v>41927.067627314813</v>
      </c>
      <c r="L2386">
        <f t="shared" si="153"/>
        <v>2014</v>
      </c>
      <c r="M2386" t="b">
        <v>0</v>
      </c>
      <c r="N2386">
        <v>8</v>
      </c>
      <c r="O2386" t="b">
        <v>0</v>
      </c>
      <c r="P2386" t="s">
        <v>8270</v>
      </c>
      <c r="Q2386">
        <f t="shared" si="154"/>
        <v>1</v>
      </c>
      <c r="R2386">
        <f t="shared" si="155"/>
        <v>1</v>
      </c>
      <c r="S2386" s="10" t="s">
        <v>8319</v>
      </c>
      <c r="T2386" t="s">
        <v>8320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s="9">
        <f t="shared" si="152"/>
        <v>42191.70175925926</v>
      </c>
      <c r="L2387">
        <f t="shared" si="153"/>
        <v>2015</v>
      </c>
      <c r="M2387" t="b">
        <v>0</v>
      </c>
      <c r="N2387">
        <v>7</v>
      </c>
      <c r="O2387" t="b">
        <v>0</v>
      </c>
      <c r="P2387" t="s">
        <v>8270</v>
      </c>
      <c r="Q2387">
        <f t="shared" si="154"/>
        <v>1</v>
      </c>
      <c r="R2387">
        <f t="shared" si="155"/>
        <v>112.57</v>
      </c>
      <c r="S2387" s="10" t="s">
        <v>8319</v>
      </c>
      <c r="T2387" t="s">
        <v>8320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s="9">
        <f t="shared" si="152"/>
        <v>41954.838240740741</v>
      </c>
      <c r="L2388">
        <f t="shared" si="153"/>
        <v>2014</v>
      </c>
      <c r="M2388" t="b">
        <v>0</v>
      </c>
      <c r="N2388">
        <v>0</v>
      </c>
      <c r="O2388" t="b">
        <v>0</v>
      </c>
      <c r="P2388" t="s">
        <v>8270</v>
      </c>
      <c r="Q2388">
        <f t="shared" si="154"/>
        <v>0</v>
      </c>
      <c r="R2388" t="e">
        <f t="shared" si="155"/>
        <v>#DIV/0!</v>
      </c>
      <c r="S2388" s="10" t="s">
        <v>8319</v>
      </c>
      <c r="T2388" t="s">
        <v>8320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s="9">
        <f t="shared" si="152"/>
        <v>42528.626620370371</v>
      </c>
      <c r="L2389">
        <f t="shared" si="153"/>
        <v>2016</v>
      </c>
      <c r="M2389" t="b">
        <v>0</v>
      </c>
      <c r="N2389">
        <v>3</v>
      </c>
      <c r="O2389" t="b">
        <v>0</v>
      </c>
      <c r="P2389" t="s">
        <v>8270</v>
      </c>
      <c r="Q2389">
        <f t="shared" si="154"/>
        <v>1</v>
      </c>
      <c r="R2389">
        <f t="shared" si="155"/>
        <v>342</v>
      </c>
      <c r="S2389" s="10" t="s">
        <v>8319</v>
      </c>
      <c r="T2389" t="s">
        <v>8320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s="9">
        <f t="shared" si="152"/>
        <v>41989.853692129633</v>
      </c>
      <c r="L2390">
        <f t="shared" si="153"/>
        <v>2014</v>
      </c>
      <c r="M2390" t="b">
        <v>0</v>
      </c>
      <c r="N2390">
        <v>8</v>
      </c>
      <c r="O2390" t="b">
        <v>0</v>
      </c>
      <c r="P2390" t="s">
        <v>8270</v>
      </c>
      <c r="Q2390">
        <f t="shared" si="154"/>
        <v>1</v>
      </c>
      <c r="R2390">
        <f t="shared" si="155"/>
        <v>57.88</v>
      </c>
      <c r="S2390" s="10" t="s">
        <v>8319</v>
      </c>
      <c r="T2390" t="s">
        <v>8320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s="9">
        <f t="shared" si="152"/>
        <v>42179.653379629628</v>
      </c>
      <c r="L2391">
        <f t="shared" si="153"/>
        <v>2015</v>
      </c>
      <c r="M2391" t="b">
        <v>0</v>
      </c>
      <c r="N2391">
        <v>1</v>
      </c>
      <c r="O2391" t="b">
        <v>0</v>
      </c>
      <c r="P2391" t="s">
        <v>8270</v>
      </c>
      <c r="Q2391">
        <f t="shared" si="154"/>
        <v>0</v>
      </c>
      <c r="R2391">
        <f t="shared" si="155"/>
        <v>30</v>
      </c>
      <c r="S2391" s="10" t="s">
        <v>8319</v>
      </c>
      <c r="T2391" t="s">
        <v>8320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s="9">
        <f t="shared" si="152"/>
        <v>41968.262314814812</v>
      </c>
      <c r="L2392">
        <f t="shared" si="153"/>
        <v>2014</v>
      </c>
      <c r="M2392" t="b">
        <v>0</v>
      </c>
      <c r="N2392">
        <v>0</v>
      </c>
      <c r="O2392" t="b">
        <v>0</v>
      </c>
      <c r="P2392" t="s">
        <v>8270</v>
      </c>
      <c r="Q2392">
        <f t="shared" si="154"/>
        <v>0</v>
      </c>
      <c r="R2392" t="e">
        <f t="shared" si="155"/>
        <v>#DIV/0!</v>
      </c>
      <c r="S2392" s="10" t="s">
        <v>8319</v>
      </c>
      <c r="T2392" t="s">
        <v>8320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s="9">
        <f t="shared" si="152"/>
        <v>42064.794490740736</v>
      </c>
      <c r="L2393">
        <f t="shared" si="153"/>
        <v>2015</v>
      </c>
      <c r="M2393" t="b">
        <v>0</v>
      </c>
      <c r="N2393">
        <v>1</v>
      </c>
      <c r="O2393" t="b">
        <v>0</v>
      </c>
      <c r="P2393" t="s">
        <v>8270</v>
      </c>
      <c r="Q2393">
        <f t="shared" si="154"/>
        <v>0</v>
      </c>
      <c r="R2393">
        <f t="shared" si="155"/>
        <v>25</v>
      </c>
      <c r="S2393" s="10" t="s">
        <v>8319</v>
      </c>
      <c r="T2393" t="s">
        <v>8320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s="9">
        <f t="shared" si="152"/>
        <v>42276.120636574073</v>
      </c>
      <c r="L2394">
        <f t="shared" si="153"/>
        <v>2015</v>
      </c>
      <c r="M2394" t="b">
        <v>0</v>
      </c>
      <c r="N2394">
        <v>0</v>
      </c>
      <c r="O2394" t="b">
        <v>0</v>
      </c>
      <c r="P2394" t="s">
        <v>8270</v>
      </c>
      <c r="Q2394">
        <f t="shared" si="154"/>
        <v>0</v>
      </c>
      <c r="R2394" t="e">
        <f t="shared" si="155"/>
        <v>#DIV/0!</v>
      </c>
      <c r="S2394" s="10" t="s">
        <v>8319</v>
      </c>
      <c r="T2394" t="s">
        <v>8320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s="9">
        <f t="shared" si="152"/>
        <v>42194.648344907408</v>
      </c>
      <c r="L2395">
        <f t="shared" si="153"/>
        <v>2015</v>
      </c>
      <c r="M2395" t="b">
        <v>0</v>
      </c>
      <c r="N2395">
        <v>1</v>
      </c>
      <c r="O2395" t="b">
        <v>0</v>
      </c>
      <c r="P2395" t="s">
        <v>8270</v>
      </c>
      <c r="Q2395">
        <f t="shared" si="154"/>
        <v>0</v>
      </c>
      <c r="R2395">
        <f t="shared" si="155"/>
        <v>50</v>
      </c>
      <c r="S2395" s="10" t="s">
        <v>8319</v>
      </c>
      <c r="T2395" t="s">
        <v>8320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s="9">
        <f t="shared" si="152"/>
        <v>42031.362187499995</v>
      </c>
      <c r="L2396">
        <f t="shared" si="153"/>
        <v>2015</v>
      </c>
      <c r="M2396" t="b">
        <v>0</v>
      </c>
      <c r="N2396">
        <v>2</v>
      </c>
      <c r="O2396" t="b">
        <v>0</v>
      </c>
      <c r="P2396" t="s">
        <v>8270</v>
      </c>
      <c r="Q2396">
        <f t="shared" si="154"/>
        <v>0</v>
      </c>
      <c r="R2396">
        <f t="shared" si="155"/>
        <v>1.5</v>
      </c>
      <c r="S2396" s="10" t="s">
        <v>8319</v>
      </c>
      <c r="T2396" t="s">
        <v>8320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s="9">
        <f t="shared" si="152"/>
        <v>42717.121377314819</v>
      </c>
      <c r="L2397">
        <f t="shared" si="153"/>
        <v>2016</v>
      </c>
      <c r="M2397" t="b">
        <v>0</v>
      </c>
      <c r="N2397">
        <v>0</v>
      </c>
      <c r="O2397" t="b">
        <v>0</v>
      </c>
      <c r="P2397" t="s">
        <v>8270</v>
      </c>
      <c r="Q2397">
        <f t="shared" si="154"/>
        <v>0</v>
      </c>
      <c r="R2397" t="e">
        <f t="shared" si="155"/>
        <v>#DIV/0!</v>
      </c>
      <c r="S2397" s="10" t="s">
        <v>8319</v>
      </c>
      <c r="T2397" t="s">
        <v>8320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s="9">
        <f t="shared" si="152"/>
        <v>42262.849050925928</v>
      </c>
      <c r="L2398">
        <f t="shared" si="153"/>
        <v>2015</v>
      </c>
      <c r="M2398" t="b">
        <v>0</v>
      </c>
      <c r="N2398">
        <v>1</v>
      </c>
      <c r="O2398" t="b">
        <v>0</v>
      </c>
      <c r="P2398" t="s">
        <v>8270</v>
      </c>
      <c r="Q2398">
        <f t="shared" si="154"/>
        <v>0</v>
      </c>
      <c r="R2398">
        <f t="shared" si="155"/>
        <v>10</v>
      </c>
      <c r="S2398" s="10" t="s">
        <v>8319</v>
      </c>
      <c r="T2398" t="s">
        <v>8320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s="9">
        <f t="shared" si="152"/>
        <v>41976.88490740741</v>
      </c>
      <c r="L2399">
        <f t="shared" si="153"/>
        <v>2014</v>
      </c>
      <c r="M2399" t="b">
        <v>0</v>
      </c>
      <c r="N2399">
        <v>0</v>
      </c>
      <c r="O2399" t="b">
        <v>0</v>
      </c>
      <c r="P2399" t="s">
        <v>8270</v>
      </c>
      <c r="Q2399">
        <f t="shared" si="154"/>
        <v>0</v>
      </c>
      <c r="R2399" t="e">
        <f t="shared" si="155"/>
        <v>#DIV/0!</v>
      </c>
      <c r="S2399" s="10" t="s">
        <v>8319</v>
      </c>
      <c r="T2399" t="s">
        <v>8320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s="9">
        <f t="shared" si="152"/>
        <v>42157.916481481487</v>
      </c>
      <c r="L2400">
        <f t="shared" si="153"/>
        <v>2015</v>
      </c>
      <c r="M2400" t="b">
        <v>0</v>
      </c>
      <c r="N2400">
        <v>0</v>
      </c>
      <c r="O2400" t="b">
        <v>0</v>
      </c>
      <c r="P2400" t="s">
        <v>8270</v>
      </c>
      <c r="Q2400">
        <f t="shared" si="154"/>
        <v>0</v>
      </c>
      <c r="R2400" t="e">
        <f t="shared" si="155"/>
        <v>#DIV/0!</v>
      </c>
      <c r="S2400" s="10" t="s">
        <v>8319</v>
      </c>
      <c r="T2400" t="s">
        <v>8320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s="9">
        <f t="shared" si="152"/>
        <v>41956.853078703702</v>
      </c>
      <c r="L2401">
        <f t="shared" si="153"/>
        <v>2014</v>
      </c>
      <c r="M2401" t="b">
        <v>0</v>
      </c>
      <c r="N2401">
        <v>0</v>
      </c>
      <c r="O2401" t="b">
        <v>0</v>
      </c>
      <c r="P2401" t="s">
        <v>8270</v>
      </c>
      <c r="Q2401">
        <f t="shared" si="154"/>
        <v>0</v>
      </c>
      <c r="R2401" t="e">
        <f t="shared" si="155"/>
        <v>#DIV/0!</v>
      </c>
      <c r="S2401" s="10" t="s">
        <v>8319</v>
      </c>
      <c r="T2401" t="s">
        <v>8320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s="9">
        <f t="shared" si="152"/>
        <v>42444.268101851849</v>
      </c>
      <c r="L2402">
        <f t="shared" si="153"/>
        <v>2016</v>
      </c>
      <c r="M2402" t="b">
        <v>0</v>
      </c>
      <c r="N2402">
        <v>0</v>
      </c>
      <c r="O2402" t="b">
        <v>0</v>
      </c>
      <c r="P2402" t="s">
        <v>8270</v>
      </c>
      <c r="Q2402">
        <f t="shared" si="154"/>
        <v>0</v>
      </c>
      <c r="R2402" t="e">
        <f t="shared" si="155"/>
        <v>#DIV/0!</v>
      </c>
      <c r="S2402" s="10" t="s">
        <v>8319</v>
      </c>
      <c r="T2402" t="s">
        <v>8320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s="9">
        <f t="shared" si="152"/>
        <v>42374.822870370372</v>
      </c>
      <c r="L2403">
        <f t="shared" si="153"/>
        <v>2016</v>
      </c>
      <c r="M2403" t="b">
        <v>0</v>
      </c>
      <c r="N2403">
        <v>9</v>
      </c>
      <c r="O2403" t="b">
        <v>0</v>
      </c>
      <c r="P2403" t="s">
        <v>8282</v>
      </c>
      <c r="Q2403">
        <f t="shared" si="154"/>
        <v>1</v>
      </c>
      <c r="R2403">
        <f t="shared" si="155"/>
        <v>22.33</v>
      </c>
      <c r="S2403" s="10" t="s">
        <v>8336</v>
      </c>
      <c r="T2403" t="s">
        <v>8337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s="9">
        <f t="shared" si="152"/>
        <v>42107.679756944446</v>
      </c>
      <c r="L2404">
        <f t="shared" si="153"/>
        <v>2015</v>
      </c>
      <c r="M2404" t="b">
        <v>0</v>
      </c>
      <c r="N2404">
        <v>1</v>
      </c>
      <c r="O2404" t="b">
        <v>0</v>
      </c>
      <c r="P2404" t="s">
        <v>8282</v>
      </c>
      <c r="Q2404">
        <f t="shared" si="154"/>
        <v>0</v>
      </c>
      <c r="R2404">
        <f t="shared" si="155"/>
        <v>52</v>
      </c>
      <c r="S2404" s="10" t="s">
        <v>8336</v>
      </c>
      <c r="T2404" t="s">
        <v>8337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s="9">
        <f t="shared" si="152"/>
        <v>42399.882615740738</v>
      </c>
      <c r="L2405">
        <f t="shared" si="153"/>
        <v>2016</v>
      </c>
      <c r="M2405" t="b">
        <v>0</v>
      </c>
      <c r="N2405">
        <v>12</v>
      </c>
      <c r="O2405" t="b">
        <v>0</v>
      </c>
      <c r="P2405" t="s">
        <v>8282</v>
      </c>
      <c r="Q2405">
        <f t="shared" si="154"/>
        <v>17</v>
      </c>
      <c r="R2405">
        <f t="shared" si="155"/>
        <v>16.829999999999998</v>
      </c>
      <c r="S2405" s="10" t="s">
        <v>8336</v>
      </c>
      <c r="T2405" t="s">
        <v>8337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s="9">
        <f t="shared" si="152"/>
        <v>42342.03943287037</v>
      </c>
      <c r="L2406">
        <f t="shared" si="153"/>
        <v>2015</v>
      </c>
      <c r="M2406" t="b">
        <v>0</v>
      </c>
      <c r="N2406">
        <v>0</v>
      </c>
      <c r="O2406" t="b">
        <v>0</v>
      </c>
      <c r="P2406" t="s">
        <v>8282</v>
      </c>
      <c r="Q2406">
        <f t="shared" si="154"/>
        <v>0</v>
      </c>
      <c r="R2406" t="e">
        <f t="shared" si="155"/>
        <v>#DIV/0!</v>
      </c>
      <c r="S2406" s="10" t="s">
        <v>8336</v>
      </c>
      <c r="T2406" t="s">
        <v>8337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s="9">
        <f t="shared" si="152"/>
        <v>42595.585358796292</v>
      </c>
      <c r="L2407">
        <f t="shared" si="153"/>
        <v>2016</v>
      </c>
      <c r="M2407" t="b">
        <v>0</v>
      </c>
      <c r="N2407">
        <v>20</v>
      </c>
      <c r="O2407" t="b">
        <v>0</v>
      </c>
      <c r="P2407" t="s">
        <v>8282</v>
      </c>
      <c r="Q2407">
        <f t="shared" si="154"/>
        <v>23</v>
      </c>
      <c r="R2407">
        <f t="shared" si="155"/>
        <v>56.3</v>
      </c>
      <c r="S2407" s="10" t="s">
        <v>8336</v>
      </c>
      <c r="T2407" t="s">
        <v>8337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s="9">
        <f t="shared" si="152"/>
        <v>41983.110995370371</v>
      </c>
      <c r="L2408">
        <f t="shared" si="153"/>
        <v>2014</v>
      </c>
      <c r="M2408" t="b">
        <v>0</v>
      </c>
      <c r="N2408">
        <v>16</v>
      </c>
      <c r="O2408" t="b">
        <v>0</v>
      </c>
      <c r="P2408" t="s">
        <v>8282</v>
      </c>
      <c r="Q2408">
        <f t="shared" si="154"/>
        <v>41</v>
      </c>
      <c r="R2408">
        <f t="shared" si="155"/>
        <v>84.06</v>
      </c>
      <c r="S2408" s="10" t="s">
        <v>8336</v>
      </c>
      <c r="T2408" t="s">
        <v>8337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s="9">
        <f t="shared" si="152"/>
        <v>42082.575555555552</v>
      </c>
      <c r="L2409">
        <f t="shared" si="153"/>
        <v>2015</v>
      </c>
      <c r="M2409" t="b">
        <v>0</v>
      </c>
      <c r="N2409">
        <v>33</v>
      </c>
      <c r="O2409" t="b">
        <v>0</v>
      </c>
      <c r="P2409" t="s">
        <v>8282</v>
      </c>
      <c r="Q2409">
        <f t="shared" si="154"/>
        <v>25</v>
      </c>
      <c r="R2409">
        <f t="shared" si="155"/>
        <v>168.39</v>
      </c>
      <c r="S2409" s="10" t="s">
        <v>8336</v>
      </c>
      <c r="T2409" t="s">
        <v>8337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s="9">
        <f t="shared" si="152"/>
        <v>41919.140706018516</v>
      </c>
      <c r="L2410">
        <f t="shared" si="153"/>
        <v>2014</v>
      </c>
      <c r="M2410" t="b">
        <v>0</v>
      </c>
      <c r="N2410">
        <v>2</v>
      </c>
      <c r="O2410" t="b">
        <v>0</v>
      </c>
      <c r="P2410" t="s">
        <v>8282</v>
      </c>
      <c r="Q2410">
        <f t="shared" si="154"/>
        <v>0</v>
      </c>
      <c r="R2410">
        <f t="shared" si="155"/>
        <v>15</v>
      </c>
      <c r="S2410" s="10" t="s">
        <v>8336</v>
      </c>
      <c r="T2410" t="s">
        <v>8337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s="9">
        <f t="shared" si="152"/>
        <v>42204.875868055555</v>
      </c>
      <c r="L2411">
        <f t="shared" si="153"/>
        <v>2015</v>
      </c>
      <c r="M2411" t="b">
        <v>0</v>
      </c>
      <c r="N2411">
        <v>6</v>
      </c>
      <c r="O2411" t="b">
        <v>0</v>
      </c>
      <c r="P2411" t="s">
        <v>8282</v>
      </c>
      <c r="Q2411">
        <f t="shared" si="154"/>
        <v>2</v>
      </c>
      <c r="R2411">
        <f t="shared" si="155"/>
        <v>76.67</v>
      </c>
      <c r="S2411" s="10" t="s">
        <v>8336</v>
      </c>
      <c r="T2411" t="s">
        <v>8337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s="9">
        <f t="shared" si="152"/>
        <v>42224.408275462964</v>
      </c>
      <c r="L2412">
        <f t="shared" si="153"/>
        <v>2015</v>
      </c>
      <c r="M2412" t="b">
        <v>0</v>
      </c>
      <c r="N2412">
        <v>0</v>
      </c>
      <c r="O2412" t="b">
        <v>0</v>
      </c>
      <c r="P2412" t="s">
        <v>8282</v>
      </c>
      <c r="Q2412">
        <f t="shared" si="154"/>
        <v>0</v>
      </c>
      <c r="R2412" t="e">
        <f t="shared" si="155"/>
        <v>#DIV/0!</v>
      </c>
      <c r="S2412" s="10" t="s">
        <v>8336</v>
      </c>
      <c r="T2412" t="s">
        <v>8337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s="9">
        <f t="shared" si="152"/>
        <v>42211.732430555552</v>
      </c>
      <c r="L2413">
        <f t="shared" si="153"/>
        <v>2015</v>
      </c>
      <c r="M2413" t="b">
        <v>0</v>
      </c>
      <c r="N2413">
        <v>3</v>
      </c>
      <c r="O2413" t="b">
        <v>0</v>
      </c>
      <c r="P2413" t="s">
        <v>8282</v>
      </c>
      <c r="Q2413">
        <f t="shared" si="154"/>
        <v>1</v>
      </c>
      <c r="R2413">
        <f t="shared" si="155"/>
        <v>50.33</v>
      </c>
      <c r="S2413" s="10" t="s">
        <v>8336</v>
      </c>
      <c r="T2413" t="s">
        <v>8337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s="9">
        <f t="shared" si="152"/>
        <v>42655.736956018518</v>
      </c>
      <c r="L2414">
        <f t="shared" si="153"/>
        <v>2016</v>
      </c>
      <c r="M2414" t="b">
        <v>0</v>
      </c>
      <c r="N2414">
        <v>0</v>
      </c>
      <c r="O2414" t="b">
        <v>0</v>
      </c>
      <c r="P2414" t="s">
        <v>8282</v>
      </c>
      <c r="Q2414">
        <f t="shared" si="154"/>
        <v>0</v>
      </c>
      <c r="R2414" t="e">
        <f t="shared" si="155"/>
        <v>#DIV/0!</v>
      </c>
      <c r="S2414" s="10" t="s">
        <v>8336</v>
      </c>
      <c r="T2414" t="s">
        <v>8337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s="9">
        <f t="shared" si="152"/>
        <v>41760.10974537037</v>
      </c>
      <c r="L2415">
        <f t="shared" si="153"/>
        <v>2014</v>
      </c>
      <c r="M2415" t="b">
        <v>0</v>
      </c>
      <c r="N2415">
        <v>3</v>
      </c>
      <c r="O2415" t="b">
        <v>0</v>
      </c>
      <c r="P2415" t="s">
        <v>8282</v>
      </c>
      <c r="Q2415">
        <f t="shared" si="154"/>
        <v>1</v>
      </c>
      <c r="R2415">
        <f t="shared" si="155"/>
        <v>8.33</v>
      </c>
      <c r="S2415" s="10" t="s">
        <v>8336</v>
      </c>
      <c r="T2415" t="s">
        <v>8337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s="9">
        <f t="shared" si="152"/>
        <v>42198.695138888885</v>
      </c>
      <c r="L2416">
        <f t="shared" si="153"/>
        <v>2015</v>
      </c>
      <c r="M2416" t="b">
        <v>0</v>
      </c>
      <c r="N2416">
        <v>13</v>
      </c>
      <c r="O2416" t="b">
        <v>0</v>
      </c>
      <c r="P2416" t="s">
        <v>8282</v>
      </c>
      <c r="Q2416">
        <f t="shared" si="154"/>
        <v>3</v>
      </c>
      <c r="R2416">
        <f t="shared" si="155"/>
        <v>35.380000000000003</v>
      </c>
      <c r="S2416" s="10" t="s">
        <v>8336</v>
      </c>
      <c r="T2416" t="s">
        <v>8337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s="9">
        <f t="shared" si="152"/>
        <v>42536.862800925926</v>
      </c>
      <c r="L2417">
        <f t="shared" si="153"/>
        <v>2016</v>
      </c>
      <c r="M2417" t="b">
        <v>0</v>
      </c>
      <c r="N2417">
        <v>6</v>
      </c>
      <c r="O2417" t="b">
        <v>0</v>
      </c>
      <c r="P2417" t="s">
        <v>8282</v>
      </c>
      <c r="Q2417">
        <f t="shared" si="154"/>
        <v>1</v>
      </c>
      <c r="R2417">
        <f t="shared" si="155"/>
        <v>55.83</v>
      </c>
      <c r="S2417" s="10" t="s">
        <v>8336</v>
      </c>
      <c r="T2417" t="s">
        <v>8337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s="9">
        <f t="shared" si="152"/>
        <v>42019.737766203703</v>
      </c>
      <c r="L2418">
        <f t="shared" si="153"/>
        <v>2015</v>
      </c>
      <c r="M2418" t="b">
        <v>0</v>
      </c>
      <c r="N2418">
        <v>1</v>
      </c>
      <c r="O2418" t="b">
        <v>0</v>
      </c>
      <c r="P2418" t="s">
        <v>8282</v>
      </c>
      <c r="Q2418">
        <f t="shared" si="154"/>
        <v>0</v>
      </c>
      <c r="R2418">
        <f t="shared" si="155"/>
        <v>5</v>
      </c>
      <c r="S2418" s="10" t="s">
        <v>8336</v>
      </c>
      <c r="T2418" t="s">
        <v>8337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s="9">
        <f t="shared" si="152"/>
        <v>41831.884108796294</v>
      </c>
      <c r="L2419">
        <f t="shared" si="153"/>
        <v>2014</v>
      </c>
      <c r="M2419" t="b">
        <v>0</v>
      </c>
      <c r="N2419">
        <v>0</v>
      </c>
      <c r="O2419" t="b">
        <v>0</v>
      </c>
      <c r="P2419" t="s">
        <v>8282</v>
      </c>
      <c r="Q2419">
        <f t="shared" si="154"/>
        <v>0</v>
      </c>
      <c r="R2419" t="e">
        <f t="shared" si="155"/>
        <v>#DIV/0!</v>
      </c>
      <c r="S2419" s="10" t="s">
        <v>8336</v>
      </c>
      <c r="T2419" t="s">
        <v>8337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s="9">
        <f t="shared" si="152"/>
        <v>42027.856990740736</v>
      </c>
      <c r="L2420">
        <f t="shared" si="153"/>
        <v>2015</v>
      </c>
      <c r="M2420" t="b">
        <v>0</v>
      </c>
      <c r="N2420">
        <v>5</v>
      </c>
      <c r="O2420" t="b">
        <v>0</v>
      </c>
      <c r="P2420" t="s">
        <v>8282</v>
      </c>
      <c r="Q2420">
        <f t="shared" si="154"/>
        <v>0</v>
      </c>
      <c r="R2420">
        <f t="shared" si="155"/>
        <v>1</v>
      </c>
      <c r="S2420" s="10" t="s">
        <v>8336</v>
      </c>
      <c r="T2420" t="s">
        <v>8337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s="9">
        <f t="shared" si="152"/>
        <v>41993.738298611104</v>
      </c>
      <c r="L2421">
        <f t="shared" si="153"/>
        <v>2014</v>
      </c>
      <c r="M2421" t="b">
        <v>0</v>
      </c>
      <c r="N2421">
        <v>0</v>
      </c>
      <c r="O2421" t="b">
        <v>0</v>
      </c>
      <c r="P2421" t="s">
        <v>8282</v>
      </c>
      <c r="Q2421">
        <f t="shared" si="154"/>
        <v>0</v>
      </c>
      <c r="R2421" t="e">
        <f t="shared" si="155"/>
        <v>#DIV/0!</v>
      </c>
      <c r="S2421" s="10" t="s">
        <v>8336</v>
      </c>
      <c r="T2421" t="s">
        <v>8337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s="9">
        <f t="shared" si="152"/>
        <v>41893.028877314813</v>
      </c>
      <c r="L2422">
        <f t="shared" si="153"/>
        <v>2014</v>
      </c>
      <c r="M2422" t="b">
        <v>0</v>
      </c>
      <c r="N2422">
        <v>36</v>
      </c>
      <c r="O2422" t="b">
        <v>0</v>
      </c>
      <c r="P2422" t="s">
        <v>8282</v>
      </c>
      <c r="Q2422">
        <f t="shared" si="154"/>
        <v>15</v>
      </c>
      <c r="R2422">
        <f t="shared" si="155"/>
        <v>69.47</v>
      </c>
      <c r="S2422" s="10" t="s">
        <v>8336</v>
      </c>
      <c r="T2422" t="s">
        <v>8337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s="9">
        <f t="shared" si="152"/>
        <v>42026.687453703707</v>
      </c>
      <c r="L2423">
        <f t="shared" si="153"/>
        <v>2015</v>
      </c>
      <c r="M2423" t="b">
        <v>0</v>
      </c>
      <c r="N2423">
        <v>1</v>
      </c>
      <c r="O2423" t="b">
        <v>0</v>
      </c>
      <c r="P2423" t="s">
        <v>8282</v>
      </c>
      <c r="Q2423">
        <f t="shared" si="154"/>
        <v>0</v>
      </c>
      <c r="R2423">
        <f t="shared" si="155"/>
        <v>1</v>
      </c>
      <c r="S2423" s="10" t="s">
        <v>8336</v>
      </c>
      <c r="T2423" t="s">
        <v>8337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s="9">
        <f t="shared" si="152"/>
        <v>42044.724953703699</v>
      </c>
      <c r="L2424">
        <f t="shared" si="153"/>
        <v>2015</v>
      </c>
      <c r="M2424" t="b">
        <v>0</v>
      </c>
      <c r="N2424">
        <v>1</v>
      </c>
      <c r="O2424" t="b">
        <v>0</v>
      </c>
      <c r="P2424" t="s">
        <v>8282</v>
      </c>
      <c r="Q2424">
        <f t="shared" si="154"/>
        <v>0</v>
      </c>
      <c r="R2424">
        <f t="shared" si="155"/>
        <v>1</v>
      </c>
      <c r="S2424" s="10" t="s">
        <v>8336</v>
      </c>
      <c r="T2424" t="s">
        <v>8337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s="9">
        <f t="shared" si="152"/>
        <v>41974.704745370371</v>
      </c>
      <c r="L2425">
        <f t="shared" si="153"/>
        <v>2014</v>
      </c>
      <c r="M2425" t="b">
        <v>0</v>
      </c>
      <c r="N2425">
        <v>1</v>
      </c>
      <c r="O2425" t="b">
        <v>0</v>
      </c>
      <c r="P2425" t="s">
        <v>8282</v>
      </c>
      <c r="Q2425">
        <f t="shared" si="154"/>
        <v>0</v>
      </c>
      <c r="R2425">
        <f t="shared" si="155"/>
        <v>8</v>
      </c>
      <c r="S2425" s="10" t="s">
        <v>8336</v>
      </c>
      <c r="T2425" t="s">
        <v>8337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s="9">
        <f t="shared" si="152"/>
        <v>41909.892453703702</v>
      </c>
      <c r="L2426">
        <f t="shared" si="153"/>
        <v>2014</v>
      </c>
      <c r="M2426" t="b">
        <v>0</v>
      </c>
      <c r="N2426">
        <v>9</v>
      </c>
      <c r="O2426" t="b">
        <v>0</v>
      </c>
      <c r="P2426" t="s">
        <v>8282</v>
      </c>
      <c r="Q2426">
        <f t="shared" si="154"/>
        <v>1</v>
      </c>
      <c r="R2426">
        <f t="shared" si="155"/>
        <v>34.44</v>
      </c>
      <c r="S2426" s="10" t="s">
        <v>8336</v>
      </c>
      <c r="T2426" t="s">
        <v>8337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s="9">
        <f t="shared" si="152"/>
        <v>42502.913761574076</v>
      </c>
      <c r="L2427">
        <f t="shared" si="153"/>
        <v>2016</v>
      </c>
      <c r="M2427" t="b">
        <v>0</v>
      </c>
      <c r="N2427">
        <v>1</v>
      </c>
      <c r="O2427" t="b">
        <v>0</v>
      </c>
      <c r="P2427" t="s">
        <v>8282</v>
      </c>
      <c r="Q2427">
        <f t="shared" si="154"/>
        <v>0</v>
      </c>
      <c r="R2427">
        <f t="shared" si="155"/>
        <v>1</v>
      </c>
      <c r="S2427" s="10" t="s">
        <v>8336</v>
      </c>
      <c r="T2427" t="s">
        <v>8337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s="9">
        <f t="shared" si="152"/>
        <v>42164.170046296291</v>
      </c>
      <c r="L2428">
        <f t="shared" si="153"/>
        <v>2015</v>
      </c>
      <c r="M2428" t="b">
        <v>0</v>
      </c>
      <c r="N2428">
        <v>0</v>
      </c>
      <c r="O2428" t="b">
        <v>0</v>
      </c>
      <c r="P2428" t="s">
        <v>8282</v>
      </c>
      <c r="Q2428">
        <f t="shared" si="154"/>
        <v>0</v>
      </c>
      <c r="R2428" t="e">
        <f t="shared" si="155"/>
        <v>#DIV/0!</v>
      </c>
      <c r="S2428" s="10" t="s">
        <v>8336</v>
      </c>
      <c r="T2428" t="s">
        <v>8337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s="9">
        <f t="shared" si="152"/>
        <v>42412.318668981476</v>
      </c>
      <c r="L2429">
        <f t="shared" si="153"/>
        <v>2016</v>
      </c>
      <c r="M2429" t="b">
        <v>0</v>
      </c>
      <c r="N2429">
        <v>1</v>
      </c>
      <c r="O2429" t="b">
        <v>0</v>
      </c>
      <c r="P2429" t="s">
        <v>8282</v>
      </c>
      <c r="Q2429">
        <f t="shared" si="154"/>
        <v>0</v>
      </c>
      <c r="R2429">
        <f t="shared" si="155"/>
        <v>1</v>
      </c>
      <c r="S2429" s="10" t="s">
        <v>8336</v>
      </c>
      <c r="T2429" t="s">
        <v>8337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s="9">
        <f t="shared" si="152"/>
        <v>42045.784155092595</v>
      </c>
      <c r="L2430">
        <f t="shared" si="153"/>
        <v>2015</v>
      </c>
      <c r="M2430" t="b">
        <v>0</v>
      </c>
      <c r="N2430">
        <v>1</v>
      </c>
      <c r="O2430" t="b">
        <v>0</v>
      </c>
      <c r="P2430" t="s">
        <v>8282</v>
      </c>
      <c r="Q2430">
        <f t="shared" si="154"/>
        <v>0</v>
      </c>
      <c r="R2430">
        <f t="shared" si="155"/>
        <v>1</v>
      </c>
      <c r="S2430" s="10" t="s">
        <v>8336</v>
      </c>
      <c r="T2430" t="s">
        <v>8337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s="9">
        <f t="shared" si="152"/>
        <v>42734.879236111112</v>
      </c>
      <c r="L2431">
        <f t="shared" si="153"/>
        <v>2016</v>
      </c>
      <c r="M2431" t="b">
        <v>0</v>
      </c>
      <c r="N2431">
        <v>4</v>
      </c>
      <c r="O2431" t="b">
        <v>0</v>
      </c>
      <c r="P2431" t="s">
        <v>8282</v>
      </c>
      <c r="Q2431">
        <f t="shared" si="154"/>
        <v>1</v>
      </c>
      <c r="R2431">
        <f t="shared" si="155"/>
        <v>501.25</v>
      </c>
      <c r="S2431" s="10" t="s">
        <v>8336</v>
      </c>
      <c r="T2431" t="s">
        <v>8337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s="9">
        <f t="shared" si="152"/>
        <v>42382.130833333329</v>
      </c>
      <c r="L2432">
        <f t="shared" si="153"/>
        <v>2016</v>
      </c>
      <c r="M2432" t="b">
        <v>0</v>
      </c>
      <c r="N2432">
        <v>2</v>
      </c>
      <c r="O2432" t="b">
        <v>0</v>
      </c>
      <c r="P2432" t="s">
        <v>8282</v>
      </c>
      <c r="Q2432">
        <f t="shared" si="154"/>
        <v>1</v>
      </c>
      <c r="R2432">
        <f t="shared" si="155"/>
        <v>10.5</v>
      </c>
      <c r="S2432" s="10" t="s">
        <v>8336</v>
      </c>
      <c r="T2432" t="s">
        <v>8337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s="9">
        <f t="shared" si="152"/>
        <v>42489.099687499998</v>
      </c>
      <c r="L2433">
        <f t="shared" si="153"/>
        <v>2016</v>
      </c>
      <c r="M2433" t="b">
        <v>0</v>
      </c>
      <c r="N2433">
        <v>2</v>
      </c>
      <c r="O2433" t="b">
        <v>0</v>
      </c>
      <c r="P2433" t="s">
        <v>8282</v>
      </c>
      <c r="Q2433">
        <f t="shared" si="154"/>
        <v>0</v>
      </c>
      <c r="R2433">
        <f t="shared" si="155"/>
        <v>1</v>
      </c>
      <c r="S2433" s="10" t="s">
        <v>8336</v>
      </c>
      <c r="T2433" t="s">
        <v>8337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s="9">
        <f t="shared" si="152"/>
        <v>42041.218715277777</v>
      </c>
      <c r="L2434">
        <f t="shared" si="153"/>
        <v>2015</v>
      </c>
      <c r="M2434" t="b">
        <v>0</v>
      </c>
      <c r="N2434">
        <v>2</v>
      </c>
      <c r="O2434" t="b">
        <v>0</v>
      </c>
      <c r="P2434" t="s">
        <v>8282</v>
      </c>
      <c r="Q2434">
        <f t="shared" si="154"/>
        <v>0</v>
      </c>
      <c r="R2434">
        <f t="shared" si="155"/>
        <v>1</v>
      </c>
      <c r="S2434" s="10" t="s">
        <v>8336</v>
      </c>
      <c r="T2434" t="s">
        <v>8337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s="9">
        <f t="shared" si="152"/>
        <v>42397.89980324074</v>
      </c>
      <c r="L2435">
        <f t="shared" si="153"/>
        <v>2016</v>
      </c>
      <c r="M2435" t="b">
        <v>0</v>
      </c>
      <c r="N2435">
        <v>0</v>
      </c>
      <c r="O2435" t="b">
        <v>0</v>
      </c>
      <c r="P2435" t="s">
        <v>8282</v>
      </c>
      <c r="Q2435">
        <f t="shared" si="154"/>
        <v>0</v>
      </c>
      <c r="R2435" t="e">
        <f t="shared" si="155"/>
        <v>#DIV/0!</v>
      </c>
      <c r="S2435" s="10" t="s">
        <v>8336</v>
      </c>
      <c r="T2435" t="s">
        <v>8337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s="9">
        <f t="shared" si="152"/>
        <v>42180.18604166666</v>
      </c>
      <c r="L2436">
        <f t="shared" si="153"/>
        <v>2015</v>
      </c>
      <c r="M2436" t="b">
        <v>0</v>
      </c>
      <c r="N2436">
        <v>2</v>
      </c>
      <c r="O2436" t="b">
        <v>0</v>
      </c>
      <c r="P2436" t="s">
        <v>8282</v>
      </c>
      <c r="Q2436">
        <f t="shared" si="154"/>
        <v>0</v>
      </c>
      <c r="R2436">
        <f t="shared" si="155"/>
        <v>13</v>
      </c>
      <c r="S2436" s="10" t="s">
        <v>8336</v>
      </c>
      <c r="T2436" t="s">
        <v>8337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s="9">
        <f t="shared" si="152"/>
        <v>42252.277615740735</v>
      </c>
      <c r="L2437">
        <f t="shared" si="153"/>
        <v>2015</v>
      </c>
      <c r="M2437" t="b">
        <v>0</v>
      </c>
      <c r="N2437">
        <v>4</v>
      </c>
      <c r="O2437" t="b">
        <v>0</v>
      </c>
      <c r="P2437" t="s">
        <v>8282</v>
      </c>
      <c r="Q2437">
        <f t="shared" si="154"/>
        <v>0</v>
      </c>
      <c r="R2437">
        <f t="shared" si="155"/>
        <v>306</v>
      </c>
      <c r="S2437" s="10" t="s">
        <v>8336</v>
      </c>
      <c r="T2437" t="s">
        <v>8337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s="9">
        <f t="shared" si="152"/>
        <v>42338.615393518514</v>
      </c>
      <c r="L2438">
        <f t="shared" si="153"/>
        <v>2015</v>
      </c>
      <c r="M2438" t="b">
        <v>0</v>
      </c>
      <c r="N2438">
        <v>2</v>
      </c>
      <c r="O2438" t="b">
        <v>0</v>
      </c>
      <c r="P2438" t="s">
        <v>8282</v>
      </c>
      <c r="Q2438">
        <f t="shared" si="154"/>
        <v>0</v>
      </c>
      <c r="R2438">
        <f t="shared" si="155"/>
        <v>22.5</v>
      </c>
      <c r="S2438" s="10" t="s">
        <v>8336</v>
      </c>
      <c r="T2438" t="s">
        <v>8337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s="9">
        <f t="shared" si="152"/>
        <v>42031.965138888889</v>
      </c>
      <c r="L2439">
        <f t="shared" si="153"/>
        <v>2015</v>
      </c>
      <c r="M2439" t="b">
        <v>0</v>
      </c>
      <c r="N2439">
        <v>0</v>
      </c>
      <c r="O2439" t="b">
        <v>0</v>
      </c>
      <c r="P2439" t="s">
        <v>8282</v>
      </c>
      <c r="Q2439">
        <f t="shared" si="154"/>
        <v>0</v>
      </c>
      <c r="R2439" t="e">
        <f t="shared" si="155"/>
        <v>#DIV/0!</v>
      </c>
      <c r="S2439" s="10" t="s">
        <v>8336</v>
      </c>
      <c r="T2439" t="s">
        <v>8337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s="9">
        <f t="shared" si="152"/>
        <v>42285.91506944444</v>
      </c>
      <c r="L2440">
        <f t="shared" si="153"/>
        <v>2015</v>
      </c>
      <c r="M2440" t="b">
        <v>0</v>
      </c>
      <c r="N2440">
        <v>1</v>
      </c>
      <c r="O2440" t="b">
        <v>0</v>
      </c>
      <c r="P2440" t="s">
        <v>8282</v>
      </c>
      <c r="Q2440">
        <f t="shared" si="154"/>
        <v>0</v>
      </c>
      <c r="R2440">
        <f t="shared" si="155"/>
        <v>50</v>
      </c>
      <c r="S2440" s="10" t="s">
        <v>8336</v>
      </c>
      <c r="T2440" t="s">
        <v>8337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s="9">
        <f t="shared" si="152"/>
        <v>42265.818622685183</v>
      </c>
      <c r="L2441">
        <f t="shared" si="153"/>
        <v>2015</v>
      </c>
      <c r="M2441" t="b">
        <v>0</v>
      </c>
      <c r="N2441">
        <v>0</v>
      </c>
      <c r="O2441" t="b">
        <v>0</v>
      </c>
      <c r="P2441" t="s">
        <v>8282</v>
      </c>
      <c r="Q2441">
        <f t="shared" si="154"/>
        <v>0</v>
      </c>
      <c r="R2441" t="e">
        <f t="shared" si="155"/>
        <v>#DIV/0!</v>
      </c>
      <c r="S2441" s="10" t="s">
        <v>8336</v>
      </c>
      <c r="T2441" t="s">
        <v>8337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s="9">
        <f t="shared" ref="K2442:K2505" si="156">(((J2442/60)/60/24)+DATE(1970,1,1))</f>
        <v>42383.899456018517</v>
      </c>
      <c r="L2442">
        <f t="shared" ref="L2442:L2505" si="157">YEAR(K2442)</f>
        <v>2016</v>
      </c>
      <c r="M2442" t="b">
        <v>0</v>
      </c>
      <c r="N2442">
        <v>2</v>
      </c>
      <c r="O2442" t="b">
        <v>0</v>
      </c>
      <c r="P2442" t="s">
        <v>8282</v>
      </c>
      <c r="Q2442">
        <f t="shared" ref="Q2442:Q2505" si="158">ROUND(E2442/D2442*100,0)</f>
        <v>0</v>
      </c>
      <c r="R2442">
        <f t="shared" ref="R2442:R2505" si="159">ROUND(E2442/N2442,2)</f>
        <v>5</v>
      </c>
      <c r="S2442" s="10" t="s">
        <v>8336</v>
      </c>
      <c r="T2442" t="s">
        <v>8337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s="9">
        <f t="shared" si="156"/>
        <v>42187.125625000001</v>
      </c>
      <c r="L2443">
        <f t="shared" si="157"/>
        <v>2015</v>
      </c>
      <c r="M2443" t="b">
        <v>0</v>
      </c>
      <c r="N2443">
        <v>109</v>
      </c>
      <c r="O2443" t="b">
        <v>1</v>
      </c>
      <c r="P2443" t="s">
        <v>8296</v>
      </c>
      <c r="Q2443">
        <f t="shared" si="158"/>
        <v>108</v>
      </c>
      <c r="R2443">
        <f t="shared" si="159"/>
        <v>74.23</v>
      </c>
      <c r="S2443" s="10" t="s">
        <v>8336</v>
      </c>
      <c r="T2443" t="s">
        <v>8352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s="9">
        <f t="shared" si="156"/>
        <v>42052.666990740734</v>
      </c>
      <c r="L2444">
        <f t="shared" si="157"/>
        <v>2015</v>
      </c>
      <c r="M2444" t="b">
        <v>0</v>
      </c>
      <c r="N2444">
        <v>372</v>
      </c>
      <c r="O2444" t="b">
        <v>1</v>
      </c>
      <c r="P2444" t="s">
        <v>8296</v>
      </c>
      <c r="Q2444">
        <f t="shared" si="158"/>
        <v>126</v>
      </c>
      <c r="R2444">
        <f t="shared" si="159"/>
        <v>81.25</v>
      </c>
      <c r="S2444" s="10" t="s">
        <v>8336</v>
      </c>
      <c r="T2444" t="s">
        <v>8352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s="9">
        <f t="shared" si="156"/>
        <v>41836.625254629631</v>
      </c>
      <c r="L2445">
        <f t="shared" si="157"/>
        <v>2014</v>
      </c>
      <c r="M2445" t="b">
        <v>0</v>
      </c>
      <c r="N2445">
        <v>311</v>
      </c>
      <c r="O2445" t="b">
        <v>1</v>
      </c>
      <c r="P2445" t="s">
        <v>8296</v>
      </c>
      <c r="Q2445">
        <f t="shared" si="158"/>
        <v>203</v>
      </c>
      <c r="R2445">
        <f t="shared" si="159"/>
        <v>130.22999999999999</v>
      </c>
      <c r="S2445" s="10" t="s">
        <v>8336</v>
      </c>
      <c r="T2445" t="s">
        <v>8352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s="9">
        <f t="shared" si="156"/>
        <v>42485.754525462966</v>
      </c>
      <c r="L2446">
        <f t="shared" si="157"/>
        <v>2016</v>
      </c>
      <c r="M2446" t="b">
        <v>0</v>
      </c>
      <c r="N2446">
        <v>61</v>
      </c>
      <c r="O2446" t="b">
        <v>1</v>
      </c>
      <c r="P2446" t="s">
        <v>8296</v>
      </c>
      <c r="Q2446">
        <f t="shared" si="158"/>
        <v>109</v>
      </c>
      <c r="R2446">
        <f t="shared" si="159"/>
        <v>53.41</v>
      </c>
      <c r="S2446" s="10" t="s">
        <v>8336</v>
      </c>
      <c r="T2446" t="s">
        <v>8352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s="9">
        <f t="shared" si="156"/>
        <v>42243.190057870372</v>
      </c>
      <c r="L2447">
        <f t="shared" si="157"/>
        <v>2015</v>
      </c>
      <c r="M2447" t="b">
        <v>0</v>
      </c>
      <c r="N2447">
        <v>115</v>
      </c>
      <c r="O2447" t="b">
        <v>1</v>
      </c>
      <c r="P2447" t="s">
        <v>8296</v>
      </c>
      <c r="Q2447">
        <f t="shared" si="158"/>
        <v>173</v>
      </c>
      <c r="R2447">
        <f t="shared" si="159"/>
        <v>75.13</v>
      </c>
      <c r="S2447" s="10" t="s">
        <v>8336</v>
      </c>
      <c r="T2447" t="s">
        <v>8352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s="9">
        <f t="shared" si="156"/>
        <v>42670.602673611109</v>
      </c>
      <c r="L2448">
        <f t="shared" si="157"/>
        <v>2016</v>
      </c>
      <c r="M2448" t="b">
        <v>0</v>
      </c>
      <c r="N2448">
        <v>111</v>
      </c>
      <c r="O2448" t="b">
        <v>1</v>
      </c>
      <c r="P2448" t="s">
        <v>8296</v>
      </c>
      <c r="Q2448">
        <f t="shared" si="158"/>
        <v>168</v>
      </c>
      <c r="R2448">
        <f t="shared" si="159"/>
        <v>75.67</v>
      </c>
      <c r="S2448" s="10" t="s">
        <v>8336</v>
      </c>
      <c r="T2448" t="s">
        <v>8352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s="9">
        <f t="shared" si="156"/>
        <v>42654.469826388886</v>
      </c>
      <c r="L2449">
        <f t="shared" si="157"/>
        <v>2016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8"/>
        <v>427</v>
      </c>
      <c r="R2449">
        <f t="shared" si="159"/>
        <v>31.69</v>
      </c>
      <c r="S2449" s="10" t="s">
        <v>8336</v>
      </c>
      <c r="T2449" t="s">
        <v>8352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s="9">
        <f t="shared" si="156"/>
        <v>42607.316122685181</v>
      </c>
      <c r="L2450">
        <f t="shared" si="157"/>
        <v>2016</v>
      </c>
      <c r="M2450" t="b">
        <v>0</v>
      </c>
      <c r="N2450">
        <v>9</v>
      </c>
      <c r="O2450" t="b">
        <v>1</v>
      </c>
      <c r="P2450" t="s">
        <v>8296</v>
      </c>
      <c r="Q2450">
        <f t="shared" si="158"/>
        <v>108</v>
      </c>
      <c r="R2450">
        <f t="shared" si="159"/>
        <v>47.78</v>
      </c>
      <c r="S2450" s="10" t="s">
        <v>8336</v>
      </c>
      <c r="T2450" t="s">
        <v>8352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s="9">
        <f t="shared" si="156"/>
        <v>41943.142534722225</v>
      </c>
      <c r="L2451">
        <f t="shared" si="157"/>
        <v>2014</v>
      </c>
      <c r="M2451" t="b">
        <v>0</v>
      </c>
      <c r="N2451">
        <v>120</v>
      </c>
      <c r="O2451" t="b">
        <v>1</v>
      </c>
      <c r="P2451" t="s">
        <v>8296</v>
      </c>
      <c r="Q2451">
        <f t="shared" si="158"/>
        <v>108</v>
      </c>
      <c r="R2451">
        <f t="shared" si="159"/>
        <v>90</v>
      </c>
      <c r="S2451" s="10" t="s">
        <v>8336</v>
      </c>
      <c r="T2451" t="s">
        <v>8352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s="9">
        <f t="shared" si="156"/>
        <v>41902.07240740741</v>
      </c>
      <c r="L2452">
        <f t="shared" si="157"/>
        <v>2014</v>
      </c>
      <c r="M2452" t="b">
        <v>0</v>
      </c>
      <c r="N2452">
        <v>102</v>
      </c>
      <c r="O2452" t="b">
        <v>1</v>
      </c>
      <c r="P2452" t="s">
        <v>8296</v>
      </c>
      <c r="Q2452">
        <f t="shared" si="158"/>
        <v>102</v>
      </c>
      <c r="R2452">
        <f t="shared" si="159"/>
        <v>149.31</v>
      </c>
      <c r="S2452" s="10" t="s">
        <v>8336</v>
      </c>
      <c r="T2452" t="s">
        <v>8352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s="9">
        <f t="shared" si="156"/>
        <v>42779.908449074079</v>
      </c>
      <c r="L2453">
        <f t="shared" si="157"/>
        <v>2017</v>
      </c>
      <c r="M2453" t="b">
        <v>0</v>
      </c>
      <c r="N2453">
        <v>186</v>
      </c>
      <c r="O2453" t="b">
        <v>1</v>
      </c>
      <c r="P2453" t="s">
        <v>8296</v>
      </c>
      <c r="Q2453">
        <f t="shared" si="158"/>
        <v>115</v>
      </c>
      <c r="R2453">
        <f t="shared" si="159"/>
        <v>62.07</v>
      </c>
      <c r="S2453" s="10" t="s">
        <v>8336</v>
      </c>
      <c r="T2453" t="s">
        <v>8352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s="9">
        <f t="shared" si="156"/>
        <v>42338.84375</v>
      </c>
      <c r="L2454">
        <f t="shared" si="157"/>
        <v>2015</v>
      </c>
      <c r="M2454" t="b">
        <v>0</v>
      </c>
      <c r="N2454">
        <v>15</v>
      </c>
      <c r="O2454" t="b">
        <v>1</v>
      </c>
      <c r="P2454" t="s">
        <v>8296</v>
      </c>
      <c r="Q2454">
        <f t="shared" si="158"/>
        <v>134</v>
      </c>
      <c r="R2454">
        <f t="shared" si="159"/>
        <v>53.4</v>
      </c>
      <c r="S2454" s="10" t="s">
        <v>8336</v>
      </c>
      <c r="T2454" t="s">
        <v>8352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s="9">
        <f t="shared" si="156"/>
        <v>42738.692233796297</v>
      </c>
      <c r="L2455">
        <f t="shared" si="157"/>
        <v>2017</v>
      </c>
      <c r="M2455" t="b">
        <v>0</v>
      </c>
      <c r="N2455">
        <v>67</v>
      </c>
      <c r="O2455" t="b">
        <v>1</v>
      </c>
      <c r="P2455" t="s">
        <v>8296</v>
      </c>
      <c r="Q2455">
        <f t="shared" si="158"/>
        <v>155</v>
      </c>
      <c r="R2455">
        <f t="shared" si="159"/>
        <v>69.27</v>
      </c>
      <c r="S2455" s="10" t="s">
        <v>8336</v>
      </c>
      <c r="T2455" t="s">
        <v>8352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s="9">
        <f t="shared" si="156"/>
        <v>42770.201481481476</v>
      </c>
      <c r="L2456">
        <f t="shared" si="157"/>
        <v>2017</v>
      </c>
      <c r="M2456" t="b">
        <v>0</v>
      </c>
      <c r="N2456">
        <v>130</v>
      </c>
      <c r="O2456" t="b">
        <v>1</v>
      </c>
      <c r="P2456" t="s">
        <v>8296</v>
      </c>
      <c r="Q2456">
        <f t="shared" si="158"/>
        <v>101</v>
      </c>
      <c r="R2456">
        <f t="shared" si="159"/>
        <v>271.51</v>
      </c>
      <c r="S2456" s="10" t="s">
        <v>8336</v>
      </c>
      <c r="T2456" t="s">
        <v>8352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s="9">
        <f t="shared" si="156"/>
        <v>42452.781828703708</v>
      </c>
      <c r="L2457">
        <f t="shared" si="157"/>
        <v>2016</v>
      </c>
      <c r="M2457" t="b">
        <v>0</v>
      </c>
      <c r="N2457">
        <v>16</v>
      </c>
      <c r="O2457" t="b">
        <v>1</v>
      </c>
      <c r="P2457" t="s">
        <v>8296</v>
      </c>
      <c r="Q2457">
        <f t="shared" si="158"/>
        <v>182</v>
      </c>
      <c r="R2457">
        <f t="shared" si="159"/>
        <v>34.130000000000003</v>
      </c>
      <c r="S2457" s="10" t="s">
        <v>8336</v>
      </c>
      <c r="T2457" t="s">
        <v>8352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s="9">
        <f t="shared" si="156"/>
        <v>42761.961099537039</v>
      </c>
      <c r="L2458">
        <f t="shared" si="157"/>
        <v>2017</v>
      </c>
      <c r="M2458" t="b">
        <v>0</v>
      </c>
      <c r="N2458">
        <v>67</v>
      </c>
      <c r="O2458" t="b">
        <v>1</v>
      </c>
      <c r="P2458" t="s">
        <v>8296</v>
      </c>
      <c r="Q2458">
        <f t="shared" si="158"/>
        <v>181</v>
      </c>
      <c r="R2458">
        <f t="shared" si="159"/>
        <v>40.49</v>
      </c>
      <c r="S2458" s="10" t="s">
        <v>8336</v>
      </c>
      <c r="T2458" t="s">
        <v>8352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s="9">
        <f t="shared" si="156"/>
        <v>42423.602500000001</v>
      </c>
      <c r="L2459">
        <f t="shared" si="157"/>
        <v>2016</v>
      </c>
      <c r="M2459" t="b">
        <v>0</v>
      </c>
      <c r="N2459">
        <v>124</v>
      </c>
      <c r="O2459" t="b">
        <v>1</v>
      </c>
      <c r="P2459" t="s">
        <v>8296</v>
      </c>
      <c r="Q2459">
        <f t="shared" si="158"/>
        <v>102</v>
      </c>
      <c r="R2459">
        <f t="shared" si="159"/>
        <v>189.76</v>
      </c>
      <c r="S2459" s="10" t="s">
        <v>8336</v>
      </c>
      <c r="T2459" t="s">
        <v>8352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s="9">
        <f t="shared" si="156"/>
        <v>42495.871736111112</v>
      </c>
      <c r="L2460">
        <f t="shared" si="157"/>
        <v>2016</v>
      </c>
      <c r="M2460" t="b">
        <v>0</v>
      </c>
      <c r="N2460">
        <v>80</v>
      </c>
      <c r="O2460" t="b">
        <v>1</v>
      </c>
      <c r="P2460" t="s">
        <v>8296</v>
      </c>
      <c r="Q2460">
        <f t="shared" si="158"/>
        <v>110</v>
      </c>
      <c r="R2460">
        <f t="shared" si="159"/>
        <v>68.86</v>
      </c>
      <c r="S2460" s="10" t="s">
        <v>8336</v>
      </c>
      <c r="T2460" t="s">
        <v>8352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s="9">
        <f t="shared" si="156"/>
        <v>42407.637557870374</v>
      </c>
      <c r="L2461">
        <f t="shared" si="157"/>
        <v>2016</v>
      </c>
      <c r="M2461" t="b">
        <v>0</v>
      </c>
      <c r="N2461">
        <v>282</v>
      </c>
      <c r="O2461" t="b">
        <v>1</v>
      </c>
      <c r="P2461" t="s">
        <v>8296</v>
      </c>
      <c r="Q2461">
        <f t="shared" si="158"/>
        <v>102</v>
      </c>
      <c r="R2461">
        <f t="shared" si="159"/>
        <v>108.78</v>
      </c>
      <c r="S2461" s="10" t="s">
        <v>8336</v>
      </c>
      <c r="T2461" t="s">
        <v>8352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s="9">
        <f t="shared" si="156"/>
        <v>42704.187118055561</v>
      </c>
      <c r="L2462">
        <f t="shared" si="157"/>
        <v>2016</v>
      </c>
      <c r="M2462" t="b">
        <v>0</v>
      </c>
      <c r="N2462">
        <v>68</v>
      </c>
      <c r="O2462" t="b">
        <v>1</v>
      </c>
      <c r="P2462" t="s">
        <v>8296</v>
      </c>
      <c r="Q2462">
        <f t="shared" si="158"/>
        <v>101</v>
      </c>
      <c r="R2462">
        <f t="shared" si="159"/>
        <v>125.99</v>
      </c>
      <c r="S2462" s="10" t="s">
        <v>8336</v>
      </c>
      <c r="T2462" t="s">
        <v>8352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s="9">
        <f t="shared" si="156"/>
        <v>40784.012696759259</v>
      </c>
      <c r="L2463">
        <f t="shared" si="157"/>
        <v>2011</v>
      </c>
      <c r="M2463" t="b">
        <v>0</v>
      </c>
      <c r="N2463">
        <v>86</v>
      </c>
      <c r="O2463" t="b">
        <v>1</v>
      </c>
      <c r="P2463" t="s">
        <v>8277</v>
      </c>
      <c r="Q2463">
        <f t="shared" si="158"/>
        <v>104</v>
      </c>
      <c r="R2463">
        <f t="shared" si="159"/>
        <v>90.52</v>
      </c>
      <c r="S2463" s="10" t="s">
        <v>8325</v>
      </c>
      <c r="T2463" t="s">
        <v>8329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s="9">
        <f t="shared" si="156"/>
        <v>41089.186296296299</v>
      </c>
      <c r="L2464">
        <f t="shared" si="157"/>
        <v>2012</v>
      </c>
      <c r="M2464" t="b">
        <v>0</v>
      </c>
      <c r="N2464">
        <v>115</v>
      </c>
      <c r="O2464" t="b">
        <v>1</v>
      </c>
      <c r="P2464" t="s">
        <v>8277</v>
      </c>
      <c r="Q2464">
        <f t="shared" si="158"/>
        <v>111</v>
      </c>
      <c r="R2464">
        <f t="shared" si="159"/>
        <v>28.88</v>
      </c>
      <c r="S2464" s="10" t="s">
        <v>8325</v>
      </c>
      <c r="T2464" t="s">
        <v>8329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s="9">
        <f t="shared" si="156"/>
        <v>41341.111400462964</v>
      </c>
      <c r="L2465">
        <f t="shared" si="157"/>
        <v>2013</v>
      </c>
      <c r="M2465" t="b">
        <v>0</v>
      </c>
      <c r="N2465">
        <v>75</v>
      </c>
      <c r="O2465" t="b">
        <v>1</v>
      </c>
      <c r="P2465" t="s">
        <v>8277</v>
      </c>
      <c r="Q2465">
        <f t="shared" si="158"/>
        <v>116</v>
      </c>
      <c r="R2465">
        <f t="shared" si="159"/>
        <v>31</v>
      </c>
      <c r="S2465" s="10" t="s">
        <v>8325</v>
      </c>
      <c r="T2465" t="s">
        <v>8329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s="9">
        <f t="shared" si="156"/>
        <v>42248.90042824074</v>
      </c>
      <c r="L2466">
        <f t="shared" si="157"/>
        <v>2015</v>
      </c>
      <c r="M2466" t="b">
        <v>0</v>
      </c>
      <c r="N2466">
        <v>43</v>
      </c>
      <c r="O2466" t="b">
        <v>1</v>
      </c>
      <c r="P2466" t="s">
        <v>8277</v>
      </c>
      <c r="Q2466">
        <f t="shared" si="158"/>
        <v>111</v>
      </c>
      <c r="R2466">
        <f t="shared" si="159"/>
        <v>51.67</v>
      </c>
      <c r="S2466" s="10" t="s">
        <v>8325</v>
      </c>
      <c r="T2466" t="s">
        <v>8329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s="9">
        <f t="shared" si="156"/>
        <v>41145.719305555554</v>
      </c>
      <c r="L2467">
        <f t="shared" si="157"/>
        <v>2012</v>
      </c>
      <c r="M2467" t="b">
        <v>0</v>
      </c>
      <c r="N2467">
        <v>48</v>
      </c>
      <c r="O2467" t="b">
        <v>1</v>
      </c>
      <c r="P2467" t="s">
        <v>8277</v>
      </c>
      <c r="Q2467">
        <f t="shared" si="158"/>
        <v>180</v>
      </c>
      <c r="R2467">
        <f t="shared" si="159"/>
        <v>26.27</v>
      </c>
      <c r="S2467" s="10" t="s">
        <v>8325</v>
      </c>
      <c r="T2467" t="s">
        <v>8329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s="9">
        <f t="shared" si="156"/>
        <v>41373.102465277778</v>
      </c>
      <c r="L2468">
        <f t="shared" si="157"/>
        <v>2013</v>
      </c>
      <c r="M2468" t="b">
        <v>0</v>
      </c>
      <c r="N2468">
        <v>52</v>
      </c>
      <c r="O2468" t="b">
        <v>1</v>
      </c>
      <c r="P2468" t="s">
        <v>8277</v>
      </c>
      <c r="Q2468">
        <f t="shared" si="158"/>
        <v>100</v>
      </c>
      <c r="R2468">
        <f t="shared" si="159"/>
        <v>48.08</v>
      </c>
      <c r="S2468" s="10" t="s">
        <v>8325</v>
      </c>
      <c r="T2468" t="s">
        <v>8329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s="9">
        <f t="shared" si="156"/>
        <v>41025.874201388891</v>
      </c>
      <c r="L2469">
        <f t="shared" si="157"/>
        <v>2012</v>
      </c>
      <c r="M2469" t="b">
        <v>0</v>
      </c>
      <c r="N2469">
        <v>43</v>
      </c>
      <c r="O2469" t="b">
        <v>1</v>
      </c>
      <c r="P2469" t="s">
        <v>8277</v>
      </c>
      <c r="Q2469">
        <f t="shared" si="158"/>
        <v>119</v>
      </c>
      <c r="R2469">
        <f t="shared" si="159"/>
        <v>27.56</v>
      </c>
      <c r="S2469" s="10" t="s">
        <v>8325</v>
      </c>
      <c r="T2469" t="s">
        <v>8329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s="9">
        <f t="shared" si="156"/>
        <v>41174.154178240737</v>
      </c>
      <c r="L2470">
        <f t="shared" si="157"/>
        <v>2012</v>
      </c>
      <c r="M2470" t="b">
        <v>0</v>
      </c>
      <c r="N2470">
        <v>58</v>
      </c>
      <c r="O2470" t="b">
        <v>1</v>
      </c>
      <c r="P2470" t="s">
        <v>8277</v>
      </c>
      <c r="Q2470">
        <f t="shared" si="158"/>
        <v>107</v>
      </c>
      <c r="R2470">
        <f t="shared" si="159"/>
        <v>36.97</v>
      </c>
      <c r="S2470" s="10" t="s">
        <v>8325</v>
      </c>
      <c r="T2470" t="s">
        <v>8329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s="9">
        <f t="shared" si="156"/>
        <v>40557.429733796293</v>
      </c>
      <c r="L2471">
        <f t="shared" si="157"/>
        <v>2011</v>
      </c>
      <c r="M2471" t="b">
        <v>0</v>
      </c>
      <c r="N2471">
        <v>47</v>
      </c>
      <c r="O2471" t="b">
        <v>1</v>
      </c>
      <c r="P2471" t="s">
        <v>8277</v>
      </c>
      <c r="Q2471">
        <f t="shared" si="158"/>
        <v>114</v>
      </c>
      <c r="R2471">
        <f t="shared" si="159"/>
        <v>29.02</v>
      </c>
      <c r="S2471" s="10" t="s">
        <v>8325</v>
      </c>
      <c r="T2471" t="s">
        <v>8329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s="9">
        <f t="shared" si="156"/>
        <v>41023.07471064815</v>
      </c>
      <c r="L2472">
        <f t="shared" si="157"/>
        <v>2012</v>
      </c>
      <c r="M2472" t="b">
        <v>0</v>
      </c>
      <c r="N2472">
        <v>36</v>
      </c>
      <c r="O2472" t="b">
        <v>1</v>
      </c>
      <c r="P2472" t="s">
        <v>8277</v>
      </c>
      <c r="Q2472">
        <f t="shared" si="158"/>
        <v>103</v>
      </c>
      <c r="R2472">
        <f t="shared" si="159"/>
        <v>28.66</v>
      </c>
      <c r="S2472" s="10" t="s">
        <v>8325</v>
      </c>
      <c r="T2472" t="s">
        <v>8329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s="9">
        <f t="shared" si="156"/>
        <v>40893.992962962962</v>
      </c>
      <c r="L2473">
        <f t="shared" si="157"/>
        <v>2011</v>
      </c>
      <c r="M2473" t="b">
        <v>0</v>
      </c>
      <c r="N2473">
        <v>17</v>
      </c>
      <c r="O2473" t="b">
        <v>1</v>
      </c>
      <c r="P2473" t="s">
        <v>8277</v>
      </c>
      <c r="Q2473">
        <f t="shared" si="158"/>
        <v>128</v>
      </c>
      <c r="R2473">
        <f t="shared" si="159"/>
        <v>37.65</v>
      </c>
      <c r="S2473" s="10" t="s">
        <v>8325</v>
      </c>
      <c r="T2473" t="s">
        <v>8329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s="9">
        <f t="shared" si="156"/>
        <v>40354.11550925926</v>
      </c>
      <c r="L2474">
        <f t="shared" si="157"/>
        <v>2010</v>
      </c>
      <c r="M2474" t="b">
        <v>0</v>
      </c>
      <c r="N2474">
        <v>104</v>
      </c>
      <c r="O2474" t="b">
        <v>1</v>
      </c>
      <c r="P2474" t="s">
        <v>8277</v>
      </c>
      <c r="Q2474">
        <f t="shared" si="158"/>
        <v>136</v>
      </c>
      <c r="R2474">
        <f t="shared" si="159"/>
        <v>97.9</v>
      </c>
      <c r="S2474" s="10" t="s">
        <v>8325</v>
      </c>
      <c r="T2474" t="s">
        <v>8329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s="9">
        <f t="shared" si="156"/>
        <v>41193.748483796298</v>
      </c>
      <c r="L2475">
        <f t="shared" si="157"/>
        <v>2012</v>
      </c>
      <c r="M2475" t="b">
        <v>0</v>
      </c>
      <c r="N2475">
        <v>47</v>
      </c>
      <c r="O2475" t="b">
        <v>1</v>
      </c>
      <c r="P2475" t="s">
        <v>8277</v>
      </c>
      <c r="Q2475">
        <f t="shared" si="158"/>
        <v>100</v>
      </c>
      <c r="R2475">
        <f t="shared" si="159"/>
        <v>42.55</v>
      </c>
      <c r="S2475" s="10" t="s">
        <v>8325</v>
      </c>
      <c r="T2475" t="s">
        <v>8329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s="9">
        <f t="shared" si="156"/>
        <v>40417.011296296296</v>
      </c>
      <c r="L2476">
        <f t="shared" si="157"/>
        <v>2010</v>
      </c>
      <c r="M2476" t="b">
        <v>0</v>
      </c>
      <c r="N2476">
        <v>38</v>
      </c>
      <c r="O2476" t="b">
        <v>1</v>
      </c>
      <c r="P2476" t="s">
        <v>8277</v>
      </c>
      <c r="Q2476">
        <f t="shared" si="158"/>
        <v>100</v>
      </c>
      <c r="R2476">
        <f t="shared" si="159"/>
        <v>131.58000000000001</v>
      </c>
      <c r="S2476" s="10" t="s">
        <v>8325</v>
      </c>
      <c r="T2476" t="s">
        <v>8329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s="9">
        <f t="shared" si="156"/>
        <v>40310.287673611114</v>
      </c>
      <c r="L2477">
        <f t="shared" si="157"/>
        <v>2010</v>
      </c>
      <c r="M2477" t="b">
        <v>0</v>
      </c>
      <c r="N2477">
        <v>81</v>
      </c>
      <c r="O2477" t="b">
        <v>1</v>
      </c>
      <c r="P2477" t="s">
        <v>8277</v>
      </c>
      <c r="Q2477">
        <f t="shared" si="158"/>
        <v>105</v>
      </c>
      <c r="R2477">
        <f t="shared" si="159"/>
        <v>32.32</v>
      </c>
      <c r="S2477" s="10" t="s">
        <v>8325</v>
      </c>
      <c r="T2477" t="s">
        <v>8329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s="9">
        <f t="shared" si="156"/>
        <v>41913.328356481477</v>
      </c>
      <c r="L2478">
        <f t="shared" si="157"/>
        <v>2014</v>
      </c>
      <c r="M2478" t="b">
        <v>0</v>
      </c>
      <c r="N2478">
        <v>55</v>
      </c>
      <c r="O2478" t="b">
        <v>1</v>
      </c>
      <c r="P2478" t="s">
        <v>8277</v>
      </c>
      <c r="Q2478">
        <f t="shared" si="158"/>
        <v>105</v>
      </c>
      <c r="R2478">
        <f t="shared" si="159"/>
        <v>61.1</v>
      </c>
      <c r="S2478" s="10" t="s">
        <v>8325</v>
      </c>
      <c r="T2478" t="s">
        <v>8329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s="9">
        <f t="shared" si="156"/>
        <v>41088.691493055558</v>
      </c>
      <c r="L2479">
        <f t="shared" si="157"/>
        <v>2012</v>
      </c>
      <c r="M2479" t="b">
        <v>0</v>
      </c>
      <c r="N2479">
        <v>41</v>
      </c>
      <c r="O2479" t="b">
        <v>1</v>
      </c>
      <c r="P2479" t="s">
        <v>8277</v>
      </c>
      <c r="Q2479">
        <f t="shared" si="158"/>
        <v>171</v>
      </c>
      <c r="R2479">
        <f t="shared" si="159"/>
        <v>31.34</v>
      </c>
      <c r="S2479" s="10" t="s">
        <v>8325</v>
      </c>
      <c r="T2479" t="s">
        <v>8329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s="9">
        <f t="shared" si="156"/>
        <v>41257.950381944444</v>
      </c>
      <c r="L2480">
        <f t="shared" si="157"/>
        <v>2012</v>
      </c>
      <c r="M2480" t="b">
        <v>0</v>
      </c>
      <c r="N2480">
        <v>79</v>
      </c>
      <c r="O2480" t="b">
        <v>1</v>
      </c>
      <c r="P2480" t="s">
        <v>8277</v>
      </c>
      <c r="Q2480">
        <f t="shared" si="158"/>
        <v>128</v>
      </c>
      <c r="R2480">
        <f t="shared" si="159"/>
        <v>129.11000000000001</v>
      </c>
      <c r="S2480" s="10" t="s">
        <v>8325</v>
      </c>
      <c r="T2480" t="s">
        <v>8329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s="9">
        <f t="shared" si="156"/>
        <v>41107.726782407408</v>
      </c>
      <c r="L2481">
        <f t="shared" si="157"/>
        <v>2012</v>
      </c>
      <c r="M2481" t="b">
        <v>0</v>
      </c>
      <c r="N2481">
        <v>16</v>
      </c>
      <c r="O2481" t="b">
        <v>1</v>
      </c>
      <c r="P2481" t="s">
        <v>8277</v>
      </c>
      <c r="Q2481">
        <f t="shared" si="158"/>
        <v>133</v>
      </c>
      <c r="R2481">
        <f t="shared" si="159"/>
        <v>25.02</v>
      </c>
      <c r="S2481" s="10" t="s">
        <v>8325</v>
      </c>
      <c r="T2481" t="s">
        <v>8329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s="9">
        <f t="shared" si="156"/>
        <v>42227.936157407406</v>
      </c>
      <c r="L2482">
        <f t="shared" si="157"/>
        <v>2015</v>
      </c>
      <c r="M2482" t="b">
        <v>0</v>
      </c>
      <c r="N2482">
        <v>8</v>
      </c>
      <c r="O2482" t="b">
        <v>1</v>
      </c>
      <c r="P2482" t="s">
        <v>8277</v>
      </c>
      <c r="Q2482">
        <f t="shared" si="158"/>
        <v>100</v>
      </c>
      <c r="R2482">
        <f t="shared" si="159"/>
        <v>250</v>
      </c>
      <c r="S2482" s="10" t="s">
        <v>8325</v>
      </c>
      <c r="T2482" t="s">
        <v>8329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s="9">
        <f t="shared" si="156"/>
        <v>40999.645925925928</v>
      </c>
      <c r="L2483">
        <f t="shared" si="157"/>
        <v>2012</v>
      </c>
      <c r="M2483" t="b">
        <v>0</v>
      </c>
      <c r="N2483">
        <v>95</v>
      </c>
      <c r="O2483" t="b">
        <v>1</v>
      </c>
      <c r="P2483" t="s">
        <v>8277</v>
      </c>
      <c r="Q2483">
        <f t="shared" si="158"/>
        <v>113</v>
      </c>
      <c r="R2483">
        <f t="shared" si="159"/>
        <v>47.54</v>
      </c>
      <c r="S2483" s="10" t="s">
        <v>8325</v>
      </c>
      <c r="T2483" t="s">
        <v>8329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s="9">
        <f t="shared" si="156"/>
        <v>40711.782210648147</v>
      </c>
      <c r="L2484">
        <f t="shared" si="157"/>
        <v>2011</v>
      </c>
      <c r="M2484" t="b">
        <v>0</v>
      </c>
      <c r="N2484">
        <v>25</v>
      </c>
      <c r="O2484" t="b">
        <v>1</v>
      </c>
      <c r="P2484" t="s">
        <v>8277</v>
      </c>
      <c r="Q2484">
        <f t="shared" si="158"/>
        <v>100</v>
      </c>
      <c r="R2484">
        <f t="shared" si="159"/>
        <v>40.04</v>
      </c>
      <c r="S2484" s="10" t="s">
        <v>8325</v>
      </c>
      <c r="T2484" t="s">
        <v>8329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s="9">
        <f t="shared" si="156"/>
        <v>40970.750034722223</v>
      </c>
      <c r="L2485">
        <f t="shared" si="157"/>
        <v>2012</v>
      </c>
      <c r="M2485" t="b">
        <v>0</v>
      </c>
      <c r="N2485">
        <v>19</v>
      </c>
      <c r="O2485" t="b">
        <v>1</v>
      </c>
      <c r="P2485" t="s">
        <v>8277</v>
      </c>
      <c r="Q2485">
        <f t="shared" si="158"/>
        <v>114</v>
      </c>
      <c r="R2485">
        <f t="shared" si="159"/>
        <v>65.84</v>
      </c>
      <c r="S2485" s="10" t="s">
        <v>8325</v>
      </c>
      <c r="T2485" t="s">
        <v>8329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s="9">
        <f t="shared" si="156"/>
        <v>40771.916701388887</v>
      </c>
      <c r="L2486">
        <f t="shared" si="157"/>
        <v>2011</v>
      </c>
      <c r="M2486" t="b">
        <v>0</v>
      </c>
      <c r="N2486">
        <v>90</v>
      </c>
      <c r="O2486" t="b">
        <v>1</v>
      </c>
      <c r="P2486" t="s">
        <v>8277</v>
      </c>
      <c r="Q2486">
        <f t="shared" si="158"/>
        <v>119</v>
      </c>
      <c r="R2486">
        <f t="shared" si="159"/>
        <v>46.4</v>
      </c>
      <c r="S2486" s="10" t="s">
        <v>8325</v>
      </c>
      <c r="T2486" t="s">
        <v>8329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s="9">
        <f t="shared" si="156"/>
        <v>40793.998599537037</v>
      </c>
      <c r="L2487">
        <f t="shared" si="157"/>
        <v>2011</v>
      </c>
      <c r="M2487" t="b">
        <v>0</v>
      </c>
      <c r="N2487">
        <v>41</v>
      </c>
      <c r="O2487" t="b">
        <v>1</v>
      </c>
      <c r="P2487" t="s">
        <v>8277</v>
      </c>
      <c r="Q2487">
        <f t="shared" si="158"/>
        <v>103</v>
      </c>
      <c r="R2487">
        <f t="shared" si="159"/>
        <v>50.37</v>
      </c>
      <c r="S2487" s="10" t="s">
        <v>8325</v>
      </c>
      <c r="T2487" t="s">
        <v>8329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s="9">
        <f t="shared" si="156"/>
        <v>40991.708055555559</v>
      </c>
      <c r="L2488">
        <f t="shared" si="157"/>
        <v>2012</v>
      </c>
      <c r="M2488" t="b">
        <v>0</v>
      </c>
      <c r="N2488">
        <v>30</v>
      </c>
      <c r="O2488" t="b">
        <v>1</v>
      </c>
      <c r="P2488" t="s">
        <v>8277</v>
      </c>
      <c r="Q2488">
        <f t="shared" si="158"/>
        <v>266</v>
      </c>
      <c r="R2488">
        <f t="shared" si="159"/>
        <v>26.57</v>
      </c>
      <c r="S2488" s="10" t="s">
        <v>8325</v>
      </c>
      <c r="T2488" t="s">
        <v>8329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s="9">
        <f t="shared" si="156"/>
        <v>41026.083298611113</v>
      </c>
      <c r="L2489">
        <f t="shared" si="157"/>
        <v>2012</v>
      </c>
      <c r="M2489" t="b">
        <v>0</v>
      </c>
      <c r="N2489">
        <v>38</v>
      </c>
      <c r="O2489" t="b">
        <v>1</v>
      </c>
      <c r="P2489" t="s">
        <v>8277</v>
      </c>
      <c r="Q2489">
        <f t="shared" si="158"/>
        <v>100</v>
      </c>
      <c r="R2489">
        <f t="shared" si="159"/>
        <v>39.49</v>
      </c>
      <c r="S2489" s="10" t="s">
        <v>8325</v>
      </c>
      <c r="T2489" t="s">
        <v>8329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s="9">
        <f t="shared" si="156"/>
        <v>40833.633194444446</v>
      </c>
      <c r="L2490">
        <f t="shared" si="157"/>
        <v>2011</v>
      </c>
      <c r="M2490" t="b">
        <v>0</v>
      </c>
      <c r="N2490">
        <v>65</v>
      </c>
      <c r="O2490" t="b">
        <v>1</v>
      </c>
      <c r="P2490" t="s">
        <v>8277</v>
      </c>
      <c r="Q2490">
        <f t="shared" si="158"/>
        <v>107</v>
      </c>
      <c r="R2490">
        <f t="shared" si="159"/>
        <v>49.25</v>
      </c>
      <c r="S2490" s="10" t="s">
        <v>8325</v>
      </c>
      <c r="T2490" t="s">
        <v>8329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s="9">
        <f t="shared" si="156"/>
        <v>41373.690266203703</v>
      </c>
      <c r="L2491">
        <f t="shared" si="157"/>
        <v>2013</v>
      </c>
      <c r="M2491" t="b">
        <v>0</v>
      </c>
      <c r="N2491">
        <v>75</v>
      </c>
      <c r="O2491" t="b">
        <v>1</v>
      </c>
      <c r="P2491" t="s">
        <v>8277</v>
      </c>
      <c r="Q2491">
        <f t="shared" si="158"/>
        <v>134</v>
      </c>
      <c r="R2491">
        <f t="shared" si="159"/>
        <v>62.38</v>
      </c>
      <c r="S2491" s="10" t="s">
        <v>8325</v>
      </c>
      <c r="T2491" t="s">
        <v>8329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s="9">
        <f t="shared" si="156"/>
        <v>41023.227731481478</v>
      </c>
      <c r="L2492">
        <f t="shared" si="157"/>
        <v>2012</v>
      </c>
      <c r="M2492" t="b">
        <v>0</v>
      </c>
      <c r="N2492">
        <v>16</v>
      </c>
      <c r="O2492" t="b">
        <v>1</v>
      </c>
      <c r="P2492" t="s">
        <v>8277</v>
      </c>
      <c r="Q2492">
        <f t="shared" si="158"/>
        <v>121</v>
      </c>
      <c r="R2492">
        <f t="shared" si="159"/>
        <v>37.94</v>
      </c>
      <c r="S2492" s="10" t="s">
        <v>8325</v>
      </c>
      <c r="T2492" t="s">
        <v>8329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s="9">
        <f t="shared" si="156"/>
        <v>40542.839282407411</v>
      </c>
      <c r="L2493">
        <f t="shared" si="157"/>
        <v>2010</v>
      </c>
      <c r="M2493" t="b">
        <v>0</v>
      </c>
      <c r="N2493">
        <v>10</v>
      </c>
      <c r="O2493" t="b">
        <v>1</v>
      </c>
      <c r="P2493" t="s">
        <v>8277</v>
      </c>
      <c r="Q2493">
        <f t="shared" si="158"/>
        <v>103</v>
      </c>
      <c r="R2493">
        <f t="shared" si="159"/>
        <v>51.6</v>
      </c>
      <c r="S2493" s="10" t="s">
        <v>8325</v>
      </c>
      <c r="T2493" t="s">
        <v>8329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s="9">
        <f t="shared" si="156"/>
        <v>41024.985972222225</v>
      </c>
      <c r="L2494">
        <f t="shared" si="157"/>
        <v>2012</v>
      </c>
      <c r="M2494" t="b">
        <v>0</v>
      </c>
      <c r="N2494">
        <v>27</v>
      </c>
      <c r="O2494" t="b">
        <v>1</v>
      </c>
      <c r="P2494" t="s">
        <v>8277</v>
      </c>
      <c r="Q2494">
        <f t="shared" si="158"/>
        <v>125</v>
      </c>
      <c r="R2494">
        <f t="shared" si="159"/>
        <v>27.78</v>
      </c>
      <c r="S2494" s="10" t="s">
        <v>8325</v>
      </c>
      <c r="T2494" t="s">
        <v>8329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s="9">
        <f t="shared" si="156"/>
        <v>41348.168287037035</v>
      </c>
      <c r="L2495">
        <f t="shared" si="157"/>
        <v>2013</v>
      </c>
      <c r="M2495" t="b">
        <v>0</v>
      </c>
      <c r="N2495">
        <v>259</v>
      </c>
      <c r="O2495" t="b">
        <v>1</v>
      </c>
      <c r="P2495" t="s">
        <v>8277</v>
      </c>
      <c r="Q2495">
        <f t="shared" si="158"/>
        <v>129</v>
      </c>
      <c r="R2495">
        <f t="shared" si="159"/>
        <v>99.38</v>
      </c>
      <c r="S2495" s="10" t="s">
        <v>8325</v>
      </c>
      <c r="T2495" t="s">
        <v>8329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s="9">
        <f t="shared" si="156"/>
        <v>41022.645185185182</v>
      </c>
      <c r="L2496">
        <f t="shared" si="157"/>
        <v>2012</v>
      </c>
      <c r="M2496" t="b">
        <v>0</v>
      </c>
      <c r="N2496">
        <v>39</v>
      </c>
      <c r="O2496" t="b">
        <v>1</v>
      </c>
      <c r="P2496" t="s">
        <v>8277</v>
      </c>
      <c r="Q2496">
        <f t="shared" si="158"/>
        <v>101</v>
      </c>
      <c r="R2496">
        <f t="shared" si="159"/>
        <v>38.85</v>
      </c>
      <c r="S2496" s="10" t="s">
        <v>8325</v>
      </c>
      <c r="T2496" t="s">
        <v>8329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s="9">
        <f t="shared" si="156"/>
        <v>41036.946469907409</v>
      </c>
      <c r="L2497">
        <f t="shared" si="157"/>
        <v>2012</v>
      </c>
      <c r="M2497" t="b">
        <v>0</v>
      </c>
      <c r="N2497">
        <v>42</v>
      </c>
      <c r="O2497" t="b">
        <v>1</v>
      </c>
      <c r="P2497" t="s">
        <v>8277</v>
      </c>
      <c r="Q2497">
        <f t="shared" si="158"/>
        <v>128</v>
      </c>
      <c r="R2497">
        <f t="shared" si="159"/>
        <v>45.55</v>
      </c>
      <c r="S2497" s="10" t="s">
        <v>8325</v>
      </c>
      <c r="T2497" t="s">
        <v>8329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s="9">
        <f t="shared" si="156"/>
        <v>41327.996435185189</v>
      </c>
      <c r="L2498">
        <f t="shared" si="157"/>
        <v>2013</v>
      </c>
      <c r="M2498" t="b">
        <v>0</v>
      </c>
      <c r="N2498">
        <v>10</v>
      </c>
      <c r="O2498" t="b">
        <v>1</v>
      </c>
      <c r="P2498" t="s">
        <v>8277</v>
      </c>
      <c r="Q2498">
        <f t="shared" si="158"/>
        <v>100</v>
      </c>
      <c r="R2498">
        <f t="shared" si="159"/>
        <v>600</v>
      </c>
      <c r="S2498" s="10" t="s">
        <v>8325</v>
      </c>
      <c r="T2498" t="s">
        <v>8329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s="9">
        <f t="shared" si="156"/>
        <v>40730.878912037035</v>
      </c>
      <c r="L2499">
        <f t="shared" si="157"/>
        <v>2011</v>
      </c>
      <c r="M2499" t="b">
        <v>0</v>
      </c>
      <c r="N2499">
        <v>56</v>
      </c>
      <c r="O2499" t="b">
        <v>1</v>
      </c>
      <c r="P2499" t="s">
        <v>8277</v>
      </c>
      <c r="Q2499">
        <f t="shared" si="158"/>
        <v>113</v>
      </c>
      <c r="R2499">
        <f t="shared" si="159"/>
        <v>80.55</v>
      </c>
      <c r="S2499" s="10" t="s">
        <v>8325</v>
      </c>
      <c r="T2499" t="s">
        <v>8329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s="9">
        <f t="shared" si="156"/>
        <v>42017.967442129629</v>
      </c>
      <c r="L2500">
        <f t="shared" si="157"/>
        <v>2015</v>
      </c>
      <c r="M2500" t="b">
        <v>0</v>
      </c>
      <c r="N2500">
        <v>20</v>
      </c>
      <c r="O2500" t="b">
        <v>1</v>
      </c>
      <c r="P2500" t="s">
        <v>8277</v>
      </c>
      <c r="Q2500">
        <f t="shared" si="158"/>
        <v>106</v>
      </c>
      <c r="R2500">
        <f t="shared" si="159"/>
        <v>52.8</v>
      </c>
      <c r="S2500" s="10" t="s">
        <v>8325</v>
      </c>
      <c r="T2500" t="s">
        <v>8329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s="9">
        <f t="shared" si="156"/>
        <v>41226.648576388885</v>
      </c>
      <c r="L2501">
        <f t="shared" si="157"/>
        <v>2012</v>
      </c>
      <c r="M2501" t="b">
        <v>0</v>
      </c>
      <c r="N2501">
        <v>170</v>
      </c>
      <c r="O2501" t="b">
        <v>1</v>
      </c>
      <c r="P2501" t="s">
        <v>8277</v>
      </c>
      <c r="Q2501">
        <f t="shared" si="158"/>
        <v>203</v>
      </c>
      <c r="R2501">
        <f t="shared" si="159"/>
        <v>47.68</v>
      </c>
      <c r="S2501" s="10" t="s">
        <v>8325</v>
      </c>
      <c r="T2501" t="s">
        <v>8329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s="9">
        <f t="shared" si="156"/>
        <v>41053.772858796299</v>
      </c>
      <c r="L2502">
        <f t="shared" si="157"/>
        <v>2012</v>
      </c>
      <c r="M2502" t="b">
        <v>0</v>
      </c>
      <c r="N2502">
        <v>29</v>
      </c>
      <c r="O2502" t="b">
        <v>1</v>
      </c>
      <c r="P2502" t="s">
        <v>8277</v>
      </c>
      <c r="Q2502">
        <f t="shared" si="158"/>
        <v>113</v>
      </c>
      <c r="R2502">
        <f t="shared" si="159"/>
        <v>23.45</v>
      </c>
      <c r="S2502" s="10" t="s">
        <v>8325</v>
      </c>
      <c r="T2502" t="s">
        <v>8329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s="9">
        <f t="shared" si="156"/>
        <v>42244.776666666665</v>
      </c>
      <c r="L2503">
        <f t="shared" si="157"/>
        <v>2015</v>
      </c>
      <c r="M2503" t="b">
        <v>0</v>
      </c>
      <c r="N2503">
        <v>7</v>
      </c>
      <c r="O2503" t="b">
        <v>0</v>
      </c>
      <c r="P2503" t="s">
        <v>8297</v>
      </c>
      <c r="Q2503">
        <f t="shared" si="158"/>
        <v>3</v>
      </c>
      <c r="R2503">
        <f t="shared" si="159"/>
        <v>40.14</v>
      </c>
      <c r="S2503" s="10" t="s">
        <v>8336</v>
      </c>
      <c r="T2503" t="s">
        <v>8353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s="9">
        <f t="shared" si="156"/>
        <v>41858.825439814813</v>
      </c>
      <c r="L2504">
        <f t="shared" si="157"/>
        <v>2014</v>
      </c>
      <c r="M2504" t="b">
        <v>0</v>
      </c>
      <c r="N2504">
        <v>5</v>
      </c>
      <c r="O2504" t="b">
        <v>0</v>
      </c>
      <c r="P2504" t="s">
        <v>8297</v>
      </c>
      <c r="Q2504">
        <f t="shared" si="158"/>
        <v>0</v>
      </c>
      <c r="R2504">
        <f t="shared" si="159"/>
        <v>17.2</v>
      </c>
      <c r="S2504" s="10" t="s">
        <v>8336</v>
      </c>
      <c r="T2504" t="s">
        <v>8353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s="9">
        <f t="shared" si="156"/>
        <v>42498.899398148147</v>
      </c>
      <c r="L2505">
        <f t="shared" si="157"/>
        <v>2016</v>
      </c>
      <c r="M2505" t="b">
        <v>0</v>
      </c>
      <c r="N2505">
        <v>0</v>
      </c>
      <c r="O2505" t="b">
        <v>0</v>
      </c>
      <c r="P2505" t="s">
        <v>8297</v>
      </c>
      <c r="Q2505">
        <f t="shared" si="158"/>
        <v>0</v>
      </c>
      <c r="R2505" t="e">
        <f t="shared" si="159"/>
        <v>#DIV/0!</v>
      </c>
      <c r="S2505" s="10" t="s">
        <v>8336</v>
      </c>
      <c r="T2505" t="s">
        <v>8353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s="9">
        <f t="shared" ref="K2506:K2569" si="160">(((J2506/60)/60/24)+DATE(1970,1,1))</f>
        <v>41928.015439814815</v>
      </c>
      <c r="L2506">
        <f t="shared" ref="L2506:L2569" si="161">YEAR(K2506)</f>
        <v>2014</v>
      </c>
      <c r="M2506" t="b">
        <v>0</v>
      </c>
      <c r="N2506">
        <v>0</v>
      </c>
      <c r="O2506" t="b">
        <v>0</v>
      </c>
      <c r="P2506" t="s">
        <v>8297</v>
      </c>
      <c r="Q2506">
        <f t="shared" ref="Q2506:Q2569" si="162">ROUND(E2506/D2506*100,0)</f>
        <v>0</v>
      </c>
      <c r="R2506" t="e">
        <f t="shared" ref="R2506:R2569" si="163">ROUND(E2506/N2506,2)</f>
        <v>#DIV/0!</v>
      </c>
      <c r="S2506" s="10" t="s">
        <v>8336</v>
      </c>
      <c r="T2506" t="s">
        <v>8353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s="9">
        <f t="shared" si="160"/>
        <v>42047.05574074074</v>
      </c>
      <c r="L2507">
        <f t="shared" si="161"/>
        <v>2015</v>
      </c>
      <c r="M2507" t="b">
        <v>0</v>
      </c>
      <c r="N2507">
        <v>0</v>
      </c>
      <c r="O2507" t="b">
        <v>0</v>
      </c>
      <c r="P2507" t="s">
        <v>8297</v>
      </c>
      <c r="Q2507">
        <f t="shared" si="162"/>
        <v>0</v>
      </c>
      <c r="R2507" t="e">
        <f t="shared" si="163"/>
        <v>#DIV/0!</v>
      </c>
      <c r="S2507" s="10" t="s">
        <v>8336</v>
      </c>
      <c r="T2507" t="s">
        <v>8353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s="9">
        <f t="shared" si="160"/>
        <v>42258.297094907408</v>
      </c>
      <c r="L2508">
        <f t="shared" si="161"/>
        <v>2015</v>
      </c>
      <c r="M2508" t="b">
        <v>0</v>
      </c>
      <c r="N2508">
        <v>2</v>
      </c>
      <c r="O2508" t="b">
        <v>0</v>
      </c>
      <c r="P2508" t="s">
        <v>8297</v>
      </c>
      <c r="Q2508">
        <f t="shared" si="162"/>
        <v>1</v>
      </c>
      <c r="R2508">
        <f t="shared" si="163"/>
        <v>15</v>
      </c>
      <c r="S2508" s="10" t="s">
        <v>8336</v>
      </c>
      <c r="T2508" t="s">
        <v>8353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s="9">
        <f t="shared" si="160"/>
        <v>42105.072962962964</v>
      </c>
      <c r="L2509">
        <f t="shared" si="161"/>
        <v>2015</v>
      </c>
      <c r="M2509" t="b">
        <v>0</v>
      </c>
      <c r="N2509">
        <v>0</v>
      </c>
      <c r="O2509" t="b">
        <v>0</v>
      </c>
      <c r="P2509" t="s">
        <v>8297</v>
      </c>
      <c r="Q2509">
        <f t="shared" si="162"/>
        <v>0</v>
      </c>
      <c r="R2509" t="e">
        <f t="shared" si="163"/>
        <v>#DIV/0!</v>
      </c>
      <c r="S2509" s="10" t="s">
        <v>8336</v>
      </c>
      <c r="T2509" t="s">
        <v>8353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s="9">
        <f t="shared" si="160"/>
        <v>41835.951782407406</v>
      </c>
      <c r="L2510">
        <f t="shared" si="161"/>
        <v>2014</v>
      </c>
      <c r="M2510" t="b">
        <v>0</v>
      </c>
      <c r="N2510">
        <v>0</v>
      </c>
      <c r="O2510" t="b">
        <v>0</v>
      </c>
      <c r="P2510" t="s">
        <v>8297</v>
      </c>
      <c r="Q2510">
        <f t="shared" si="162"/>
        <v>0</v>
      </c>
      <c r="R2510" t="e">
        <f t="shared" si="163"/>
        <v>#DIV/0!</v>
      </c>
      <c r="S2510" s="10" t="s">
        <v>8336</v>
      </c>
      <c r="T2510" t="s">
        <v>8353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s="9">
        <f t="shared" si="160"/>
        <v>42058.809594907405</v>
      </c>
      <c r="L2511">
        <f t="shared" si="161"/>
        <v>2015</v>
      </c>
      <c r="M2511" t="b">
        <v>0</v>
      </c>
      <c r="N2511">
        <v>28</v>
      </c>
      <c r="O2511" t="b">
        <v>0</v>
      </c>
      <c r="P2511" t="s">
        <v>8297</v>
      </c>
      <c r="Q2511">
        <f t="shared" si="162"/>
        <v>1</v>
      </c>
      <c r="R2511">
        <f t="shared" si="163"/>
        <v>35.71</v>
      </c>
      <c r="S2511" s="10" t="s">
        <v>8336</v>
      </c>
      <c r="T2511" t="s">
        <v>8353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s="9">
        <f t="shared" si="160"/>
        <v>42078.997361111105</v>
      </c>
      <c r="L2512">
        <f t="shared" si="161"/>
        <v>2015</v>
      </c>
      <c r="M2512" t="b">
        <v>0</v>
      </c>
      <c r="N2512">
        <v>2</v>
      </c>
      <c r="O2512" t="b">
        <v>0</v>
      </c>
      <c r="P2512" t="s">
        <v>8297</v>
      </c>
      <c r="Q2512">
        <f t="shared" si="162"/>
        <v>0</v>
      </c>
      <c r="R2512">
        <f t="shared" si="163"/>
        <v>37.5</v>
      </c>
      <c r="S2512" s="10" t="s">
        <v>8336</v>
      </c>
      <c r="T2512" t="s">
        <v>8353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s="9">
        <f t="shared" si="160"/>
        <v>42371.446909722217</v>
      </c>
      <c r="L2513">
        <f t="shared" si="161"/>
        <v>2016</v>
      </c>
      <c r="M2513" t="b">
        <v>0</v>
      </c>
      <c r="N2513">
        <v>0</v>
      </c>
      <c r="O2513" t="b">
        <v>0</v>
      </c>
      <c r="P2513" t="s">
        <v>8297</v>
      </c>
      <c r="Q2513">
        <f t="shared" si="162"/>
        <v>0</v>
      </c>
      <c r="R2513" t="e">
        <f t="shared" si="163"/>
        <v>#DIV/0!</v>
      </c>
      <c r="S2513" s="10" t="s">
        <v>8336</v>
      </c>
      <c r="T2513" t="s">
        <v>8353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s="9">
        <f t="shared" si="160"/>
        <v>41971.876863425925</v>
      </c>
      <c r="L2514">
        <f t="shared" si="161"/>
        <v>2014</v>
      </c>
      <c r="M2514" t="b">
        <v>0</v>
      </c>
      <c r="N2514">
        <v>0</v>
      </c>
      <c r="O2514" t="b">
        <v>0</v>
      </c>
      <c r="P2514" t="s">
        <v>8297</v>
      </c>
      <c r="Q2514">
        <f t="shared" si="162"/>
        <v>0</v>
      </c>
      <c r="R2514" t="e">
        <f t="shared" si="163"/>
        <v>#DIV/0!</v>
      </c>
      <c r="S2514" s="10" t="s">
        <v>8336</v>
      </c>
      <c r="T2514" t="s">
        <v>8353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s="9">
        <f t="shared" si="160"/>
        <v>42732.00681712963</v>
      </c>
      <c r="L2515">
        <f t="shared" si="161"/>
        <v>2016</v>
      </c>
      <c r="M2515" t="b">
        <v>0</v>
      </c>
      <c r="N2515">
        <v>0</v>
      </c>
      <c r="O2515" t="b">
        <v>0</v>
      </c>
      <c r="P2515" t="s">
        <v>8297</v>
      </c>
      <c r="Q2515">
        <f t="shared" si="162"/>
        <v>0</v>
      </c>
      <c r="R2515" t="e">
        <f t="shared" si="163"/>
        <v>#DIV/0!</v>
      </c>
      <c r="S2515" s="10" t="s">
        <v>8336</v>
      </c>
      <c r="T2515" t="s">
        <v>8353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s="9">
        <f t="shared" si="160"/>
        <v>41854.389780092592</v>
      </c>
      <c r="L2516">
        <f t="shared" si="161"/>
        <v>2014</v>
      </c>
      <c r="M2516" t="b">
        <v>0</v>
      </c>
      <c r="N2516">
        <v>4</v>
      </c>
      <c r="O2516" t="b">
        <v>0</v>
      </c>
      <c r="P2516" t="s">
        <v>8297</v>
      </c>
      <c r="Q2516">
        <f t="shared" si="162"/>
        <v>2</v>
      </c>
      <c r="R2516">
        <f t="shared" si="163"/>
        <v>52.5</v>
      </c>
      <c r="S2516" s="10" t="s">
        <v>8336</v>
      </c>
      <c r="T2516" t="s">
        <v>8353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s="9">
        <f t="shared" si="160"/>
        <v>42027.839733796296</v>
      </c>
      <c r="L2517">
        <f t="shared" si="161"/>
        <v>2015</v>
      </c>
      <c r="M2517" t="b">
        <v>0</v>
      </c>
      <c r="N2517">
        <v>12</v>
      </c>
      <c r="O2517" t="b">
        <v>0</v>
      </c>
      <c r="P2517" t="s">
        <v>8297</v>
      </c>
      <c r="Q2517">
        <f t="shared" si="162"/>
        <v>19</v>
      </c>
      <c r="R2517">
        <f t="shared" si="163"/>
        <v>77.5</v>
      </c>
      <c r="S2517" s="10" t="s">
        <v>8336</v>
      </c>
      <c r="T2517" t="s">
        <v>8353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s="9">
        <f t="shared" si="160"/>
        <v>41942.653379629628</v>
      </c>
      <c r="L2518">
        <f t="shared" si="161"/>
        <v>2014</v>
      </c>
      <c r="M2518" t="b">
        <v>0</v>
      </c>
      <c r="N2518">
        <v>0</v>
      </c>
      <c r="O2518" t="b">
        <v>0</v>
      </c>
      <c r="P2518" t="s">
        <v>8297</v>
      </c>
      <c r="Q2518">
        <f t="shared" si="162"/>
        <v>0</v>
      </c>
      <c r="R2518" t="e">
        <f t="shared" si="163"/>
        <v>#DIV/0!</v>
      </c>
      <c r="S2518" s="10" t="s">
        <v>8336</v>
      </c>
      <c r="T2518" t="s">
        <v>8353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s="9">
        <f t="shared" si="160"/>
        <v>42052.802430555559</v>
      </c>
      <c r="L2519">
        <f t="shared" si="161"/>
        <v>2015</v>
      </c>
      <c r="M2519" t="b">
        <v>0</v>
      </c>
      <c r="N2519">
        <v>33</v>
      </c>
      <c r="O2519" t="b">
        <v>0</v>
      </c>
      <c r="P2519" t="s">
        <v>8297</v>
      </c>
      <c r="Q2519">
        <f t="shared" si="162"/>
        <v>10</v>
      </c>
      <c r="R2519">
        <f t="shared" si="163"/>
        <v>53.55</v>
      </c>
      <c r="S2519" s="10" t="s">
        <v>8336</v>
      </c>
      <c r="T2519" t="s">
        <v>8353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s="9">
        <f t="shared" si="160"/>
        <v>41926.680879629632</v>
      </c>
      <c r="L2520">
        <f t="shared" si="161"/>
        <v>2014</v>
      </c>
      <c r="M2520" t="b">
        <v>0</v>
      </c>
      <c r="N2520">
        <v>0</v>
      </c>
      <c r="O2520" t="b">
        <v>0</v>
      </c>
      <c r="P2520" t="s">
        <v>8297</v>
      </c>
      <c r="Q2520">
        <f t="shared" si="162"/>
        <v>0</v>
      </c>
      <c r="R2520" t="e">
        <f t="shared" si="163"/>
        <v>#DIV/0!</v>
      </c>
      <c r="S2520" s="10" t="s">
        <v>8336</v>
      </c>
      <c r="T2520" t="s">
        <v>8353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s="9">
        <f t="shared" si="160"/>
        <v>41809.155138888891</v>
      </c>
      <c r="L2521">
        <f t="shared" si="161"/>
        <v>2014</v>
      </c>
      <c r="M2521" t="b">
        <v>0</v>
      </c>
      <c r="N2521">
        <v>4</v>
      </c>
      <c r="O2521" t="b">
        <v>0</v>
      </c>
      <c r="P2521" t="s">
        <v>8297</v>
      </c>
      <c r="Q2521">
        <f t="shared" si="162"/>
        <v>0</v>
      </c>
      <c r="R2521">
        <f t="shared" si="163"/>
        <v>16.25</v>
      </c>
      <c r="S2521" s="10" t="s">
        <v>8336</v>
      </c>
      <c r="T2521" t="s">
        <v>8353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s="9">
        <f t="shared" si="160"/>
        <v>42612.600520833337</v>
      </c>
      <c r="L2522">
        <f t="shared" si="161"/>
        <v>2016</v>
      </c>
      <c r="M2522" t="b">
        <v>0</v>
      </c>
      <c r="N2522">
        <v>0</v>
      </c>
      <c r="O2522" t="b">
        <v>0</v>
      </c>
      <c r="P2522" t="s">
        <v>8297</v>
      </c>
      <c r="Q2522">
        <f t="shared" si="162"/>
        <v>0</v>
      </c>
      <c r="R2522" t="e">
        <f t="shared" si="163"/>
        <v>#DIV/0!</v>
      </c>
      <c r="S2522" s="10" t="s">
        <v>8336</v>
      </c>
      <c r="T2522" t="s">
        <v>8353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s="9">
        <f t="shared" si="160"/>
        <v>42269.967835648145</v>
      </c>
      <c r="L2523">
        <f t="shared" si="161"/>
        <v>2015</v>
      </c>
      <c r="M2523" t="b">
        <v>0</v>
      </c>
      <c r="N2523">
        <v>132</v>
      </c>
      <c r="O2523" t="b">
        <v>1</v>
      </c>
      <c r="P2523" t="s">
        <v>8298</v>
      </c>
      <c r="Q2523">
        <f t="shared" si="162"/>
        <v>109</v>
      </c>
      <c r="R2523">
        <f t="shared" si="163"/>
        <v>103.68</v>
      </c>
      <c r="S2523" s="10" t="s">
        <v>8325</v>
      </c>
      <c r="T2523" t="s">
        <v>8354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s="9">
        <f t="shared" si="160"/>
        <v>42460.573611111111</v>
      </c>
      <c r="L2524">
        <f t="shared" si="161"/>
        <v>2016</v>
      </c>
      <c r="M2524" t="b">
        <v>0</v>
      </c>
      <c r="N2524">
        <v>27</v>
      </c>
      <c r="O2524" t="b">
        <v>1</v>
      </c>
      <c r="P2524" t="s">
        <v>8298</v>
      </c>
      <c r="Q2524">
        <f t="shared" si="162"/>
        <v>100</v>
      </c>
      <c r="R2524">
        <f t="shared" si="163"/>
        <v>185.19</v>
      </c>
      <c r="S2524" s="10" t="s">
        <v>8325</v>
      </c>
      <c r="T2524" t="s">
        <v>8354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s="9">
        <f t="shared" si="160"/>
        <v>41930.975601851853</v>
      </c>
      <c r="L2525">
        <f t="shared" si="161"/>
        <v>2014</v>
      </c>
      <c r="M2525" t="b">
        <v>0</v>
      </c>
      <c r="N2525">
        <v>26</v>
      </c>
      <c r="O2525" t="b">
        <v>1</v>
      </c>
      <c r="P2525" t="s">
        <v>8298</v>
      </c>
      <c r="Q2525">
        <f t="shared" si="162"/>
        <v>156</v>
      </c>
      <c r="R2525">
        <f t="shared" si="163"/>
        <v>54.15</v>
      </c>
      <c r="S2525" s="10" t="s">
        <v>8325</v>
      </c>
      <c r="T2525" t="s">
        <v>8354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s="9">
        <f t="shared" si="160"/>
        <v>41961.807372685187</v>
      </c>
      <c r="L2526">
        <f t="shared" si="161"/>
        <v>2014</v>
      </c>
      <c r="M2526" t="b">
        <v>0</v>
      </c>
      <c r="N2526">
        <v>43</v>
      </c>
      <c r="O2526" t="b">
        <v>1</v>
      </c>
      <c r="P2526" t="s">
        <v>8298</v>
      </c>
      <c r="Q2526">
        <f t="shared" si="162"/>
        <v>102</v>
      </c>
      <c r="R2526">
        <f t="shared" si="163"/>
        <v>177.21</v>
      </c>
      <c r="S2526" s="10" t="s">
        <v>8325</v>
      </c>
      <c r="T2526" t="s">
        <v>8354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s="9">
        <f t="shared" si="160"/>
        <v>41058.844571759262</v>
      </c>
      <c r="L2527">
        <f t="shared" si="161"/>
        <v>2012</v>
      </c>
      <c r="M2527" t="b">
        <v>0</v>
      </c>
      <c r="N2527">
        <v>80</v>
      </c>
      <c r="O2527" t="b">
        <v>1</v>
      </c>
      <c r="P2527" t="s">
        <v>8298</v>
      </c>
      <c r="Q2527">
        <f t="shared" si="162"/>
        <v>100</v>
      </c>
      <c r="R2527">
        <f t="shared" si="163"/>
        <v>100.33</v>
      </c>
      <c r="S2527" s="10" t="s">
        <v>8325</v>
      </c>
      <c r="T2527" t="s">
        <v>8354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s="9">
        <f t="shared" si="160"/>
        <v>41953.091134259259</v>
      </c>
      <c r="L2528">
        <f t="shared" si="161"/>
        <v>2014</v>
      </c>
      <c r="M2528" t="b">
        <v>0</v>
      </c>
      <c r="N2528">
        <v>33</v>
      </c>
      <c r="O2528" t="b">
        <v>1</v>
      </c>
      <c r="P2528" t="s">
        <v>8298</v>
      </c>
      <c r="Q2528">
        <f t="shared" si="162"/>
        <v>113</v>
      </c>
      <c r="R2528">
        <f t="shared" si="163"/>
        <v>136.91</v>
      </c>
      <c r="S2528" s="10" t="s">
        <v>8325</v>
      </c>
      <c r="T2528" t="s">
        <v>8354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s="9">
        <f t="shared" si="160"/>
        <v>41546.75105324074</v>
      </c>
      <c r="L2529">
        <f t="shared" si="161"/>
        <v>2013</v>
      </c>
      <c r="M2529" t="b">
        <v>0</v>
      </c>
      <c r="N2529">
        <v>71</v>
      </c>
      <c r="O2529" t="b">
        <v>1</v>
      </c>
      <c r="P2529" t="s">
        <v>8298</v>
      </c>
      <c r="Q2529">
        <f t="shared" si="162"/>
        <v>102</v>
      </c>
      <c r="R2529">
        <f t="shared" si="163"/>
        <v>57.54</v>
      </c>
      <c r="S2529" s="10" t="s">
        <v>8325</v>
      </c>
      <c r="T2529" t="s">
        <v>8354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s="9">
        <f t="shared" si="160"/>
        <v>42217.834525462968</v>
      </c>
      <c r="L2530">
        <f t="shared" si="161"/>
        <v>2015</v>
      </c>
      <c r="M2530" t="b">
        <v>0</v>
      </c>
      <c r="N2530">
        <v>81</v>
      </c>
      <c r="O2530" t="b">
        <v>1</v>
      </c>
      <c r="P2530" t="s">
        <v>8298</v>
      </c>
      <c r="Q2530">
        <f t="shared" si="162"/>
        <v>107</v>
      </c>
      <c r="R2530">
        <f t="shared" si="163"/>
        <v>52.96</v>
      </c>
      <c r="S2530" s="10" t="s">
        <v>8325</v>
      </c>
      <c r="T2530" t="s">
        <v>8354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s="9">
        <f t="shared" si="160"/>
        <v>40948.080729166664</v>
      </c>
      <c r="L2531">
        <f t="shared" si="161"/>
        <v>2012</v>
      </c>
      <c r="M2531" t="b">
        <v>0</v>
      </c>
      <c r="N2531">
        <v>76</v>
      </c>
      <c r="O2531" t="b">
        <v>1</v>
      </c>
      <c r="P2531" t="s">
        <v>8298</v>
      </c>
      <c r="Q2531">
        <f t="shared" si="162"/>
        <v>104</v>
      </c>
      <c r="R2531">
        <f t="shared" si="163"/>
        <v>82.33</v>
      </c>
      <c r="S2531" s="10" t="s">
        <v>8325</v>
      </c>
      <c r="T2531" t="s">
        <v>8354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s="9">
        <f t="shared" si="160"/>
        <v>42081.864641203705</v>
      </c>
      <c r="L2532">
        <f t="shared" si="161"/>
        <v>2015</v>
      </c>
      <c r="M2532" t="b">
        <v>0</v>
      </c>
      <c r="N2532">
        <v>48</v>
      </c>
      <c r="O2532" t="b">
        <v>1</v>
      </c>
      <c r="P2532" t="s">
        <v>8298</v>
      </c>
      <c r="Q2532">
        <f t="shared" si="162"/>
        <v>100</v>
      </c>
      <c r="R2532">
        <f t="shared" si="163"/>
        <v>135.41999999999999</v>
      </c>
      <c r="S2532" s="10" t="s">
        <v>8325</v>
      </c>
      <c r="T2532" t="s">
        <v>8354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s="9">
        <f t="shared" si="160"/>
        <v>42208.680023148147</v>
      </c>
      <c r="L2533">
        <f t="shared" si="161"/>
        <v>2015</v>
      </c>
      <c r="M2533" t="b">
        <v>0</v>
      </c>
      <c r="N2533">
        <v>61</v>
      </c>
      <c r="O2533" t="b">
        <v>1</v>
      </c>
      <c r="P2533" t="s">
        <v>8298</v>
      </c>
      <c r="Q2533">
        <f t="shared" si="162"/>
        <v>100</v>
      </c>
      <c r="R2533">
        <f t="shared" si="163"/>
        <v>74.069999999999993</v>
      </c>
      <c r="S2533" s="10" t="s">
        <v>8325</v>
      </c>
      <c r="T2533" t="s">
        <v>8354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s="9">
        <f t="shared" si="160"/>
        <v>41107.849143518521</v>
      </c>
      <c r="L2534">
        <f t="shared" si="161"/>
        <v>2012</v>
      </c>
      <c r="M2534" t="b">
        <v>0</v>
      </c>
      <c r="N2534">
        <v>60</v>
      </c>
      <c r="O2534" t="b">
        <v>1</v>
      </c>
      <c r="P2534" t="s">
        <v>8298</v>
      </c>
      <c r="Q2534">
        <f t="shared" si="162"/>
        <v>126</v>
      </c>
      <c r="R2534">
        <f t="shared" si="163"/>
        <v>84.08</v>
      </c>
      <c r="S2534" s="10" t="s">
        <v>8325</v>
      </c>
      <c r="T2534" t="s">
        <v>8354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s="9">
        <f t="shared" si="160"/>
        <v>41304.751284722224</v>
      </c>
      <c r="L2535">
        <f t="shared" si="161"/>
        <v>2013</v>
      </c>
      <c r="M2535" t="b">
        <v>0</v>
      </c>
      <c r="N2535">
        <v>136</v>
      </c>
      <c r="O2535" t="b">
        <v>1</v>
      </c>
      <c r="P2535" t="s">
        <v>8298</v>
      </c>
      <c r="Q2535">
        <f t="shared" si="162"/>
        <v>111</v>
      </c>
      <c r="R2535">
        <f t="shared" si="163"/>
        <v>61.03</v>
      </c>
      <c r="S2535" s="10" t="s">
        <v>8325</v>
      </c>
      <c r="T2535" t="s">
        <v>8354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s="9">
        <f t="shared" si="160"/>
        <v>40127.700370370374</v>
      </c>
      <c r="L2536">
        <f t="shared" si="161"/>
        <v>2009</v>
      </c>
      <c r="M2536" t="b">
        <v>0</v>
      </c>
      <c r="N2536">
        <v>14</v>
      </c>
      <c r="O2536" t="b">
        <v>1</v>
      </c>
      <c r="P2536" t="s">
        <v>8298</v>
      </c>
      <c r="Q2536">
        <f t="shared" si="162"/>
        <v>105</v>
      </c>
      <c r="R2536">
        <f t="shared" si="163"/>
        <v>150</v>
      </c>
      <c r="S2536" s="10" t="s">
        <v>8325</v>
      </c>
      <c r="T2536" t="s">
        <v>8354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s="9">
        <f t="shared" si="160"/>
        <v>41943.791030092594</v>
      </c>
      <c r="L2537">
        <f t="shared" si="161"/>
        <v>2014</v>
      </c>
      <c r="M2537" t="b">
        <v>0</v>
      </c>
      <c r="N2537">
        <v>78</v>
      </c>
      <c r="O2537" t="b">
        <v>1</v>
      </c>
      <c r="P2537" t="s">
        <v>8298</v>
      </c>
      <c r="Q2537">
        <f t="shared" si="162"/>
        <v>104</v>
      </c>
      <c r="R2537">
        <f t="shared" si="163"/>
        <v>266.08999999999997</v>
      </c>
      <c r="S2537" s="10" t="s">
        <v>8325</v>
      </c>
      <c r="T2537" t="s">
        <v>8354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s="9">
        <f t="shared" si="160"/>
        <v>41464.106087962966</v>
      </c>
      <c r="L2538">
        <f t="shared" si="161"/>
        <v>2013</v>
      </c>
      <c r="M2538" t="b">
        <v>0</v>
      </c>
      <c r="N2538">
        <v>4</v>
      </c>
      <c r="O2538" t="b">
        <v>1</v>
      </c>
      <c r="P2538" t="s">
        <v>8298</v>
      </c>
      <c r="Q2538">
        <f t="shared" si="162"/>
        <v>116</v>
      </c>
      <c r="R2538">
        <f t="shared" si="163"/>
        <v>7.25</v>
      </c>
      <c r="S2538" s="10" t="s">
        <v>8325</v>
      </c>
      <c r="T2538" t="s">
        <v>8354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s="9">
        <f t="shared" si="160"/>
        <v>40696.648784722223</v>
      </c>
      <c r="L2539">
        <f t="shared" si="161"/>
        <v>2011</v>
      </c>
      <c r="M2539" t="b">
        <v>0</v>
      </c>
      <c r="N2539">
        <v>11</v>
      </c>
      <c r="O2539" t="b">
        <v>1</v>
      </c>
      <c r="P2539" t="s">
        <v>8298</v>
      </c>
      <c r="Q2539">
        <f t="shared" si="162"/>
        <v>110</v>
      </c>
      <c r="R2539">
        <f t="shared" si="163"/>
        <v>100</v>
      </c>
      <c r="S2539" s="10" t="s">
        <v>8325</v>
      </c>
      <c r="T2539" t="s">
        <v>8354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s="9">
        <f t="shared" si="160"/>
        <v>41298.509965277779</v>
      </c>
      <c r="L2540">
        <f t="shared" si="161"/>
        <v>2013</v>
      </c>
      <c r="M2540" t="b">
        <v>0</v>
      </c>
      <c r="N2540">
        <v>185</v>
      </c>
      <c r="O2540" t="b">
        <v>1</v>
      </c>
      <c r="P2540" t="s">
        <v>8298</v>
      </c>
      <c r="Q2540">
        <f t="shared" si="162"/>
        <v>113</v>
      </c>
      <c r="R2540">
        <f t="shared" si="163"/>
        <v>109.96</v>
      </c>
      <c r="S2540" s="10" t="s">
        <v>8325</v>
      </c>
      <c r="T2540" t="s">
        <v>8354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s="9">
        <f t="shared" si="160"/>
        <v>41977.902222222227</v>
      </c>
      <c r="L2541">
        <f t="shared" si="161"/>
        <v>2014</v>
      </c>
      <c r="M2541" t="b">
        <v>0</v>
      </c>
      <c r="N2541">
        <v>59</v>
      </c>
      <c r="O2541" t="b">
        <v>1</v>
      </c>
      <c r="P2541" t="s">
        <v>8298</v>
      </c>
      <c r="Q2541">
        <f t="shared" si="162"/>
        <v>100</v>
      </c>
      <c r="R2541">
        <f t="shared" si="163"/>
        <v>169.92</v>
      </c>
      <c r="S2541" s="10" t="s">
        <v>8325</v>
      </c>
      <c r="T2541" t="s">
        <v>8354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s="9">
        <f t="shared" si="160"/>
        <v>40785.675011574072</v>
      </c>
      <c r="L2542">
        <f t="shared" si="161"/>
        <v>2011</v>
      </c>
      <c r="M2542" t="b">
        <v>0</v>
      </c>
      <c r="N2542">
        <v>27</v>
      </c>
      <c r="O2542" t="b">
        <v>1</v>
      </c>
      <c r="P2542" t="s">
        <v>8298</v>
      </c>
      <c r="Q2542">
        <f t="shared" si="162"/>
        <v>103</v>
      </c>
      <c r="R2542">
        <f t="shared" si="163"/>
        <v>95.74</v>
      </c>
      <c r="S2542" s="10" t="s">
        <v>8325</v>
      </c>
      <c r="T2542" t="s">
        <v>8354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s="9">
        <f t="shared" si="160"/>
        <v>41483.449282407404</v>
      </c>
      <c r="L2543">
        <f t="shared" si="161"/>
        <v>2013</v>
      </c>
      <c r="M2543" t="b">
        <v>0</v>
      </c>
      <c r="N2543">
        <v>63</v>
      </c>
      <c r="O2543" t="b">
        <v>1</v>
      </c>
      <c r="P2543" t="s">
        <v>8298</v>
      </c>
      <c r="Q2543">
        <f t="shared" si="162"/>
        <v>107</v>
      </c>
      <c r="R2543">
        <f t="shared" si="163"/>
        <v>59.46</v>
      </c>
      <c r="S2543" s="10" t="s">
        <v>8325</v>
      </c>
      <c r="T2543" t="s">
        <v>8354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s="9">
        <f t="shared" si="160"/>
        <v>41509.426585648151</v>
      </c>
      <c r="L2544">
        <f t="shared" si="161"/>
        <v>2013</v>
      </c>
      <c r="M2544" t="b">
        <v>0</v>
      </c>
      <c r="N2544">
        <v>13</v>
      </c>
      <c r="O2544" t="b">
        <v>1</v>
      </c>
      <c r="P2544" t="s">
        <v>8298</v>
      </c>
      <c r="Q2544">
        <f t="shared" si="162"/>
        <v>104</v>
      </c>
      <c r="R2544">
        <f t="shared" si="163"/>
        <v>55.77</v>
      </c>
      <c r="S2544" s="10" t="s">
        <v>8325</v>
      </c>
      <c r="T2544" t="s">
        <v>8354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s="9">
        <f t="shared" si="160"/>
        <v>40514.107615740737</v>
      </c>
      <c r="L2545">
        <f t="shared" si="161"/>
        <v>2010</v>
      </c>
      <c r="M2545" t="b">
        <v>0</v>
      </c>
      <c r="N2545">
        <v>13</v>
      </c>
      <c r="O2545" t="b">
        <v>1</v>
      </c>
      <c r="P2545" t="s">
        <v>8298</v>
      </c>
      <c r="Q2545">
        <f t="shared" si="162"/>
        <v>156</v>
      </c>
      <c r="R2545">
        <f t="shared" si="163"/>
        <v>30.08</v>
      </c>
      <c r="S2545" s="10" t="s">
        <v>8325</v>
      </c>
      <c r="T2545" t="s">
        <v>8354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s="9">
        <f t="shared" si="160"/>
        <v>41068.520474537036</v>
      </c>
      <c r="L2546">
        <f t="shared" si="161"/>
        <v>2012</v>
      </c>
      <c r="M2546" t="b">
        <v>0</v>
      </c>
      <c r="N2546">
        <v>57</v>
      </c>
      <c r="O2546" t="b">
        <v>1</v>
      </c>
      <c r="P2546" t="s">
        <v>8298</v>
      </c>
      <c r="Q2546">
        <f t="shared" si="162"/>
        <v>101</v>
      </c>
      <c r="R2546">
        <f t="shared" si="163"/>
        <v>88.44</v>
      </c>
      <c r="S2546" s="10" t="s">
        <v>8325</v>
      </c>
      <c r="T2546" t="s">
        <v>8354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s="9">
        <f t="shared" si="160"/>
        <v>42027.13817129629</v>
      </c>
      <c r="L2547">
        <f t="shared" si="161"/>
        <v>2015</v>
      </c>
      <c r="M2547" t="b">
        <v>0</v>
      </c>
      <c r="N2547">
        <v>61</v>
      </c>
      <c r="O2547" t="b">
        <v>1</v>
      </c>
      <c r="P2547" t="s">
        <v>8298</v>
      </c>
      <c r="Q2547">
        <f t="shared" si="162"/>
        <v>195</v>
      </c>
      <c r="R2547">
        <f t="shared" si="163"/>
        <v>64.03</v>
      </c>
      <c r="S2547" s="10" t="s">
        <v>8325</v>
      </c>
      <c r="T2547" t="s">
        <v>8354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s="9">
        <f t="shared" si="160"/>
        <v>41524.858553240738</v>
      </c>
      <c r="L2548">
        <f t="shared" si="161"/>
        <v>2013</v>
      </c>
      <c r="M2548" t="b">
        <v>0</v>
      </c>
      <c r="N2548">
        <v>65</v>
      </c>
      <c r="O2548" t="b">
        <v>1</v>
      </c>
      <c r="P2548" t="s">
        <v>8298</v>
      </c>
      <c r="Q2548">
        <f t="shared" si="162"/>
        <v>112</v>
      </c>
      <c r="R2548">
        <f t="shared" si="163"/>
        <v>60.15</v>
      </c>
      <c r="S2548" s="10" t="s">
        <v>8325</v>
      </c>
      <c r="T2548" t="s">
        <v>8354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s="9">
        <f t="shared" si="160"/>
        <v>40973.773182870369</v>
      </c>
      <c r="L2549">
        <f t="shared" si="161"/>
        <v>2012</v>
      </c>
      <c r="M2549" t="b">
        <v>0</v>
      </c>
      <c r="N2549">
        <v>134</v>
      </c>
      <c r="O2549" t="b">
        <v>1</v>
      </c>
      <c r="P2549" t="s">
        <v>8298</v>
      </c>
      <c r="Q2549">
        <f t="shared" si="162"/>
        <v>120</v>
      </c>
      <c r="R2549">
        <f t="shared" si="163"/>
        <v>49.19</v>
      </c>
      <c r="S2549" s="10" t="s">
        <v>8325</v>
      </c>
      <c r="T2549" t="s">
        <v>8354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s="9">
        <f t="shared" si="160"/>
        <v>42618.625428240746</v>
      </c>
      <c r="L2550">
        <f t="shared" si="161"/>
        <v>2016</v>
      </c>
      <c r="M2550" t="b">
        <v>0</v>
      </c>
      <c r="N2550">
        <v>37</v>
      </c>
      <c r="O2550" t="b">
        <v>1</v>
      </c>
      <c r="P2550" t="s">
        <v>8298</v>
      </c>
      <c r="Q2550">
        <f t="shared" si="162"/>
        <v>102</v>
      </c>
      <c r="R2550">
        <f t="shared" si="163"/>
        <v>165.16</v>
      </c>
      <c r="S2550" s="10" t="s">
        <v>8325</v>
      </c>
      <c r="T2550" t="s">
        <v>8354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s="9">
        <f t="shared" si="160"/>
        <v>41390.757754629631</v>
      </c>
      <c r="L2551">
        <f t="shared" si="161"/>
        <v>2013</v>
      </c>
      <c r="M2551" t="b">
        <v>0</v>
      </c>
      <c r="N2551">
        <v>37</v>
      </c>
      <c r="O2551" t="b">
        <v>1</v>
      </c>
      <c r="P2551" t="s">
        <v>8298</v>
      </c>
      <c r="Q2551">
        <f t="shared" si="162"/>
        <v>103</v>
      </c>
      <c r="R2551">
        <f t="shared" si="163"/>
        <v>43.62</v>
      </c>
      <c r="S2551" s="10" t="s">
        <v>8325</v>
      </c>
      <c r="T2551" t="s">
        <v>8354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s="9">
        <f t="shared" si="160"/>
        <v>42228.634328703702</v>
      </c>
      <c r="L2552">
        <f t="shared" si="161"/>
        <v>2015</v>
      </c>
      <c r="M2552" t="b">
        <v>0</v>
      </c>
      <c r="N2552">
        <v>150</v>
      </c>
      <c r="O2552" t="b">
        <v>1</v>
      </c>
      <c r="P2552" t="s">
        <v>8298</v>
      </c>
      <c r="Q2552">
        <f t="shared" si="162"/>
        <v>101</v>
      </c>
      <c r="R2552">
        <f t="shared" si="163"/>
        <v>43.7</v>
      </c>
      <c r="S2552" s="10" t="s">
        <v>8325</v>
      </c>
      <c r="T2552" t="s">
        <v>8354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s="9">
        <f t="shared" si="160"/>
        <v>40961.252141203702</v>
      </c>
      <c r="L2553">
        <f t="shared" si="161"/>
        <v>2012</v>
      </c>
      <c r="M2553" t="b">
        <v>0</v>
      </c>
      <c r="N2553">
        <v>56</v>
      </c>
      <c r="O2553" t="b">
        <v>1</v>
      </c>
      <c r="P2553" t="s">
        <v>8298</v>
      </c>
      <c r="Q2553">
        <f t="shared" si="162"/>
        <v>103</v>
      </c>
      <c r="R2553">
        <f t="shared" si="163"/>
        <v>67.42</v>
      </c>
      <c r="S2553" s="10" t="s">
        <v>8325</v>
      </c>
      <c r="T2553" t="s">
        <v>8354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s="9">
        <f t="shared" si="160"/>
        <v>42769.809965277775</v>
      </c>
      <c r="L2554">
        <f t="shared" si="161"/>
        <v>2017</v>
      </c>
      <c r="M2554" t="b">
        <v>0</v>
      </c>
      <c r="N2554">
        <v>18</v>
      </c>
      <c r="O2554" t="b">
        <v>1</v>
      </c>
      <c r="P2554" t="s">
        <v>8298</v>
      </c>
      <c r="Q2554">
        <f t="shared" si="162"/>
        <v>107</v>
      </c>
      <c r="R2554">
        <f t="shared" si="163"/>
        <v>177.5</v>
      </c>
      <c r="S2554" s="10" t="s">
        <v>8325</v>
      </c>
      <c r="T2554" t="s">
        <v>8354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s="9">
        <f t="shared" si="160"/>
        <v>41113.199155092596</v>
      </c>
      <c r="L2555">
        <f t="shared" si="161"/>
        <v>2012</v>
      </c>
      <c r="M2555" t="b">
        <v>0</v>
      </c>
      <c r="N2555">
        <v>60</v>
      </c>
      <c r="O2555" t="b">
        <v>1</v>
      </c>
      <c r="P2555" t="s">
        <v>8298</v>
      </c>
      <c r="Q2555">
        <f t="shared" si="162"/>
        <v>156</v>
      </c>
      <c r="R2555">
        <f t="shared" si="163"/>
        <v>38.880000000000003</v>
      </c>
      <c r="S2555" s="10" t="s">
        <v>8325</v>
      </c>
      <c r="T2555" t="s">
        <v>8354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s="9">
        <f t="shared" si="160"/>
        <v>42125.078275462962</v>
      </c>
      <c r="L2556">
        <f t="shared" si="161"/>
        <v>2015</v>
      </c>
      <c r="M2556" t="b">
        <v>0</v>
      </c>
      <c r="N2556">
        <v>67</v>
      </c>
      <c r="O2556" t="b">
        <v>1</v>
      </c>
      <c r="P2556" t="s">
        <v>8298</v>
      </c>
      <c r="Q2556">
        <f t="shared" si="162"/>
        <v>123</v>
      </c>
      <c r="R2556">
        <f t="shared" si="163"/>
        <v>54.99</v>
      </c>
      <c r="S2556" s="10" t="s">
        <v>8325</v>
      </c>
      <c r="T2556" t="s">
        <v>8354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s="9">
        <f t="shared" si="160"/>
        <v>41026.655011574076</v>
      </c>
      <c r="L2557">
        <f t="shared" si="161"/>
        <v>2012</v>
      </c>
      <c r="M2557" t="b">
        <v>0</v>
      </c>
      <c r="N2557">
        <v>35</v>
      </c>
      <c r="O2557" t="b">
        <v>1</v>
      </c>
      <c r="P2557" t="s">
        <v>8298</v>
      </c>
      <c r="Q2557">
        <f t="shared" si="162"/>
        <v>107</v>
      </c>
      <c r="R2557">
        <f t="shared" si="163"/>
        <v>61.34</v>
      </c>
      <c r="S2557" s="10" t="s">
        <v>8325</v>
      </c>
      <c r="T2557" t="s">
        <v>8354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s="9">
        <f t="shared" si="160"/>
        <v>41222.991400462961</v>
      </c>
      <c r="L2558">
        <f t="shared" si="161"/>
        <v>2012</v>
      </c>
      <c r="M2558" t="b">
        <v>0</v>
      </c>
      <c r="N2558">
        <v>34</v>
      </c>
      <c r="O2558" t="b">
        <v>1</v>
      </c>
      <c r="P2558" t="s">
        <v>8298</v>
      </c>
      <c r="Q2558">
        <f t="shared" si="162"/>
        <v>106</v>
      </c>
      <c r="R2558">
        <f t="shared" si="163"/>
        <v>23.12</v>
      </c>
      <c r="S2558" s="10" t="s">
        <v>8325</v>
      </c>
      <c r="T2558" t="s">
        <v>8354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s="9">
        <f t="shared" si="160"/>
        <v>41744.745208333334</v>
      </c>
      <c r="L2559">
        <f t="shared" si="161"/>
        <v>2014</v>
      </c>
      <c r="M2559" t="b">
        <v>0</v>
      </c>
      <c r="N2559">
        <v>36</v>
      </c>
      <c r="O2559" t="b">
        <v>1</v>
      </c>
      <c r="P2559" t="s">
        <v>8298</v>
      </c>
      <c r="Q2559">
        <f t="shared" si="162"/>
        <v>118</v>
      </c>
      <c r="R2559">
        <f t="shared" si="163"/>
        <v>29.61</v>
      </c>
      <c r="S2559" s="10" t="s">
        <v>8325</v>
      </c>
      <c r="T2559" t="s">
        <v>8354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s="9">
        <f t="shared" si="160"/>
        <v>42093.860023148154</v>
      </c>
      <c r="L2560">
        <f t="shared" si="161"/>
        <v>2015</v>
      </c>
      <c r="M2560" t="b">
        <v>0</v>
      </c>
      <c r="N2560">
        <v>18</v>
      </c>
      <c r="O2560" t="b">
        <v>1</v>
      </c>
      <c r="P2560" t="s">
        <v>8298</v>
      </c>
      <c r="Q2560">
        <f t="shared" si="162"/>
        <v>109</v>
      </c>
      <c r="R2560">
        <f t="shared" si="163"/>
        <v>75.61</v>
      </c>
      <c r="S2560" s="10" t="s">
        <v>8325</v>
      </c>
      <c r="T2560" t="s">
        <v>8354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s="9">
        <f t="shared" si="160"/>
        <v>40829.873657407406</v>
      </c>
      <c r="L2561">
        <f t="shared" si="161"/>
        <v>2011</v>
      </c>
      <c r="M2561" t="b">
        <v>0</v>
      </c>
      <c r="N2561">
        <v>25</v>
      </c>
      <c r="O2561" t="b">
        <v>1</v>
      </c>
      <c r="P2561" t="s">
        <v>8298</v>
      </c>
      <c r="Q2561">
        <f t="shared" si="162"/>
        <v>111</v>
      </c>
      <c r="R2561">
        <f t="shared" si="163"/>
        <v>35.6</v>
      </c>
      <c r="S2561" s="10" t="s">
        <v>8325</v>
      </c>
      <c r="T2561" t="s">
        <v>8354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s="9">
        <f t="shared" si="160"/>
        <v>42039.951087962967</v>
      </c>
      <c r="L2562">
        <f t="shared" si="161"/>
        <v>2015</v>
      </c>
      <c r="M2562" t="b">
        <v>0</v>
      </c>
      <c r="N2562">
        <v>21</v>
      </c>
      <c r="O2562" t="b">
        <v>1</v>
      </c>
      <c r="P2562" t="s">
        <v>8298</v>
      </c>
      <c r="Q2562">
        <f t="shared" si="162"/>
        <v>100</v>
      </c>
      <c r="R2562">
        <f t="shared" si="163"/>
        <v>143</v>
      </c>
      <c r="S2562" s="10" t="s">
        <v>8325</v>
      </c>
      <c r="T2562" t="s">
        <v>8354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s="9">
        <f t="shared" si="160"/>
        <v>42260.528807870374</v>
      </c>
      <c r="L2563">
        <f t="shared" si="161"/>
        <v>2015</v>
      </c>
      <c r="M2563" t="b">
        <v>0</v>
      </c>
      <c r="N2563">
        <v>0</v>
      </c>
      <c r="O2563" t="b">
        <v>0</v>
      </c>
      <c r="P2563" t="s">
        <v>8282</v>
      </c>
      <c r="Q2563">
        <f t="shared" si="162"/>
        <v>0</v>
      </c>
      <c r="R2563" t="e">
        <f t="shared" si="163"/>
        <v>#DIV/0!</v>
      </c>
      <c r="S2563" s="10" t="s">
        <v>8336</v>
      </c>
      <c r="T2563" t="s">
        <v>8337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s="9">
        <f t="shared" si="160"/>
        <v>42594.524756944447</v>
      </c>
      <c r="L2564">
        <f t="shared" si="161"/>
        <v>2016</v>
      </c>
      <c r="M2564" t="b">
        <v>0</v>
      </c>
      <c r="N2564">
        <v>3</v>
      </c>
      <c r="O2564" t="b">
        <v>0</v>
      </c>
      <c r="P2564" t="s">
        <v>8282</v>
      </c>
      <c r="Q2564">
        <f t="shared" si="162"/>
        <v>1</v>
      </c>
      <c r="R2564">
        <f t="shared" si="163"/>
        <v>25</v>
      </c>
      <c r="S2564" s="10" t="s">
        <v>8336</v>
      </c>
      <c r="T2564" t="s">
        <v>8337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s="9">
        <f t="shared" si="160"/>
        <v>42155.139479166668</v>
      </c>
      <c r="L2565">
        <f t="shared" si="161"/>
        <v>2015</v>
      </c>
      <c r="M2565" t="b">
        <v>0</v>
      </c>
      <c r="N2565">
        <v>0</v>
      </c>
      <c r="O2565" t="b">
        <v>0</v>
      </c>
      <c r="P2565" t="s">
        <v>8282</v>
      </c>
      <c r="Q2565">
        <f t="shared" si="162"/>
        <v>0</v>
      </c>
      <c r="R2565" t="e">
        <f t="shared" si="163"/>
        <v>#DIV/0!</v>
      </c>
      <c r="S2565" s="10" t="s">
        <v>8336</v>
      </c>
      <c r="T2565" t="s">
        <v>8337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s="9">
        <f t="shared" si="160"/>
        <v>41822.040497685186</v>
      </c>
      <c r="L2566">
        <f t="shared" si="161"/>
        <v>2014</v>
      </c>
      <c r="M2566" t="b">
        <v>0</v>
      </c>
      <c r="N2566">
        <v>0</v>
      </c>
      <c r="O2566" t="b">
        <v>0</v>
      </c>
      <c r="P2566" t="s">
        <v>8282</v>
      </c>
      <c r="Q2566">
        <f t="shared" si="162"/>
        <v>0</v>
      </c>
      <c r="R2566" t="e">
        <f t="shared" si="163"/>
        <v>#DIV/0!</v>
      </c>
      <c r="S2566" s="10" t="s">
        <v>8336</v>
      </c>
      <c r="T2566" t="s">
        <v>8337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s="9">
        <f t="shared" si="160"/>
        <v>42440.650335648148</v>
      </c>
      <c r="L2567">
        <f t="shared" si="161"/>
        <v>2016</v>
      </c>
      <c r="M2567" t="b">
        <v>0</v>
      </c>
      <c r="N2567">
        <v>1</v>
      </c>
      <c r="O2567" t="b">
        <v>0</v>
      </c>
      <c r="P2567" t="s">
        <v>8282</v>
      </c>
      <c r="Q2567">
        <f t="shared" si="162"/>
        <v>1</v>
      </c>
      <c r="R2567">
        <f t="shared" si="163"/>
        <v>100</v>
      </c>
      <c r="S2567" s="10" t="s">
        <v>8336</v>
      </c>
      <c r="T2567" t="s">
        <v>8337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s="9">
        <f t="shared" si="160"/>
        <v>41842.980879629627</v>
      </c>
      <c r="L2568">
        <f t="shared" si="161"/>
        <v>2014</v>
      </c>
      <c r="M2568" t="b">
        <v>0</v>
      </c>
      <c r="N2568">
        <v>0</v>
      </c>
      <c r="O2568" t="b">
        <v>0</v>
      </c>
      <c r="P2568" t="s">
        <v>8282</v>
      </c>
      <c r="Q2568">
        <f t="shared" si="162"/>
        <v>0</v>
      </c>
      <c r="R2568" t="e">
        <f t="shared" si="163"/>
        <v>#DIV/0!</v>
      </c>
      <c r="S2568" s="10" t="s">
        <v>8336</v>
      </c>
      <c r="T2568" t="s">
        <v>8337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s="9">
        <f t="shared" si="160"/>
        <v>42087.878912037035</v>
      </c>
      <c r="L2569">
        <f t="shared" si="161"/>
        <v>2015</v>
      </c>
      <c r="M2569" t="b">
        <v>0</v>
      </c>
      <c r="N2569">
        <v>2</v>
      </c>
      <c r="O2569" t="b">
        <v>0</v>
      </c>
      <c r="P2569" t="s">
        <v>8282</v>
      </c>
      <c r="Q2569">
        <f t="shared" si="162"/>
        <v>0</v>
      </c>
      <c r="R2569">
        <f t="shared" si="163"/>
        <v>60</v>
      </c>
      <c r="S2569" s="10" t="s">
        <v>8336</v>
      </c>
      <c r="T2569" t="s">
        <v>8337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s="9">
        <f t="shared" ref="K2570:K2633" si="164">(((J2570/60)/60/24)+DATE(1970,1,1))</f>
        <v>42584.666597222225</v>
      </c>
      <c r="L2570">
        <f t="shared" ref="L2570:L2633" si="165">YEAR(K2570)</f>
        <v>2016</v>
      </c>
      <c r="M2570" t="b">
        <v>0</v>
      </c>
      <c r="N2570">
        <v>1</v>
      </c>
      <c r="O2570" t="b">
        <v>0</v>
      </c>
      <c r="P2570" t="s">
        <v>8282</v>
      </c>
      <c r="Q2570">
        <f t="shared" ref="Q2570:Q2633" si="166">ROUND(E2570/D2570*100,0)</f>
        <v>1</v>
      </c>
      <c r="R2570">
        <f t="shared" ref="R2570:R2633" si="167">ROUND(E2570/N2570,2)</f>
        <v>50</v>
      </c>
      <c r="S2570" s="10" t="s">
        <v>8336</v>
      </c>
      <c r="T2570" t="s">
        <v>8337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s="9">
        <f t="shared" si="164"/>
        <v>42234.105462962965</v>
      </c>
      <c r="L2571">
        <f t="shared" si="165"/>
        <v>2015</v>
      </c>
      <c r="M2571" t="b">
        <v>0</v>
      </c>
      <c r="N2571">
        <v>2</v>
      </c>
      <c r="O2571" t="b">
        <v>0</v>
      </c>
      <c r="P2571" t="s">
        <v>8282</v>
      </c>
      <c r="Q2571">
        <f t="shared" si="166"/>
        <v>2</v>
      </c>
      <c r="R2571">
        <f t="shared" si="167"/>
        <v>72.5</v>
      </c>
      <c r="S2571" s="10" t="s">
        <v>8336</v>
      </c>
      <c r="T2571" t="s">
        <v>8337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s="9">
        <f t="shared" si="164"/>
        <v>42744.903182870374</v>
      </c>
      <c r="L2572">
        <f t="shared" si="165"/>
        <v>2017</v>
      </c>
      <c r="M2572" t="b">
        <v>0</v>
      </c>
      <c r="N2572">
        <v>2</v>
      </c>
      <c r="O2572" t="b">
        <v>0</v>
      </c>
      <c r="P2572" t="s">
        <v>8282</v>
      </c>
      <c r="Q2572">
        <f t="shared" si="166"/>
        <v>1</v>
      </c>
      <c r="R2572">
        <f t="shared" si="167"/>
        <v>29.5</v>
      </c>
      <c r="S2572" s="10" t="s">
        <v>8336</v>
      </c>
      <c r="T2572" t="s">
        <v>8337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s="9">
        <f t="shared" si="164"/>
        <v>42449.341678240744</v>
      </c>
      <c r="L2573">
        <f t="shared" si="165"/>
        <v>2016</v>
      </c>
      <c r="M2573" t="b">
        <v>0</v>
      </c>
      <c r="N2573">
        <v>4</v>
      </c>
      <c r="O2573" t="b">
        <v>0</v>
      </c>
      <c r="P2573" t="s">
        <v>8282</v>
      </c>
      <c r="Q2573">
        <f t="shared" si="166"/>
        <v>0</v>
      </c>
      <c r="R2573">
        <f t="shared" si="167"/>
        <v>62.5</v>
      </c>
      <c r="S2573" s="10" t="s">
        <v>8336</v>
      </c>
      <c r="T2573" t="s">
        <v>8337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s="9">
        <f t="shared" si="164"/>
        <v>42077.119409722218</v>
      </c>
      <c r="L2574">
        <f t="shared" si="165"/>
        <v>2015</v>
      </c>
      <c r="M2574" t="b">
        <v>0</v>
      </c>
      <c r="N2574">
        <v>0</v>
      </c>
      <c r="O2574" t="b">
        <v>0</v>
      </c>
      <c r="P2574" t="s">
        <v>8282</v>
      </c>
      <c r="Q2574">
        <f t="shared" si="166"/>
        <v>0</v>
      </c>
      <c r="R2574" t="e">
        <f t="shared" si="167"/>
        <v>#DIV/0!</v>
      </c>
      <c r="S2574" s="10" t="s">
        <v>8336</v>
      </c>
      <c r="T2574" t="s">
        <v>8337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s="9">
        <f t="shared" si="164"/>
        <v>41829.592002314814</v>
      </c>
      <c r="L2575">
        <f t="shared" si="165"/>
        <v>2014</v>
      </c>
      <c r="M2575" t="b">
        <v>0</v>
      </c>
      <c r="N2575">
        <v>0</v>
      </c>
      <c r="O2575" t="b">
        <v>0</v>
      </c>
      <c r="P2575" t="s">
        <v>8282</v>
      </c>
      <c r="Q2575">
        <f t="shared" si="166"/>
        <v>0</v>
      </c>
      <c r="R2575" t="e">
        <f t="shared" si="167"/>
        <v>#DIV/0!</v>
      </c>
      <c r="S2575" s="10" t="s">
        <v>8336</v>
      </c>
      <c r="T2575" t="s">
        <v>8337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s="9">
        <f t="shared" si="164"/>
        <v>42487.825752314813</v>
      </c>
      <c r="L2576">
        <f t="shared" si="165"/>
        <v>2016</v>
      </c>
      <c r="M2576" t="b">
        <v>0</v>
      </c>
      <c r="N2576">
        <v>0</v>
      </c>
      <c r="O2576" t="b">
        <v>0</v>
      </c>
      <c r="P2576" t="s">
        <v>8282</v>
      </c>
      <c r="Q2576">
        <f t="shared" si="166"/>
        <v>0</v>
      </c>
      <c r="R2576" t="e">
        <f t="shared" si="167"/>
        <v>#DIV/0!</v>
      </c>
      <c r="S2576" s="10" t="s">
        <v>8336</v>
      </c>
      <c r="T2576" t="s">
        <v>8337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s="9">
        <f t="shared" si="164"/>
        <v>41986.108726851846</v>
      </c>
      <c r="L2577">
        <f t="shared" si="165"/>
        <v>2014</v>
      </c>
      <c r="M2577" t="b">
        <v>0</v>
      </c>
      <c r="N2577">
        <v>0</v>
      </c>
      <c r="O2577" t="b">
        <v>0</v>
      </c>
      <c r="P2577" t="s">
        <v>8282</v>
      </c>
      <c r="Q2577">
        <f t="shared" si="166"/>
        <v>0</v>
      </c>
      <c r="R2577" t="e">
        <f t="shared" si="167"/>
        <v>#DIV/0!</v>
      </c>
      <c r="S2577" s="10" t="s">
        <v>8336</v>
      </c>
      <c r="T2577" t="s">
        <v>8337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s="9">
        <f t="shared" si="164"/>
        <v>42060.00980324074</v>
      </c>
      <c r="L2578">
        <f t="shared" si="165"/>
        <v>2015</v>
      </c>
      <c r="M2578" t="b">
        <v>0</v>
      </c>
      <c r="N2578">
        <v>0</v>
      </c>
      <c r="O2578" t="b">
        <v>0</v>
      </c>
      <c r="P2578" t="s">
        <v>8282</v>
      </c>
      <c r="Q2578">
        <f t="shared" si="166"/>
        <v>0</v>
      </c>
      <c r="R2578" t="e">
        <f t="shared" si="167"/>
        <v>#DIV/0!</v>
      </c>
      <c r="S2578" s="10" t="s">
        <v>8336</v>
      </c>
      <c r="T2578" t="s">
        <v>8337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s="9">
        <f t="shared" si="164"/>
        <v>41830.820567129631</v>
      </c>
      <c r="L2579">
        <f t="shared" si="165"/>
        <v>2014</v>
      </c>
      <c r="M2579" t="b">
        <v>0</v>
      </c>
      <c r="N2579">
        <v>0</v>
      </c>
      <c r="O2579" t="b">
        <v>0</v>
      </c>
      <c r="P2579" t="s">
        <v>8282</v>
      </c>
      <c r="Q2579">
        <f t="shared" si="166"/>
        <v>0</v>
      </c>
      <c r="R2579" t="e">
        <f t="shared" si="167"/>
        <v>#DIV/0!</v>
      </c>
      <c r="S2579" s="10" t="s">
        <v>8336</v>
      </c>
      <c r="T2579" t="s">
        <v>8337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s="9">
        <f t="shared" si="164"/>
        <v>42238.022905092599</v>
      </c>
      <c r="L2580">
        <f t="shared" si="165"/>
        <v>2015</v>
      </c>
      <c r="M2580" t="b">
        <v>0</v>
      </c>
      <c r="N2580">
        <v>0</v>
      </c>
      <c r="O2580" t="b">
        <v>0</v>
      </c>
      <c r="P2580" t="s">
        <v>8282</v>
      </c>
      <c r="Q2580">
        <f t="shared" si="166"/>
        <v>0</v>
      </c>
      <c r="R2580" t="e">
        <f t="shared" si="167"/>
        <v>#DIV/0!</v>
      </c>
      <c r="S2580" s="10" t="s">
        <v>8336</v>
      </c>
      <c r="T2580" t="s">
        <v>8337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s="9">
        <f t="shared" si="164"/>
        <v>41837.829895833333</v>
      </c>
      <c r="L2581">
        <f t="shared" si="165"/>
        <v>2014</v>
      </c>
      <c r="M2581" t="b">
        <v>0</v>
      </c>
      <c r="N2581">
        <v>12</v>
      </c>
      <c r="O2581" t="b">
        <v>0</v>
      </c>
      <c r="P2581" t="s">
        <v>8282</v>
      </c>
      <c r="Q2581">
        <f t="shared" si="166"/>
        <v>0</v>
      </c>
      <c r="R2581">
        <f t="shared" si="167"/>
        <v>23.08</v>
      </c>
      <c r="S2581" s="10" t="s">
        <v>8336</v>
      </c>
      <c r="T2581" t="s">
        <v>8337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s="9">
        <f t="shared" si="164"/>
        <v>42110.326423611114</v>
      </c>
      <c r="L2582">
        <f t="shared" si="165"/>
        <v>2015</v>
      </c>
      <c r="M2582" t="b">
        <v>0</v>
      </c>
      <c r="N2582">
        <v>2</v>
      </c>
      <c r="O2582" t="b">
        <v>0</v>
      </c>
      <c r="P2582" t="s">
        <v>8282</v>
      </c>
      <c r="Q2582">
        <f t="shared" si="166"/>
        <v>1</v>
      </c>
      <c r="R2582">
        <f t="shared" si="167"/>
        <v>25.5</v>
      </c>
      <c r="S2582" s="10" t="s">
        <v>8336</v>
      </c>
      <c r="T2582" t="s">
        <v>8337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s="9">
        <f t="shared" si="164"/>
        <v>42294.628449074073</v>
      </c>
      <c r="L2583">
        <f t="shared" si="165"/>
        <v>2015</v>
      </c>
      <c r="M2583" t="b">
        <v>0</v>
      </c>
      <c r="N2583">
        <v>11</v>
      </c>
      <c r="O2583" t="b">
        <v>0</v>
      </c>
      <c r="P2583" t="s">
        <v>8282</v>
      </c>
      <c r="Q2583">
        <f t="shared" si="166"/>
        <v>11</v>
      </c>
      <c r="R2583">
        <f t="shared" si="167"/>
        <v>48.18</v>
      </c>
      <c r="S2583" s="10" t="s">
        <v>8336</v>
      </c>
      <c r="T2583" t="s">
        <v>8337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s="9">
        <f t="shared" si="164"/>
        <v>42642.988819444443</v>
      </c>
      <c r="L2584">
        <f t="shared" si="165"/>
        <v>2016</v>
      </c>
      <c r="M2584" t="b">
        <v>0</v>
      </c>
      <c r="N2584">
        <v>1</v>
      </c>
      <c r="O2584" t="b">
        <v>0</v>
      </c>
      <c r="P2584" t="s">
        <v>8282</v>
      </c>
      <c r="Q2584">
        <f t="shared" si="166"/>
        <v>0</v>
      </c>
      <c r="R2584">
        <f t="shared" si="167"/>
        <v>1</v>
      </c>
      <c r="S2584" s="10" t="s">
        <v>8336</v>
      </c>
      <c r="T2584" t="s">
        <v>8337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s="9">
        <f t="shared" si="164"/>
        <v>42019.76944444445</v>
      </c>
      <c r="L2585">
        <f t="shared" si="165"/>
        <v>2015</v>
      </c>
      <c r="M2585" t="b">
        <v>0</v>
      </c>
      <c r="N2585">
        <v>5</v>
      </c>
      <c r="O2585" t="b">
        <v>0</v>
      </c>
      <c r="P2585" t="s">
        <v>8282</v>
      </c>
      <c r="Q2585">
        <f t="shared" si="166"/>
        <v>1</v>
      </c>
      <c r="R2585">
        <f t="shared" si="167"/>
        <v>1</v>
      </c>
      <c r="S2585" s="10" t="s">
        <v>8336</v>
      </c>
      <c r="T2585" t="s">
        <v>8337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s="9">
        <f t="shared" si="164"/>
        <v>42140.173252314817</v>
      </c>
      <c r="L2586">
        <f t="shared" si="165"/>
        <v>2015</v>
      </c>
      <c r="M2586" t="b">
        <v>0</v>
      </c>
      <c r="N2586">
        <v>0</v>
      </c>
      <c r="O2586" t="b">
        <v>0</v>
      </c>
      <c r="P2586" t="s">
        <v>8282</v>
      </c>
      <c r="Q2586">
        <f t="shared" si="166"/>
        <v>0</v>
      </c>
      <c r="R2586" t="e">
        <f t="shared" si="167"/>
        <v>#DIV/0!</v>
      </c>
      <c r="S2586" s="10" t="s">
        <v>8336</v>
      </c>
      <c r="T2586" t="s">
        <v>8337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s="9">
        <f t="shared" si="164"/>
        <v>41795.963333333333</v>
      </c>
      <c r="L2587">
        <f t="shared" si="165"/>
        <v>2014</v>
      </c>
      <c r="M2587" t="b">
        <v>0</v>
      </c>
      <c r="N2587">
        <v>1</v>
      </c>
      <c r="O2587" t="b">
        <v>0</v>
      </c>
      <c r="P2587" t="s">
        <v>8282</v>
      </c>
      <c r="Q2587">
        <f t="shared" si="166"/>
        <v>0</v>
      </c>
      <c r="R2587">
        <f t="shared" si="167"/>
        <v>50</v>
      </c>
      <c r="S2587" s="10" t="s">
        <v>8336</v>
      </c>
      <c r="T2587" t="s">
        <v>8337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s="9">
        <f t="shared" si="164"/>
        <v>42333.330277777779</v>
      </c>
      <c r="L2588">
        <f t="shared" si="165"/>
        <v>2015</v>
      </c>
      <c r="M2588" t="b">
        <v>0</v>
      </c>
      <c r="N2588">
        <v>1</v>
      </c>
      <c r="O2588" t="b">
        <v>0</v>
      </c>
      <c r="P2588" t="s">
        <v>8282</v>
      </c>
      <c r="Q2588">
        <f t="shared" si="166"/>
        <v>0</v>
      </c>
      <c r="R2588">
        <f t="shared" si="167"/>
        <v>5</v>
      </c>
      <c r="S2588" s="10" t="s">
        <v>8336</v>
      </c>
      <c r="T2588" t="s">
        <v>8337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s="9">
        <f t="shared" si="164"/>
        <v>42338.675381944442</v>
      </c>
      <c r="L2589">
        <f t="shared" si="165"/>
        <v>2015</v>
      </c>
      <c r="M2589" t="b">
        <v>0</v>
      </c>
      <c r="N2589">
        <v>6</v>
      </c>
      <c r="O2589" t="b">
        <v>0</v>
      </c>
      <c r="P2589" t="s">
        <v>8282</v>
      </c>
      <c r="Q2589">
        <f t="shared" si="166"/>
        <v>2</v>
      </c>
      <c r="R2589">
        <f t="shared" si="167"/>
        <v>202.83</v>
      </c>
      <c r="S2589" s="10" t="s">
        <v>8336</v>
      </c>
      <c r="T2589" t="s">
        <v>8337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s="9">
        <f t="shared" si="164"/>
        <v>42042.676226851851</v>
      </c>
      <c r="L2590">
        <f t="shared" si="165"/>
        <v>2015</v>
      </c>
      <c r="M2590" t="b">
        <v>0</v>
      </c>
      <c r="N2590">
        <v>8</v>
      </c>
      <c r="O2590" t="b">
        <v>0</v>
      </c>
      <c r="P2590" t="s">
        <v>8282</v>
      </c>
      <c r="Q2590">
        <f t="shared" si="166"/>
        <v>4</v>
      </c>
      <c r="R2590">
        <f t="shared" si="167"/>
        <v>29.13</v>
      </c>
      <c r="S2590" s="10" t="s">
        <v>8336</v>
      </c>
      <c r="T2590" t="s">
        <v>8337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s="9">
        <f t="shared" si="164"/>
        <v>42422.536192129628</v>
      </c>
      <c r="L2591">
        <f t="shared" si="165"/>
        <v>2016</v>
      </c>
      <c r="M2591" t="b">
        <v>0</v>
      </c>
      <c r="N2591">
        <v>1</v>
      </c>
      <c r="O2591" t="b">
        <v>0</v>
      </c>
      <c r="P2591" t="s">
        <v>8282</v>
      </c>
      <c r="Q2591">
        <f t="shared" si="166"/>
        <v>0</v>
      </c>
      <c r="R2591">
        <f t="shared" si="167"/>
        <v>5</v>
      </c>
      <c r="S2591" s="10" t="s">
        <v>8336</v>
      </c>
      <c r="T2591" t="s">
        <v>8337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s="9">
        <f t="shared" si="164"/>
        <v>42388.589085648149</v>
      </c>
      <c r="L2592">
        <f t="shared" si="165"/>
        <v>2016</v>
      </c>
      <c r="M2592" t="b">
        <v>0</v>
      </c>
      <c r="N2592">
        <v>0</v>
      </c>
      <c r="O2592" t="b">
        <v>0</v>
      </c>
      <c r="P2592" t="s">
        <v>8282</v>
      </c>
      <c r="Q2592">
        <f t="shared" si="166"/>
        <v>0</v>
      </c>
      <c r="R2592" t="e">
        <f t="shared" si="167"/>
        <v>#DIV/0!</v>
      </c>
      <c r="S2592" s="10" t="s">
        <v>8336</v>
      </c>
      <c r="T2592" t="s">
        <v>8337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s="9">
        <f t="shared" si="164"/>
        <v>42382.906527777777</v>
      </c>
      <c r="L2593">
        <f t="shared" si="165"/>
        <v>2016</v>
      </c>
      <c r="M2593" t="b">
        <v>0</v>
      </c>
      <c r="N2593">
        <v>2</v>
      </c>
      <c r="O2593" t="b">
        <v>0</v>
      </c>
      <c r="P2593" t="s">
        <v>8282</v>
      </c>
      <c r="Q2593">
        <f t="shared" si="166"/>
        <v>2</v>
      </c>
      <c r="R2593">
        <f t="shared" si="167"/>
        <v>13</v>
      </c>
      <c r="S2593" s="10" t="s">
        <v>8336</v>
      </c>
      <c r="T2593" t="s">
        <v>8337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s="9">
        <f t="shared" si="164"/>
        <v>41887.801168981481</v>
      </c>
      <c r="L2594">
        <f t="shared" si="165"/>
        <v>2014</v>
      </c>
      <c r="M2594" t="b">
        <v>0</v>
      </c>
      <c r="N2594">
        <v>1</v>
      </c>
      <c r="O2594" t="b">
        <v>0</v>
      </c>
      <c r="P2594" t="s">
        <v>8282</v>
      </c>
      <c r="Q2594">
        <f t="shared" si="166"/>
        <v>0</v>
      </c>
      <c r="R2594">
        <f t="shared" si="167"/>
        <v>50</v>
      </c>
      <c r="S2594" s="10" t="s">
        <v>8336</v>
      </c>
      <c r="T2594" t="s">
        <v>8337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s="9">
        <f t="shared" si="164"/>
        <v>42089.84520833334</v>
      </c>
      <c r="L2595">
        <f t="shared" si="165"/>
        <v>2015</v>
      </c>
      <c r="M2595" t="b">
        <v>0</v>
      </c>
      <c r="N2595">
        <v>0</v>
      </c>
      <c r="O2595" t="b">
        <v>0</v>
      </c>
      <c r="P2595" t="s">
        <v>8282</v>
      </c>
      <c r="Q2595">
        <f t="shared" si="166"/>
        <v>0</v>
      </c>
      <c r="R2595" t="e">
        <f t="shared" si="167"/>
        <v>#DIV/0!</v>
      </c>
      <c r="S2595" s="10" t="s">
        <v>8336</v>
      </c>
      <c r="T2595" t="s">
        <v>8337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s="9">
        <f t="shared" si="164"/>
        <v>41828.967916666668</v>
      </c>
      <c r="L2596">
        <f t="shared" si="165"/>
        <v>2014</v>
      </c>
      <c r="M2596" t="b">
        <v>0</v>
      </c>
      <c r="N2596">
        <v>1</v>
      </c>
      <c r="O2596" t="b">
        <v>0</v>
      </c>
      <c r="P2596" t="s">
        <v>8282</v>
      </c>
      <c r="Q2596">
        <f t="shared" si="166"/>
        <v>0</v>
      </c>
      <c r="R2596">
        <f t="shared" si="167"/>
        <v>1</v>
      </c>
      <c r="S2596" s="10" t="s">
        <v>8336</v>
      </c>
      <c r="T2596" t="s">
        <v>8337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s="9">
        <f t="shared" si="164"/>
        <v>42760.244212962964</v>
      </c>
      <c r="L2597">
        <f t="shared" si="165"/>
        <v>2017</v>
      </c>
      <c r="M2597" t="b">
        <v>0</v>
      </c>
      <c r="N2597">
        <v>19</v>
      </c>
      <c r="O2597" t="b">
        <v>0</v>
      </c>
      <c r="P2597" t="s">
        <v>8282</v>
      </c>
      <c r="Q2597">
        <f t="shared" si="166"/>
        <v>12</v>
      </c>
      <c r="R2597">
        <f t="shared" si="167"/>
        <v>96.05</v>
      </c>
      <c r="S2597" s="10" t="s">
        <v>8336</v>
      </c>
      <c r="T2597" t="s">
        <v>8337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s="9">
        <f t="shared" si="164"/>
        <v>41828.664456018516</v>
      </c>
      <c r="L2598">
        <f t="shared" si="165"/>
        <v>2014</v>
      </c>
      <c r="M2598" t="b">
        <v>0</v>
      </c>
      <c r="N2598">
        <v>27</v>
      </c>
      <c r="O2598" t="b">
        <v>0</v>
      </c>
      <c r="P2598" t="s">
        <v>8282</v>
      </c>
      <c r="Q2598">
        <f t="shared" si="166"/>
        <v>24</v>
      </c>
      <c r="R2598">
        <f t="shared" si="167"/>
        <v>305.77999999999997</v>
      </c>
      <c r="S2598" s="10" t="s">
        <v>8336</v>
      </c>
      <c r="T2598" t="s">
        <v>8337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s="9">
        <f t="shared" si="164"/>
        <v>42510.341631944444</v>
      </c>
      <c r="L2599">
        <f t="shared" si="165"/>
        <v>2016</v>
      </c>
      <c r="M2599" t="b">
        <v>0</v>
      </c>
      <c r="N2599">
        <v>7</v>
      </c>
      <c r="O2599" t="b">
        <v>0</v>
      </c>
      <c r="P2599" t="s">
        <v>8282</v>
      </c>
      <c r="Q2599">
        <f t="shared" si="166"/>
        <v>6</v>
      </c>
      <c r="R2599">
        <f t="shared" si="167"/>
        <v>12.14</v>
      </c>
      <c r="S2599" s="10" t="s">
        <v>8336</v>
      </c>
      <c r="T2599" t="s">
        <v>8337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s="9">
        <f t="shared" si="164"/>
        <v>42240.840289351851</v>
      </c>
      <c r="L2600">
        <f t="shared" si="165"/>
        <v>2015</v>
      </c>
      <c r="M2600" t="b">
        <v>0</v>
      </c>
      <c r="N2600">
        <v>14</v>
      </c>
      <c r="O2600" t="b">
        <v>0</v>
      </c>
      <c r="P2600" t="s">
        <v>8282</v>
      </c>
      <c r="Q2600">
        <f t="shared" si="166"/>
        <v>39</v>
      </c>
      <c r="R2600">
        <f t="shared" si="167"/>
        <v>83.57</v>
      </c>
      <c r="S2600" s="10" t="s">
        <v>8336</v>
      </c>
      <c r="T2600" t="s">
        <v>8337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s="9">
        <f t="shared" si="164"/>
        <v>41809.754016203704</v>
      </c>
      <c r="L2601">
        <f t="shared" si="165"/>
        <v>2014</v>
      </c>
      <c r="M2601" t="b">
        <v>0</v>
      </c>
      <c r="N2601">
        <v>5</v>
      </c>
      <c r="O2601" t="b">
        <v>0</v>
      </c>
      <c r="P2601" t="s">
        <v>8282</v>
      </c>
      <c r="Q2601">
        <f t="shared" si="166"/>
        <v>1</v>
      </c>
      <c r="R2601">
        <f t="shared" si="167"/>
        <v>18</v>
      </c>
      <c r="S2601" s="10" t="s">
        <v>8336</v>
      </c>
      <c r="T2601" t="s">
        <v>8337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s="9">
        <f t="shared" si="164"/>
        <v>42394.900462962964</v>
      </c>
      <c r="L2602">
        <f t="shared" si="165"/>
        <v>2016</v>
      </c>
      <c r="M2602" t="b">
        <v>0</v>
      </c>
      <c r="N2602">
        <v>30</v>
      </c>
      <c r="O2602" t="b">
        <v>0</v>
      </c>
      <c r="P2602" t="s">
        <v>8282</v>
      </c>
      <c r="Q2602">
        <f t="shared" si="166"/>
        <v>7</v>
      </c>
      <c r="R2602">
        <f t="shared" si="167"/>
        <v>115.53</v>
      </c>
      <c r="S2602" s="10" t="s">
        <v>8336</v>
      </c>
      <c r="T2602" t="s">
        <v>8337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s="9">
        <f t="shared" si="164"/>
        <v>41150.902187499996</v>
      </c>
      <c r="L2603">
        <f t="shared" si="165"/>
        <v>2012</v>
      </c>
      <c r="M2603" t="b">
        <v>1</v>
      </c>
      <c r="N2603">
        <v>151</v>
      </c>
      <c r="O2603" t="b">
        <v>1</v>
      </c>
      <c r="P2603" t="s">
        <v>8299</v>
      </c>
      <c r="Q2603">
        <f t="shared" si="166"/>
        <v>661</v>
      </c>
      <c r="R2603">
        <f t="shared" si="167"/>
        <v>21.9</v>
      </c>
      <c r="S2603" s="10" t="s">
        <v>8319</v>
      </c>
      <c r="T2603" t="s">
        <v>8355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s="9">
        <f t="shared" si="164"/>
        <v>41915.747314814813</v>
      </c>
      <c r="L2604">
        <f t="shared" si="165"/>
        <v>2014</v>
      </c>
      <c r="M2604" t="b">
        <v>1</v>
      </c>
      <c r="N2604">
        <v>489</v>
      </c>
      <c r="O2604" t="b">
        <v>1</v>
      </c>
      <c r="P2604" t="s">
        <v>8299</v>
      </c>
      <c r="Q2604">
        <f t="shared" si="166"/>
        <v>326</v>
      </c>
      <c r="R2604">
        <f t="shared" si="167"/>
        <v>80.02</v>
      </c>
      <c r="S2604" s="10" t="s">
        <v>8319</v>
      </c>
      <c r="T2604" t="s">
        <v>8355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s="9">
        <f t="shared" si="164"/>
        <v>41617.912662037037</v>
      </c>
      <c r="L2605">
        <f t="shared" si="165"/>
        <v>2013</v>
      </c>
      <c r="M2605" t="b">
        <v>1</v>
      </c>
      <c r="N2605">
        <v>50</v>
      </c>
      <c r="O2605" t="b">
        <v>1</v>
      </c>
      <c r="P2605" t="s">
        <v>8299</v>
      </c>
      <c r="Q2605">
        <f t="shared" si="166"/>
        <v>101</v>
      </c>
      <c r="R2605">
        <f t="shared" si="167"/>
        <v>35.520000000000003</v>
      </c>
      <c r="S2605" s="10" t="s">
        <v>8319</v>
      </c>
      <c r="T2605" t="s">
        <v>8355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s="9">
        <f t="shared" si="164"/>
        <v>40998.051192129627</v>
      </c>
      <c r="L2606">
        <f t="shared" si="165"/>
        <v>2012</v>
      </c>
      <c r="M2606" t="b">
        <v>1</v>
      </c>
      <c r="N2606">
        <v>321</v>
      </c>
      <c r="O2606" t="b">
        <v>1</v>
      </c>
      <c r="P2606" t="s">
        <v>8299</v>
      </c>
      <c r="Q2606">
        <f t="shared" si="166"/>
        <v>104</v>
      </c>
      <c r="R2606">
        <f t="shared" si="167"/>
        <v>64.930000000000007</v>
      </c>
      <c r="S2606" s="10" t="s">
        <v>8319</v>
      </c>
      <c r="T2606" t="s">
        <v>8355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s="9">
        <f t="shared" si="164"/>
        <v>42508.541550925926</v>
      </c>
      <c r="L2607">
        <f t="shared" si="165"/>
        <v>2016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6"/>
        <v>107</v>
      </c>
      <c r="R2607">
        <f t="shared" si="167"/>
        <v>60.97</v>
      </c>
      <c r="S2607" s="10" t="s">
        <v>8319</v>
      </c>
      <c r="T2607" t="s">
        <v>8355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s="9">
        <f t="shared" si="164"/>
        <v>41726.712754629632</v>
      </c>
      <c r="L2608">
        <f t="shared" si="165"/>
        <v>2014</v>
      </c>
      <c r="M2608" t="b">
        <v>1</v>
      </c>
      <c r="N2608">
        <v>385</v>
      </c>
      <c r="O2608" t="b">
        <v>1</v>
      </c>
      <c r="P2608" t="s">
        <v>8299</v>
      </c>
      <c r="Q2608">
        <f t="shared" si="166"/>
        <v>110</v>
      </c>
      <c r="R2608">
        <f t="shared" si="167"/>
        <v>31.44</v>
      </c>
      <c r="S2608" s="10" t="s">
        <v>8319</v>
      </c>
      <c r="T2608" t="s">
        <v>8355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s="9">
        <f t="shared" si="164"/>
        <v>42184.874675925923</v>
      </c>
      <c r="L2609">
        <f t="shared" si="165"/>
        <v>2015</v>
      </c>
      <c r="M2609" t="b">
        <v>1</v>
      </c>
      <c r="N2609">
        <v>398</v>
      </c>
      <c r="O2609" t="b">
        <v>1</v>
      </c>
      <c r="P2609" t="s">
        <v>8299</v>
      </c>
      <c r="Q2609">
        <f t="shared" si="166"/>
        <v>408</v>
      </c>
      <c r="R2609">
        <f t="shared" si="167"/>
        <v>81.95</v>
      </c>
      <c r="S2609" s="10" t="s">
        <v>8319</v>
      </c>
      <c r="T2609" t="s">
        <v>8355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s="9">
        <f t="shared" si="164"/>
        <v>42767.801712962959</v>
      </c>
      <c r="L2610">
        <f t="shared" si="165"/>
        <v>2017</v>
      </c>
      <c r="M2610" t="b">
        <v>1</v>
      </c>
      <c r="N2610">
        <v>304</v>
      </c>
      <c r="O2610" t="b">
        <v>1</v>
      </c>
      <c r="P2610" t="s">
        <v>8299</v>
      </c>
      <c r="Q2610">
        <f t="shared" si="166"/>
        <v>224</v>
      </c>
      <c r="R2610">
        <f t="shared" si="167"/>
        <v>58.93</v>
      </c>
      <c r="S2610" s="10" t="s">
        <v>8319</v>
      </c>
      <c r="T2610" t="s">
        <v>8355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s="9">
        <f t="shared" si="164"/>
        <v>41075.237858796296</v>
      </c>
      <c r="L2611">
        <f t="shared" si="165"/>
        <v>2012</v>
      </c>
      <c r="M2611" t="b">
        <v>1</v>
      </c>
      <c r="N2611">
        <v>676</v>
      </c>
      <c r="O2611" t="b">
        <v>1</v>
      </c>
      <c r="P2611" t="s">
        <v>8299</v>
      </c>
      <c r="Q2611">
        <f t="shared" si="166"/>
        <v>304</v>
      </c>
      <c r="R2611">
        <f t="shared" si="167"/>
        <v>157.29</v>
      </c>
      <c r="S2611" s="10" t="s">
        <v>8319</v>
      </c>
      <c r="T2611" t="s">
        <v>8355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s="9">
        <f t="shared" si="164"/>
        <v>42564.881076388891</v>
      </c>
      <c r="L2612">
        <f t="shared" si="165"/>
        <v>2016</v>
      </c>
      <c r="M2612" t="b">
        <v>1</v>
      </c>
      <c r="N2612">
        <v>577</v>
      </c>
      <c r="O2612" t="b">
        <v>1</v>
      </c>
      <c r="P2612" t="s">
        <v>8299</v>
      </c>
      <c r="Q2612">
        <f t="shared" si="166"/>
        <v>141</v>
      </c>
      <c r="R2612">
        <f t="shared" si="167"/>
        <v>55.76</v>
      </c>
      <c r="S2612" s="10" t="s">
        <v>8319</v>
      </c>
      <c r="T2612" t="s">
        <v>8355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s="9">
        <f t="shared" si="164"/>
        <v>42704.335810185185</v>
      </c>
      <c r="L2613">
        <f t="shared" si="165"/>
        <v>2016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6"/>
        <v>2791</v>
      </c>
      <c r="R2613">
        <f t="shared" si="167"/>
        <v>83.8</v>
      </c>
      <c r="S2613" s="10" t="s">
        <v>8319</v>
      </c>
      <c r="T2613" t="s">
        <v>8355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s="9">
        <f t="shared" si="164"/>
        <v>41982.143171296295</v>
      </c>
      <c r="L2614">
        <f t="shared" si="165"/>
        <v>2014</v>
      </c>
      <c r="M2614" t="b">
        <v>1</v>
      </c>
      <c r="N2614">
        <v>294</v>
      </c>
      <c r="O2614" t="b">
        <v>1</v>
      </c>
      <c r="P2614" t="s">
        <v>8299</v>
      </c>
      <c r="Q2614">
        <f t="shared" si="166"/>
        <v>172</v>
      </c>
      <c r="R2614">
        <f t="shared" si="167"/>
        <v>58.42</v>
      </c>
      <c r="S2614" s="10" t="s">
        <v>8319</v>
      </c>
      <c r="T2614" t="s">
        <v>8355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s="9">
        <f t="shared" si="164"/>
        <v>41143.81821759259</v>
      </c>
      <c r="L2615">
        <f t="shared" si="165"/>
        <v>2012</v>
      </c>
      <c r="M2615" t="b">
        <v>1</v>
      </c>
      <c r="N2615">
        <v>28</v>
      </c>
      <c r="O2615" t="b">
        <v>1</v>
      </c>
      <c r="P2615" t="s">
        <v>8299</v>
      </c>
      <c r="Q2615">
        <f t="shared" si="166"/>
        <v>101</v>
      </c>
      <c r="R2615">
        <f t="shared" si="167"/>
        <v>270.57</v>
      </c>
      <c r="S2615" s="10" t="s">
        <v>8319</v>
      </c>
      <c r="T2615" t="s">
        <v>8355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s="9">
        <f t="shared" si="164"/>
        <v>41730.708472222221</v>
      </c>
      <c r="L2616">
        <f t="shared" si="165"/>
        <v>2014</v>
      </c>
      <c r="M2616" t="b">
        <v>1</v>
      </c>
      <c r="N2616">
        <v>100</v>
      </c>
      <c r="O2616" t="b">
        <v>1</v>
      </c>
      <c r="P2616" t="s">
        <v>8299</v>
      </c>
      <c r="Q2616">
        <f t="shared" si="166"/>
        <v>102</v>
      </c>
      <c r="R2616">
        <f t="shared" si="167"/>
        <v>107.1</v>
      </c>
      <c r="S2616" s="10" t="s">
        <v>8319</v>
      </c>
      <c r="T2616" t="s">
        <v>8355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s="9">
        <f t="shared" si="164"/>
        <v>42453.49726851852</v>
      </c>
      <c r="L2617">
        <f t="shared" si="165"/>
        <v>2016</v>
      </c>
      <c r="M2617" t="b">
        <v>0</v>
      </c>
      <c r="N2617">
        <v>72</v>
      </c>
      <c r="O2617" t="b">
        <v>1</v>
      </c>
      <c r="P2617" t="s">
        <v>8299</v>
      </c>
      <c r="Q2617">
        <f t="shared" si="166"/>
        <v>170</v>
      </c>
      <c r="R2617">
        <f t="shared" si="167"/>
        <v>47.18</v>
      </c>
      <c r="S2617" s="10" t="s">
        <v>8319</v>
      </c>
      <c r="T2617" t="s">
        <v>8355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s="9">
        <f t="shared" si="164"/>
        <v>42211.99454861111</v>
      </c>
      <c r="L2618">
        <f t="shared" si="165"/>
        <v>2015</v>
      </c>
      <c r="M2618" t="b">
        <v>1</v>
      </c>
      <c r="N2618">
        <v>238</v>
      </c>
      <c r="O2618" t="b">
        <v>1</v>
      </c>
      <c r="P2618" t="s">
        <v>8299</v>
      </c>
      <c r="Q2618">
        <f t="shared" si="166"/>
        <v>115</v>
      </c>
      <c r="R2618">
        <f t="shared" si="167"/>
        <v>120.31</v>
      </c>
      <c r="S2618" s="10" t="s">
        <v>8319</v>
      </c>
      <c r="T2618" t="s">
        <v>8355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s="9">
        <f t="shared" si="164"/>
        <v>41902.874432870369</v>
      </c>
      <c r="L2619">
        <f t="shared" si="165"/>
        <v>2014</v>
      </c>
      <c r="M2619" t="b">
        <v>1</v>
      </c>
      <c r="N2619">
        <v>159</v>
      </c>
      <c r="O2619" t="b">
        <v>1</v>
      </c>
      <c r="P2619" t="s">
        <v>8299</v>
      </c>
      <c r="Q2619">
        <f t="shared" si="166"/>
        <v>878</v>
      </c>
      <c r="R2619">
        <f t="shared" si="167"/>
        <v>27.6</v>
      </c>
      <c r="S2619" s="10" t="s">
        <v>8319</v>
      </c>
      <c r="T2619" t="s">
        <v>8355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s="9">
        <f t="shared" si="164"/>
        <v>42279.792372685188</v>
      </c>
      <c r="L2620">
        <f t="shared" si="165"/>
        <v>2015</v>
      </c>
      <c r="M2620" t="b">
        <v>1</v>
      </c>
      <c r="N2620">
        <v>77</v>
      </c>
      <c r="O2620" t="b">
        <v>1</v>
      </c>
      <c r="P2620" t="s">
        <v>8299</v>
      </c>
      <c r="Q2620">
        <f t="shared" si="166"/>
        <v>105</v>
      </c>
      <c r="R2620">
        <f t="shared" si="167"/>
        <v>205.3</v>
      </c>
      <c r="S2620" s="10" t="s">
        <v>8319</v>
      </c>
      <c r="T2620" t="s">
        <v>8355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s="9">
        <f t="shared" si="164"/>
        <v>42273.884305555555</v>
      </c>
      <c r="L2621">
        <f t="shared" si="165"/>
        <v>2015</v>
      </c>
      <c r="M2621" t="b">
        <v>1</v>
      </c>
      <c r="N2621">
        <v>53</v>
      </c>
      <c r="O2621" t="b">
        <v>1</v>
      </c>
      <c r="P2621" t="s">
        <v>8299</v>
      </c>
      <c r="Q2621">
        <f t="shared" si="166"/>
        <v>188</v>
      </c>
      <c r="R2621">
        <f t="shared" si="167"/>
        <v>35.549999999999997</v>
      </c>
      <c r="S2621" s="10" t="s">
        <v>8319</v>
      </c>
      <c r="T2621" t="s">
        <v>8355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s="9">
        <f t="shared" si="164"/>
        <v>42251.16715277778</v>
      </c>
      <c r="L2622">
        <f t="shared" si="165"/>
        <v>2015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6"/>
        <v>144</v>
      </c>
      <c r="R2622">
        <f t="shared" si="167"/>
        <v>74.64</v>
      </c>
      <c r="S2622" s="10" t="s">
        <v>8319</v>
      </c>
      <c r="T2622" t="s">
        <v>8355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s="9">
        <f t="shared" si="164"/>
        <v>42115.74754629629</v>
      </c>
      <c r="L2623">
        <f t="shared" si="165"/>
        <v>2015</v>
      </c>
      <c r="M2623" t="b">
        <v>1</v>
      </c>
      <c r="N2623">
        <v>465</v>
      </c>
      <c r="O2623" t="b">
        <v>1</v>
      </c>
      <c r="P2623" t="s">
        <v>8299</v>
      </c>
      <c r="Q2623">
        <f t="shared" si="166"/>
        <v>146</v>
      </c>
      <c r="R2623">
        <f t="shared" si="167"/>
        <v>47.06</v>
      </c>
      <c r="S2623" s="10" t="s">
        <v>8319</v>
      </c>
      <c r="T2623" t="s">
        <v>8355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s="9">
        <f t="shared" si="164"/>
        <v>42689.74324074074</v>
      </c>
      <c r="L2624">
        <f t="shared" si="165"/>
        <v>2016</v>
      </c>
      <c r="M2624" t="b">
        <v>0</v>
      </c>
      <c r="N2624">
        <v>74</v>
      </c>
      <c r="O2624" t="b">
        <v>1</v>
      </c>
      <c r="P2624" t="s">
        <v>8299</v>
      </c>
      <c r="Q2624">
        <f t="shared" si="166"/>
        <v>131</v>
      </c>
      <c r="R2624">
        <f t="shared" si="167"/>
        <v>26.59</v>
      </c>
      <c r="S2624" s="10" t="s">
        <v>8319</v>
      </c>
      <c r="T2624" t="s">
        <v>8355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s="9">
        <f t="shared" si="164"/>
        <v>42692.256550925929</v>
      </c>
      <c r="L2625">
        <f t="shared" si="165"/>
        <v>2016</v>
      </c>
      <c r="M2625" t="b">
        <v>0</v>
      </c>
      <c r="N2625">
        <v>62</v>
      </c>
      <c r="O2625" t="b">
        <v>1</v>
      </c>
      <c r="P2625" t="s">
        <v>8299</v>
      </c>
      <c r="Q2625">
        <f t="shared" si="166"/>
        <v>114</v>
      </c>
      <c r="R2625">
        <f t="shared" si="167"/>
        <v>36.770000000000003</v>
      </c>
      <c r="S2625" s="10" t="s">
        <v>8319</v>
      </c>
      <c r="T2625" t="s">
        <v>8355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s="9">
        <f t="shared" si="164"/>
        <v>41144.42155092593</v>
      </c>
      <c r="L2626">
        <f t="shared" si="165"/>
        <v>2012</v>
      </c>
      <c r="M2626" t="b">
        <v>0</v>
      </c>
      <c r="N2626">
        <v>3468</v>
      </c>
      <c r="O2626" t="b">
        <v>1</v>
      </c>
      <c r="P2626" t="s">
        <v>8299</v>
      </c>
      <c r="Q2626">
        <f t="shared" si="166"/>
        <v>1379</v>
      </c>
      <c r="R2626">
        <f t="shared" si="167"/>
        <v>31.82</v>
      </c>
      <c r="S2626" s="10" t="s">
        <v>8319</v>
      </c>
      <c r="T2626" t="s">
        <v>8355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s="9">
        <f t="shared" si="164"/>
        <v>42658.810277777782</v>
      </c>
      <c r="L2627">
        <f t="shared" si="165"/>
        <v>2016</v>
      </c>
      <c r="M2627" t="b">
        <v>0</v>
      </c>
      <c r="N2627">
        <v>52</v>
      </c>
      <c r="O2627" t="b">
        <v>1</v>
      </c>
      <c r="P2627" t="s">
        <v>8299</v>
      </c>
      <c r="Q2627">
        <f t="shared" si="166"/>
        <v>956</v>
      </c>
      <c r="R2627">
        <f t="shared" si="167"/>
        <v>27.58</v>
      </c>
      <c r="S2627" s="10" t="s">
        <v>8319</v>
      </c>
      <c r="T2627" t="s">
        <v>8355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s="9">
        <f t="shared" si="164"/>
        <v>42128.628113425926</v>
      </c>
      <c r="L2628">
        <f t="shared" si="165"/>
        <v>2015</v>
      </c>
      <c r="M2628" t="b">
        <v>0</v>
      </c>
      <c r="N2628">
        <v>50</v>
      </c>
      <c r="O2628" t="b">
        <v>1</v>
      </c>
      <c r="P2628" t="s">
        <v>8299</v>
      </c>
      <c r="Q2628">
        <f t="shared" si="166"/>
        <v>112</v>
      </c>
      <c r="R2628">
        <f t="shared" si="167"/>
        <v>56</v>
      </c>
      <c r="S2628" s="10" t="s">
        <v>8319</v>
      </c>
      <c r="T2628" t="s">
        <v>8355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s="9">
        <f t="shared" si="164"/>
        <v>42304.829409722224</v>
      </c>
      <c r="L2629">
        <f t="shared" si="165"/>
        <v>2015</v>
      </c>
      <c r="M2629" t="b">
        <v>0</v>
      </c>
      <c r="N2629">
        <v>45</v>
      </c>
      <c r="O2629" t="b">
        <v>1</v>
      </c>
      <c r="P2629" t="s">
        <v>8299</v>
      </c>
      <c r="Q2629">
        <f t="shared" si="166"/>
        <v>647</v>
      </c>
      <c r="R2629">
        <f t="shared" si="167"/>
        <v>21.56</v>
      </c>
      <c r="S2629" s="10" t="s">
        <v>8319</v>
      </c>
      <c r="T2629" t="s">
        <v>8355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s="9">
        <f t="shared" si="164"/>
        <v>41953.966053240743</v>
      </c>
      <c r="L2630">
        <f t="shared" si="165"/>
        <v>2014</v>
      </c>
      <c r="M2630" t="b">
        <v>0</v>
      </c>
      <c r="N2630">
        <v>21</v>
      </c>
      <c r="O2630" t="b">
        <v>1</v>
      </c>
      <c r="P2630" t="s">
        <v>8299</v>
      </c>
      <c r="Q2630">
        <f t="shared" si="166"/>
        <v>110</v>
      </c>
      <c r="R2630">
        <f t="shared" si="167"/>
        <v>44.1</v>
      </c>
      <c r="S2630" s="10" t="s">
        <v>8319</v>
      </c>
      <c r="T2630" t="s">
        <v>8355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s="9">
        <f t="shared" si="164"/>
        <v>42108.538449074069</v>
      </c>
      <c r="L2631">
        <f t="shared" si="165"/>
        <v>2015</v>
      </c>
      <c r="M2631" t="b">
        <v>0</v>
      </c>
      <c r="N2631">
        <v>100</v>
      </c>
      <c r="O2631" t="b">
        <v>1</v>
      </c>
      <c r="P2631" t="s">
        <v>8299</v>
      </c>
      <c r="Q2631">
        <f t="shared" si="166"/>
        <v>128</v>
      </c>
      <c r="R2631">
        <f t="shared" si="167"/>
        <v>63.87</v>
      </c>
      <c r="S2631" s="10" t="s">
        <v>8319</v>
      </c>
      <c r="T2631" t="s">
        <v>8355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s="9">
        <f t="shared" si="164"/>
        <v>42524.105462962965</v>
      </c>
      <c r="L2632">
        <f t="shared" si="165"/>
        <v>2016</v>
      </c>
      <c r="M2632" t="b">
        <v>0</v>
      </c>
      <c r="N2632">
        <v>81</v>
      </c>
      <c r="O2632" t="b">
        <v>1</v>
      </c>
      <c r="P2632" t="s">
        <v>8299</v>
      </c>
      <c r="Q2632">
        <f t="shared" si="166"/>
        <v>158</v>
      </c>
      <c r="R2632">
        <f t="shared" si="167"/>
        <v>38.99</v>
      </c>
      <c r="S2632" s="10" t="s">
        <v>8319</v>
      </c>
      <c r="T2632" t="s">
        <v>8355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s="9">
        <f t="shared" si="164"/>
        <v>42218.169293981482</v>
      </c>
      <c r="L2633">
        <f t="shared" si="165"/>
        <v>2015</v>
      </c>
      <c r="M2633" t="b">
        <v>0</v>
      </c>
      <c r="N2633">
        <v>286</v>
      </c>
      <c r="O2633" t="b">
        <v>1</v>
      </c>
      <c r="P2633" t="s">
        <v>8299</v>
      </c>
      <c r="Q2633">
        <f t="shared" si="166"/>
        <v>115</v>
      </c>
      <c r="R2633">
        <f t="shared" si="167"/>
        <v>80.19</v>
      </c>
      <c r="S2633" s="10" t="s">
        <v>8319</v>
      </c>
      <c r="T2633" t="s">
        <v>8355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s="9">
        <f t="shared" ref="K2634:K2697" si="168">(((J2634/60)/60/24)+DATE(1970,1,1))</f>
        <v>42494.061793981484</v>
      </c>
      <c r="L2634">
        <f t="shared" ref="L2634:L2697" si="169">YEAR(K2634)</f>
        <v>2016</v>
      </c>
      <c r="M2634" t="b">
        <v>0</v>
      </c>
      <c r="N2634">
        <v>42</v>
      </c>
      <c r="O2634" t="b">
        <v>1</v>
      </c>
      <c r="P2634" t="s">
        <v>8299</v>
      </c>
      <c r="Q2634">
        <f t="shared" ref="Q2634:Q2697" si="170">ROUND(E2634/D2634*100,0)</f>
        <v>137</v>
      </c>
      <c r="R2634">
        <f t="shared" ref="R2634:R2697" si="171">ROUND(E2634/N2634,2)</f>
        <v>34.9</v>
      </c>
      <c r="S2634" s="10" t="s">
        <v>8319</v>
      </c>
      <c r="T2634" t="s">
        <v>8355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s="9">
        <f t="shared" si="168"/>
        <v>41667.823287037041</v>
      </c>
      <c r="L2635">
        <f t="shared" si="169"/>
        <v>2014</v>
      </c>
      <c r="M2635" t="b">
        <v>0</v>
      </c>
      <c r="N2635">
        <v>199</v>
      </c>
      <c r="O2635" t="b">
        <v>1</v>
      </c>
      <c r="P2635" t="s">
        <v>8299</v>
      </c>
      <c r="Q2635">
        <f t="shared" si="170"/>
        <v>355</v>
      </c>
      <c r="R2635">
        <f t="shared" si="171"/>
        <v>89.1</v>
      </c>
      <c r="S2635" s="10" t="s">
        <v>8319</v>
      </c>
      <c r="T2635" t="s">
        <v>8355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s="9">
        <f t="shared" si="168"/>
        <v>42612.656493055561</v>
      </c>
      <c r="L2636">
        <f t="shared" si="169"/>
        <v>2016</v>
      </c>
      <c r="M2636" t="b">
        <v>0</v>
      </c>
      <c r="N2636">
        <v>25</v>
      </c>
      <c r="O2636" t="b">
        <v>1</v>
      </c>
      <c r="P2636" t="s">
        <v>8299</v>
      </c>
      <c r="Q2636">
        <f t="shared" si="170"/>
        <v>106</v>
      </c>
      <c r="R2636">
        <f t="shared" si="171"/>
        <v>39.44</v>
      </c>
      <c r="S2636" s="10" t="s">
        <v>8319</v>
      </c>
      <c r="T2636" t="s">
        <v>8355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s="9">
        <f t="shared" si="168"/>
        <v>42037.950937500005</v>
      </c>
      <c r="L2637">
        <f t="shared" si="169"/>
        <v>2015</v>
      </c>
      <c r="M2637" t="b">
        <v>0</v>
      </c>
      <c r="N2637">
        <v>84</v>
      </c>
      <c r="O2637" t="b">
        <v>1</v>
      </c>
      <c r="P2637" t="s">
        <v>8299</v>
      </c>
      <c r="Q2637">
        <f t="shared" si="170"/>
        <v>100</v>
      </c>
      <c r="R2637">
        <f t="shared" si="171"/>
        <v>136.9</v>
      </c>
      <c r="S2637" s="10" t="s">
        <v>8319</v>
      </c>
      <c r="T2637" t="s">
        <v>8355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s="9">
        <f t="shared" si="168"/>
        <v>42636.614745370374</v>
      </c>
      <c r="L2638">
        <f t="shared" si="169"/>
        <v>2016</v>
      </c>
      <c r="M2638" t="b">
        <v>0</v>
      </c>
      <c r="N2638">
        <v>50</v>
      </c>
      <c r="O2638" t="b">
        <v>1</v>
      </c>
      <c r="P2638" t="s">
        <v>8299</v>
      </c>
      <c r="Q2638">
        <f t="shared" si="170"/>
        <v>187</v>
      </c>
      <c r="R2638">
        <f t="shared" si="171"/>
        <v>37.46</v>
      </c>
      <c r="S2638" s="10" t="s">
        <v>8319</v>
      </c>
      <c r="T2638" t="s">
        <v>8355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s="9">
        <f t="shared" si="168"/>
        <v>42639.549479166672</v>
      </c>
      <c r="L2639">
        <f t="shared" si="169"/>
        <v>2016</v>
      </c>
      <c r="M2639" t="b">
        <v>0</v>
      </c>
      <c r="N2639">
        <v>26</v>
      </c>
      <c r="O2639" t="b">
        <v>1</v>
      </c>
      <c r="P2639" t="s">
        <v>8299</v>
      </c>
      <c r="Q2639">
        <f t="shared" si="170"/>
        <v>166</v>
      </c>
      <c r="R2639">
        <f t="shared" si="171"/>
        <v>31.96</v>
      </c>
      <c r="S2639" s="10" t="s">
        <v>8319</v>
      </c>
      <c r="T2639" t="s">
        <v>8355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s="9">
        <f t="shared" si="168"/>
        <v>41989.913136574076</v>
      </c>
      <c r="L2640">
        <f t="shared" si="169"/>
        <v>2014</v>
      </c>
      <c r="M2640" t="b">
        <v>0</v>
      </c>
      <c r="N2640">
        <v>14</v>
      </c>
      <c r="O2640" t="b">
        <v>1</v>
      </c>
      <c r="P2640" t="s">
        <v>8299</v>
      </c>
      <c r="Q2640">
        <f t="shared" si="170"/>
        <v>102</v>
      </c>
      <c r="R2640">
        <f t="shared" si="171"/>
        <v>25.21</v>
      </c>
      <c r="S2640" s="10" t="s">
        <v>8319</v>
      </c>
      <c r="T2640" t="s">
        <v>8355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s="9">
        <f t="shared" si="168"/>
        <v>42024.86513888889</v>
      </c>
      <c r="L2641">
        <f t="shared" si="169"/>
        <v>2015</v>
      </c>
      <c r="M2641" t="b">
        <v>0</v>
      </c>
      <c r="N2641">
        <v>49</v>
      </c>
      <c r="O2641" t="b">
        <v>1</v>
      </c>
      <c r="P2641" t="s">
        <v>8299</v>
      </c>
      <c r="Q2641">
        <f t="shared" si="170"/>
        <v>164</v>
      </c>
      <c r="R2641">
        <f t="shared" si="171"/>
        <v>10.039999999999999</v>
      </c>
      <c r="S2641" s="10" t="s">
        <v>8319</v>
      </c>
      <c r="T2641" t="s">
        <v>8355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s="9">
        <f t="shared" si="168"/>
        <v>42103.160578703704</v>
      </c>
      <c r="L2642">
        <f t="shared" si="169"/>
        <v>2015</v>
      </c>
      <c r="M2642" t="b">
        <v>0</v>
      </c>
      <c r="N2642">
        <v>69</v>
      </c>
      <c r="O2642" t="b">
        <v>1</v>
      </c>
      <c r="P2642" t="s">
        <v>8299</v>
      </c>
      <c r="Q2642">
        <f t="shared" si="170"/>
        <v>106</v>
      </c>
      <c r="R2642">
        <f t="shared" si="171"/>
        <v>45.94</v>
      </c>
      <c r="S2642" s="10" t="s">
        <v>8319</v>
      </c>
      <c r="T2642" t="s">
        <v>8355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s="9">
        <f t="shared" si="168"/>
        <v>41880.827118055553</v>
      </c>
      <c r="L2643">
        <f t="shared" si="169"/>
        <v>2014</v>
      </c>
      <c r="M2643" t="b">
        <v>0</v>
      </c>
      <c r="N2643">
        <v>1</v>
      </c>
      <c r="O2643" t="b">
        <v>0</v>
      </c>
      <c r="P2643" t="s">
        <v>8299</v>
      </c>
      <c r="Q2643">
        <f t="shared" si="170"/>
        <v>1</v>
      </c>
      <c r="R2643">
        <f t="shared" si="171"/>
        <v>15</v>
      </c>
      <c r="S2643" s="10" t="s">
        <v>8319</v>
      </c>
      <c r="T2643" t="s">
        <v>8355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s="9">
        <f t="shared" si="168"/>
        <v>42536.246620370366</v>
      </c>
      <c r="L2644">
        <f t="shared" si="169"/>
        <v>2016</v>
      </c>
      <c r="M2644" t="b">
        <v>0</v>
      </c>
      <c r="N2644">
        <v>0</v>
      </c>
      <c r="O2644" t="b">
        <v>0</v>
      </c>
      <c r="P2644" t="s">
        <v>8299</v>
      </c>
      <c r="Q2644">
        <f t="shared" si="170"/>
        <v>0</v>
      </c>
      <c r="R2644" t="e">
        <f t="shared" si="171"/>
        <v>#DIV/0!</v>
      </c>
      <c r="S2644" s="10" t="s">
        <v>8319</v>
      </c>
      <c r="T2644" t="s">
        <v>8355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s="9">
        <f t="shared" si="168"/>
        <v>42689.582349537035</v>
      </c>
      <c r="L2645">
        <f t="shared" si="169"/>
        <v>2016</v>
      </c>
      <c r="M2645" t="b">
        <v>1</v>
      </c>
      <c r="N2645">
        <v>1501</v>
      </c>
      <c r="O2645" t="b">
        <v>0</v>
      </c>
      <c r="P2645" t="s">
        <v>8299</v>
      </c>
      <c r="Q2645">
        <f t="shared" si="170"/>
        <v>34</v>
      </c>
      <c r="R2645">
        <f t="shared" si="171"/>
        <v>223.58</v>
      </c>
      <c r="S2645" s="10" t="s">
        <v>8319</v>
      </c>
      <c r="T2645" t="s">
        <v>8355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s="9">
        <f t="shared" si="168"/>
        <v>42774.792071759264</v>
      </c>
      <c r="L2646">
        <f t="shared" si="169"/>
        <v>2017</v>
      </c>
      <c r="M2646" t="b">
        <v>1</v>
      </c>
      <c r="N2646">
        <v>52</v>
      </c>
      <c r="O2646" t="b">
        <v>0</v>
      </c>
      <c r="P2646" t="s">
        <v>8299</v>
      </c>
      <c r="Q2646">
        <f t="shared" si="170"/>
        <v>2</v>
      </c>
      <c r="R2646">
        <f t="shared" si="171"/>
        <v>39.479999999999997</v>
      </c>
      <c r="S2646" s="10" t="s">
        <v>8319</v>
      </c>
      <c r="T2646" t="s">
        <v>8355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s="9">
        <f t="shared" si="168"/>
        <v>41921.842627314814</v>
      </c>
      <c r="L2647">
        <f t="shared" si="169"/>
        <v>2014</v>
      </c>
      <c r="M2647" t="b">
        <v>1</v>
      </c>
      <c r="N2647">
        <v>23</v>
      </c>
      <c r="O2647" t="b">
        <v>0</v>
      </c>
      <c r="P2647" t="s">
        <v>8299</v>
      </c>
      <c r="Q2647">
        <f t="shared" si="170"/>
        <v>11</v>
      </c>
      <c r="R2647">
        <f t="shared" si="171"/>
        <v>91.3</v>
      </c>
      <c r="S2647" s="10" t="s">
        <v>8319</v>
      </c>
      <c r="T2647" t="s">
        <v>8355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s="9">
        <f t="shared" si="168"/>
        <v>42226.313298611116</v>
      </c>
      <c r="L2648">
        <f t="shared" si="169"/>
        <v>2015</v>
      </c>
      <c r="M2648" t="b">
        <v>1</v>
      </c>
      <c r="N2648">
        <v>535</v>
      </c>
      <c r="O2648" t="b">
        <v>0</v>
      </c>
      <c r="P2648" t="s">
        <v>8299</v>
      </c>
      <c r="Q2648">
        <f t="shared" si="170"/>
        <v>8</v>
      </c>
      <c r="R2648">
        <f t="shared" si="171"/>
        <v>78.67</v>
      </c>
      <c r="S2648" s="10" t="s">
        <v>8319</v>
      </c>
      <c r="T2648" t="s">
        <v>8355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s="9">
        <f t="shared" si="168"/>
        <v>42200.261793981481</v>
      </c>
      <c r="L2649">
        <f t="shared" si="169"/>
        <v>2015</v>
      </c>
      <c r="M2649" t="b">
        <v>0</v>
      </c>
      <c r="N2649">
        <v>3</v>
      </c>
      <c r="O2649" t="b">
        <v>0</v>
      </c>
      <c r="P2649" t="s">
        <v>8299</v>
      </c>
      <c r="Q2649">
        <f t="shared" si="170"/>
        <v>1</v>
      </c>
      <c r="R2649">
        <f t="shared" si="171"/>
        <v>12</v>
      </c>
      <c r="S2649" s="10" t="s">
        <v>8319</v>
      </c>
      <c r="T2649" t="s">
        <v>8355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s="9">
        <f t="shared" si="168"/>
        <v>42408.714814814812</v>
      </c>
      <c r="L2650">
        <f t="shared" si="169"/>
        <v>2016</v>
      </c>
      <c r="M2650" t="b">
        <v>0</v>
      </c>
      <c r="N2650">
        <v>6</v>
      </c>
      <c r="O2650" t="b">
        <v>0</v>
      </c>
      <c r="P2650" t="s">
        <v>8299</v>
      </c>
      <c r="Q2650">
        <f t="shared" si="170"/>
        <v>1</v>
      </c>
      <c r="R2650">
        <f t="shared" si="171"/>
        <v>17.670000000000002</v>
      </c>
      <c r="S2650" s="10" t="s">
        <v>8319</v>
      </c>
      <c r="T2650" t="s">
        <v>8355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s="9">
        <f t="shared" si="168"/>
        <v>42341.99700231482</v>
      </c>
      <c r="L2651">
        <f t="shared" si="169"/>
        <v>2015</v>
      </c>
      <c r="M2651" t="b">
        <v>0</v>
      </c>
      <c r="N2651">
        <v>3</v>
      </c>
      <c r="O2651" t="b">
        <v>0</v>
      </c>
      <c r="P2651" t="s">
        <v>8299</v>
      </c>
      <c r="Q2651">
        <f t="shared" si="170"/>
        <v>0</v>
      </c>
      <c r="R2651">
        <f t="shared" si="171"/>
        <v>41.33</v>
      </c>
      <c r="S2651" s="10" t="s">
        <v>8319</v>
      </c>
      <c r="T2651" t="s">
        <v>8355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s="9">
        <f t="shared" si="168"/>
        <v>42695.624340277776</v>
      </c>
      <c r="L2652">
        <f t="shared" si="169"/>
        <v>2016</v>
      </c>
      <c r="M2652" t="b">
        <v>0</v>
      </c>
      <c r="N2652">
        <v>5</v>
      </c>
      <c r="O2652" t="b">
        <v>0</v>
      </c>
      <c r="P2652" t="s">
        <v>8299</v>
      </c>
      <c r="Q2652">
        <f t="shared" si="170"/>
        <v>1</v>
      </c>
      <c r="R2652">
        <f t="shared" si="171"/>
        <v>71.599999999999994</v>
      </c>
      <c r="S2652" s="10" t="s">
        <v>8319</v>
      </c>
      <c r="T2652" t="s">
        <v>8355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s="9">
        <f t="shared" si="168"/>
        <v>42327.805659722217</v>
      </c>
      <c r="L2653">
        <f t="shared" si="169"/>
        <v>2015</v>
      </c>
      <c r="M2653" t="b">
        <v>0</v>
      </c>
      <c r="N2653">
        <v>17</v>
      </c>
      <c r="O2653" t="b">
        <v>0</v>
      </c>
      <c r="P2653" t="s">
        <v>8299</v>
      </c>
      <c r="Q2653">
        <f t="shared" si="170"/>
        <v>2</v>
      </c>
      <c r="R2653">
        <f t="shared" si="171"/>
        <v>307.82</v>
      </c>
      <c r="S2653" s="10" t="s">
        <v>8319</v>
      </c>
      <c r="T2653" t="s">
        <v>8355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s="9">
        <f t="shared" si="168"/>
        <v>41953.158854166672</v>
      </c>
      <c r="L2654">
        <f t="shared" si="169"/>
        <v>2014</v>
      </c>
      <c r="M2654" t="b">
        <v>0</v>
      </c>
      <c r="N2654">
        <v>11</v>
      </c>
      <c r="O2654" t="b">
        <v>0</v>
      </c>
      <c r="P2654" t="s">
        <v>8299</v>
      </c>
      <c r="Q2654">
        <f t="shared" si="170"/>
        <v>1</v>
      </c>
      <c r="R2654">
        <f t="shared" si="171"/>
        <v>80.45</v>
      </c>
      <c r="S2654" s="10" t="s">
        <v>8319</v>
      </c>
      <c r="T2654" t="s">
        <v>8355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s="9">
        <f t="shared" si="168"/>
        <v>41771.651932870373</v>
      </c>
      <c r="L2655">
        <f t="shared" si="169"/>
        <v>2014</v>
      </c>
      <c r="M2655" t="b">
        <v>0</v>
      </c>
      <c r="N2655">
        <v>70</v>
      </c>
      <c r="O2655" t="b">
        <v>0</v>
      </c>
      <c r="P2655" t="s">
        <v>8299</v>
      </c>
      <c r="Q2655">
        <f t="shared" si="170"/>
        <v>12</v>
      </c>
      <c r="R2655">
        <f t="shared" si="171"/>
        <v>83.94</v>
      </c>
      <c r="S2655" s="10" t="s">
        <v>8319</v>
      </c>
      <c r="T2655" t="s">
        <v>8355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s="9">
        <f t="shared" si="168"/>
        <v>42055.600995370376</v>
      </c>
      <c r="L2656">
        <f t="shared" si="169"/>
        <v>2015</v>
      </c>
      <c r="M2656" t="b">
        <v>0</v>
      </c>
      <c r="N2656">
        <v>6</v>
      </c>
      <c r="O2656" t="b">
        <v>0</v>
      </c>
      <c r="P2656" t="s">
        <v>8299</v>
      </c>
      <c r="Q2656">
        <f t="shared" si="170"/>
        <v>0</v>
      </c>
      <c r="R2656">
        <f t="shared" si="171"/>
        <v>8.5</v>
      </c>
      <c r="S2656" s="10" t="s">
        <v>8319</v>
      </c>
      <c r="T2656" t="s">
        <v>8355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s="9">
        <f t="shared" si="168"/>
        <v>42381.866284722222</v>
      </c>
      <c r="L2657">
        <f t="shared" si="169"/>
        <v>2016</v>
      </c>
      <c r="M2657" t="b">
        <v>0</v>
      </c>
      <c r="N2657">
        <v>43</v>
      </c>
      <c r="O2657" t="b">
        <v>0</v>
      </c>
      <c r="P2657" t="s">
        <v>8299</v>
      </c>
      <c r="Q2657">
        <f t="shared" si="170"/>
        <v>21</v>
      </c>
      <c r="R2657">
        <f t="shared" si="171"/>
        <v>73.37</v>
      </c>
      <c r="S2657" s="10" t="s">
        <v>8319</v>
      </c>
      <c r="T2657" t="s">
        <v>8355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s="9">
        <f t="shared" si="168"/>
        <v>42767.688518518517</v>
      </c>
      <c r="L2658">
        <f t="shared" si="169"/>
        <v>2017</v>
      </c>
      <c r="M2658" t="b">
        <v>0</v>
      </c>
      <c r="N2658">
        <v>152</v>
      </c>
      <c r="O2658" t="b">
        <v>0</v>
      </c>
      <c r="P2658" t="s">
        <v>8299</v>
      </c>
      <c r="Q2658">
        <f t="shared" si="170"/>
        <v>11</v>
      </c>
      <c r="R2658">
        <f t="shared" si="171"/>
        <v>112.86</v>
      </c>
      <c r="S2658" s="10" t="s">
        <v>8319</v>
      </c>
      <c r="T2658" t="s">
        <v>8355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s="9">
        <f t="shared" si="168"/>
        <v>42551.928854166668</v>
      </c>
      <c r="L2659">
        <f t="shared" si="169"/>
        <v>2016</v>
      </c>
      <c r="M2659" t="b">
        <v>0</v>
      </c>
      <c r="N2659">
        <v>59</v>
      </c>
      <c r="O2659" t="b">
        <v>0</v>
      </c>
      <c r="P2659" t="s">
        <v>8299</v>
      </c>
      <c r="Q2659">
        <f t="shared" si="170"/>
        <v>19</v>
      </c>
      <c r="R2659">
        <f t="shared" si="171"/>
        <v>95.28</v>
      </c>
      <c r="S2659" s="10" t="s">
        <v>8319</v>
      </c>
      <c r="T2659" t="s">
        <v>8355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s="9">
        <f t="shared" si="168"/>
        <v>42551.884189814817</v>
      </c>
      <c r="L2660">
        <f t="shared" si="169"/>
        <v>2016</v>
      </c>
      <c r="M2660" t="b">
        <v>0</v>
      </c>
      <c r="N2660">
        <v>4</v>
      </c>
      <c r="O2660" t="b">
        <v>0</v>
      </c>
      <c r="P2660" t="s">
        <v>8299</v>
      </c>
      <c r="Q2660">
        <f t="shared" si="170"/>
        <v>0</v>
      </c>
      <c r="R2660">
        <f t="shared" si="171"/>
        <v>22.75</v>
      </c>
      <c r="S2660" s="10" t="s">
        <v>8319</v>
      </c>
      <c r="T2660" t="s">
        <v>8355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s="9">
        <f t="shared" si="168"/>
        <v>42082.069560185191</v>
      </c>
      <c r="L2661">
        <f t="shared" si="169"/>
        <v>2015</v>
      </c>
      <c r="M2661" t="b">
        <v>0</v>
      </c>
      <c r="N2661">
        <v>10</v>
      </c>
      <c r="O2661" t="b">
        <v>0</v>
      </c>
      <c r="P2661" t="s">
        <v>8299</v>
      </c>
      <c r="Q2661">
        <f t="shared" si="170"/>
        <v>3</v>
      </c>
      <c r="R2661">
        <f t="shared" si="171"/>
        <v>133.30000000000001</v>
      </c>
      <c r="S2661" s="10" t="s">
        <v>8319</v>
      </c>
      <c r="T2661" t="s">
        <v>8355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s="9">
        <f t="shared" si="168"/>
        <v>42272.713171296295</v>
      </c>
      <c r="L2662">
        <f t="shared" si="169"/>
        <v>2015</v>
      </c>
      <c r="M2662" t="b">
        <v>0</v>
      </c>
      <c r="N2662">
        <v>5</v>
      </c>
      <c r="O2662" t="b">
        <v>0</v>
      </c>
      <c r="P2662" t="s">
        <v>8299</v>
      </c>
      <c r="Q2662">
        <f t="shared" si="170"/>
        <v>0</v>
      </c>
      <c r="R2662">
        <f t="shared" si="171"/>
        <v>3.8</v>
      </c>
      <c r="S2662" s="10" t="s">
        <v>8319</v>
      </c>
      <c r="T2662" t="s">
        <v>8355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s="9">
        <f t="shared" si="168"/>
        <v>41542.958449074074</v>
      </c>
      <c r="L2663">
        <f t="shared" si="169"/>
        <v>2013</v>
      </c>
      <c r="M2663" t="b">
        <v>0</v>
      </c>
      <c r="N2663">
        <v>60</v>
      </c>
      <c r="O2663" t="b">
        <v>1</v>
      </c>
      <c r="P2663" t="s">
        <v>8300</v>
      </c>
      <c r="Q2663">
        <f t="shared" si="170"/>
        <v>103</v>
      </c>
      <c r="R2663">
        <f t="shared" si="171"/>
        <v>85.75</v>
      </c>
      <c r="S2663" s="10" t="s">
        <v>8319</v>
      </c>
      <c r="T2663" t="s">
        <v>8356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s="9">
        <f t="shared" si="168"/>
        <v>42207.746678240743</v>
      </c>
      <c r="L2664">
        <f t="shared" si="169"/>
        <v>2015</v>
      </c>
      <c r="M2664" t="b">
        <v>0</v>
      </c>
      <c r="N2664">
        <v>80</v>
      </c>
      <c r="O2664" t="b">
        <v>1</v>
      </c>
      <c r="P2664" t="s">
        <v>8300</v>
      </c>
      <c r="Q2664">
        <f t="shared" si="170"/>
        <v>107</v>
      </c>
      <c r="R2664">
        <f t="shared" si="171"/>
        <v>267</v>
      </c>
      <c r="S2664" s="10" t="s">
        <v>8319</v>
      </c>
      <c r="T2664" t="s">
        <v>8356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s="9">
        <f t="shared" si="168"/>
        <v>42222.622766203705</v>
      </c>
      <c r="L2665">
        <f t="shared" si="169"/>
        <v>2015</v>
      </c>
      <c r="M2665" t="b">
        <v>0</v>
      </c>
      <c r="N2665">
        <v>56</v>
      </c>
      <c r="O2665" t="b">
        <v>1</v>
      </c>
      <c r="P2665" t="s">
        <v>8300</v>
      </c>
      <c r="Q2665">
        <f t="shared" si="170"/>
        <v>105</v>
      </c>
      <c r="R2665">
        <f t="shared" si="171"/>
        <v>373.56</v>
      </c>
      <c r="S2665" s="10" t="s">
        <v>8319</v>
      </c>
      <c r="T2665" t="s">
        <v>8356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s="9">
        <f t="shared" si="168"/>
        <v>42313.02542824074</v>
      </c>
      <c r="L2666">
        <f t="shared" si="169"/>
        <v>2015</v>
      </c>
      <c r="M2666" t="b">
        <v>0</v>
      </c>
      <c r="N2666">
        <v>104</v>
      </c>
      <c r="O2666" t="b">
        <v>1</v>
      </c>
      <c r="P2666" t="s">
        <v>8300</v>
      </c>
      <c r="Q2666">
        <f t="shared" si="170"/>
        <v>103</v>
      </c>
      <c r="R2666">
        <f t="shared" si="171"/>
        <v>174.04</v>
      </c>
      <c r="S2666" s="10" t="s">
        <v>8319</v>
      </c>
      <c r="T2666" t="s">
        <v>8356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s="9">
        <f t="shared" si="168"/>
        <v>42083.895532407405</v>
      </c>
      <c r="L2667">
        <f t="shared" si="169"/>
        <v>2015</v>
      </c>
      <c r="M2667" t="b">
        <v>0</v>
      </c>
      <c r="N2667">
        <v>46</v>
      </c>
      <c r="O2667" t="b">
        <v>1</v>
      </c>
      <c r="P2667" t="s">
        <v>8300</v>
      </c>
      <c r="Q2667">
        <f t="shared" si="170"/>
        <v>123</v>
      </c>
      <c r="R2667">
        <f t="shared" si="171"/>
        <v>93.7</v>
      </c>
      <c r="S2667" s="10" t="s">
        <v>8319</v>
      </c>
      <c r="T2667" t="s">
        <v>8356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s="9">
        <f t="shared" si="168"/>
        <v>42235.764340277776</v>
      </c>
      <c r="L2668">
        <f t="shared" si="169"/>
        <v>2015</v>
      </c>
      <c r="M2668" t="b">
        <v>0</v>
      </c>
      <c r="N2668">
        <v>206</v>
      </c>
      <c r="O2668" t="b">
        <v>1</v>
      </c>
      <c r="P2668" t="s">
        <v>8300</v>
      </c>
      <c r="Q2668">
        <f t="shared" si="170"/>
        <v>159</v>
      </c>
      <c r="R2668">
        <f t="shared" si="171"/>
        <v>77.33</v>
      </c>
      <c r="S2668" s="10" t="s">
        <v>8319</v>
      </c>
      <c r="T2668" t="s">
        <v>8356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s="9">
        <f t="shared" si="168"/>
        <v>42380.926111111112</v>
      </c>
      <c r="L2669">
        <f t="shared" si="169"/>
        <v>2016</v>
      </c>
      <c r="M2669" t="b">
        <v>0</v>
      </c>
      <c r="N2669">
        <v>18</v>
      </c>
      <c r="O2669" t="b">
        <v>1</v>
      </c>
      <c r="P2669" t="s">
        <v>8300</v>
      </c>
      <c r="Q2669">
        <f t="shared" si="170"/>
        <v>111</v>
      </c>
      <c r="R2669">
        <f t="shared" si="171"/>
        <v>92.22</v>
      </c>
      <c r="S2669" s="10" t="s">
        <v>8319</v>
      </c>
      <c r="T2669" t="s">
        <v>8356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s="9">
        <f t="shared" si="168"/>
        <v>42275.588715277772</v>
      </c>
      <c r="L2670">
        <f t="shared" si="169"/>
        <v>2015</v>
      </c>
      <c r="M2670" t="b">
        <v>0</v>
      </c>
      <c r="N2670">
        <v>28</v>
      </c>
      <c r="O2670" t="b">
        <v>1</v>
      </c>
      <c r="P2670" t="s">
        <v>8300</v>
      </c>
      <c r="Q2670">
        <f t="shared" si="170"/>
        <v>171</v>
      </c>
      <c r="R2670">
        <f t="shared" si="171"/>
        <v>60.96</v>
      </c>
      <c r="S2670" s="10" t="s">
        <v>8319</v>
      </c>
      <c r="T2670" t="s">
        <v>8356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s="9">
        <f t="shared" si="168"/>
        <v>42319.035833333335</v>
      </c>
      <c r="L2671">
        <f t="shared" si="169"/>
        <v>2015</v>
      </c>
      <c r="M2671" t="b">
        <v>0</v>
      </c>
      <c r="N2671">
        <v>11</v>
      </c>
      <c r="O2671" t="b">
        <v>1</v>
      </c>
      <c r="P2671" t="s">
        <v>8300</v>
      </c>
      <c r="Q2671">
        <f t="shared" si="170"/>
        <v>125</v>
      </c>
      <c r="R2671">
        <f t="shared" si="171"/>
        <v>91</v>
      </c>
      <c r="S2671" s="10" t="s">
        <v>8319</v>
      </c>
      <c r="T2671" t="s">
        <v>8356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s="9">
        <f t="shared" si="168"/>
        <v>41821.020601851851</v>
      </c>
      <c r="L2672">
        <f t="shared" si="169"/>
        <v>2014</v>
      </c>
      <c r="M2672" t="b">
        <v>1</v>
      </c>
      <c r="N2672">
        <v>60</v>
      </c>
      <c r="O2672" t="b">
        <v>0</v>
      </c>
      <c r="P2672" t="s">
        <v>8300</v>
      </c>
      <c r="Q2672">
        <f t="shared" si="170"/>
        <v>6</v>
      </c>
      <c r="R2672">
        <f t="shared" si="171"/>
        <v>41.58</v>
      </c>
      <c r="S2672" s="10" t="s">
        <v>8319</v>
      </c>
      <c r="T2672" t="s">
        <v>8356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s="9">
        <f t="shared" si="168"/>
        <v>41962.749027777783</v>
      </c>
      <c r="L2673">
        <f t="shared" si="169"/>
        <v>2014</v>
      </c>
      <c r="M2673" t="b">
        <v>1</v>
      </c>
      <c r="N2673">
        <v>84</v>
      </c>
      <c r="O2673" t="b">
        <v>0</v>
      </c>
      <c r="P2673" t="s">
        <v>8300</v>
      </c>
      <c r="Q2673">
        <f t="shared" si="170"/>
        <v>11</v>
      </c>
      <c r="R2673">
        <f t="shared" si="171"/>
        <v>33.76</v>
      </c>
      <c r="S2673" s="10" t="s">
        <v>8319</v>
      </c>
      <c r="T2673" t="s">
        <v>8356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s="9">
        <f t="shared" si="168"/>
        <v>42344.884143518517</v>
      </c>
      <c r="L2674">
        <f t="shared" si="169"/>
        <v>2015</v>
      </c>
      <c r="M2674" t="b">
        <v>1</v>
      </c>
      <c r="N2674">
        <v>47</v>
      </c>
      <c r="O2674" t="b">
        <v>0</v>
      </c>
      <c r="P2674" t="s">
        <v>8300</v>
      </c>
      <c r="Q2674">
        <f t="shared" si="170"/>
        <v>33</v>
      </c>
      <c r="R2674">
        <f t="shared" si="171"/>
        <v>70.62</v>
      </c>
      <c r="S2674" s="10" t="s">
        <v>8319</v>
      </c>
      <c r="T2674" t="s">
        <v>8356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s="9">
        <f t="shared" si="168"/>
        <v>41912.541655092595</v>
      </c>
      <c r="L2675">
        <f t="shared" si="169"/>
        <v>2014</v>
      </c>
      <c r="M2675" t="b">
        <v>1</v>
      </c>
      <c r="N2675">
        <v>66</v>
      </c>
      <c r="O2675" t="b">
        <v>0</v>
      </c>
      <c r="P2675" t="s">
        <v>8300</v>
      </c>
      <c r="Q2675">
        <f t="shared" si="170"/>
        <v>28</v>
      </c>
      <c r="R2675">
        <f t="shared" si="171"/>
        <v>167.15</v>
      </c>
      <c r="S2675" s="10" t="s">
        <v>8319</v>
      </c>
      <c r="T2675" t="s">
        <v>8356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s="9">
        <f t="shared" si="168"/>
        <v>42529.632754629631</v>
      </c>
      <c r="L2676">
        <f t="shared" si="169"/>
        <v>2016</v>
      </c>
      <c r="M2676" t="b">
        <v>1</v>
      </c>
      <c r="N2676">
        <v>171</v>
      </c>
      <c r="O2676" t="b">
        <v>0</v>
      </c>
      <c r="P2676" t="s">
        <v>8300</v>
      </c>
      <c r="Q2676">
        <f t="shared" si="170"/>
        <v>63</v>
      </c>
      <c r="R2676">
        <f t="shared" si="171"/>
        <v>128.62</v>
      </c>
      <c r="S2676" s="10" t="s">
        <v>8319</v>
      </c>
      <c r="T2676" t="s">
        <v>8356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s="9">
        <f t="shared" si="168"/>
        <v>41923.857511574075</v>
      </c>
      <c r="L2677">
        <f t="shared" si="169"/>
        <v>2014</v>
      </c>
      <c r="M2677" t="b">
        <v>1</v>
      </c>
      <c r="N2677">
        <v>29</v>
      </c>
      <c r="O2677" t="b">
        <v>0</v>
      </c>
      <c r="P2677" t="s">
        <v>8300</v>
      </c>
      <c r="Q2677">
        <f t="shared" si="170"/>
        <v>8</v>
      </c>
      <c r="R2677">
        <f t="shared" si="171"/>
        <v>65.41</v>
      </c>
      <c r="S2677" s="10" t="s">
        <v>8319</v>
      </c>
      <c r="T2677" t="s">
        <v>8356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s="9">
        <f t="shared" si="168"/>
        <v>42482.624699074076</v>
      </c>
      <c r="L2678">
        <f t="shared" si="169"/>
        <v>2016</v>
      </c>
      <c r="M2678" t="b">
        <v>0</v>
      </c>
      <c r="N2678">
        <v>9</v>
      </c>
      <c r="O2678" t="b">
        <v>0</v>
      </c>
      <c r="P2678" t="s">
        <v>8300</v>
      </c>
      <c r="Q2678">
        <f t="shared" si="170"/>
        <v>50</v>
      </c>
      <c r="R2678">
        <f t="shared" si="171"/>
        <v>117.56</v>
      </c>
      <c r="S2678" s="10" t="s">
        <v>8319</v>
      </c>
      <c r="T2678" t="s">
        <v>8356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s="9">
        <f t="shared" si="168"/>
        <v>41793.029432870368</v>
      </c>
      <c r="L2679">
        <f t="shared" si="169"/>
        <v>2014</v>
      </c>
      <c r="M2679" t="b">
        <v>0</v>
      </c>
      <c r="N2679">
        <v>27</v>
      </c>
      <c r="O2679" t="b">
        <v>0</v>
      </c>
      <c r="P2679" t="s">
        <v>8300</v>
      </c>
      <c r="Q2679">
        <f t="shared" si="170"/>
        <v>18</v>
      </c>
      <c r="R2679">
        <f t="shared" si="171"/>
        <v>126.48</v>
      </c>
      <c r="S2679" s="10" t="s">
        <v>8319</v>
      </c>
      <c r="T2679" t="s">
        <v>8356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s="9">
        <f t="shared" si="168"/>
        <v>42241.798206018517</v>
      </c>
      <c r="L2680">
        <f t="shared" si="169"/>
        <v>2015</v>
      </c>
      <c r="M2680" t="b">
        <v>0</v>
      </c>
      <c r="N2680">
        <v>2</v>
      </c>
      <c r="O2680" t="b">
        <v>0</v>
      </c>
      <c r="P2680" t="s">
        <v>8300</v>
      </c>
      <c r="Q2680">
        <f t="shared" si="170"/>
        <v>0</v>
      </c>
      <c r="R2680">
        <f t="shared" si="171"/>
        <v>550</v>
      </c>
      <c r="S2680" s="10" t="s">
        <v>8319</v>
      </c>
      <c r="T2680" t="s">
        <v>8356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s="9">
        <f t="shared" si="168"/>
        <v>42033.001087962963</v>
      </c>
      <c r="L2681">
        <f t="shared" si="169"/>
        <v>2015</v>
      </c>
      <c r="M2681" t="b">
        <v>0</v>
      </c>
      <c r="N2681">
        <v>3</v>
      </c>
      <c r="O2681" t="b">
        <v>0</v>
      </c>
      <c r="P2681" t="s">
        <v>8300</v>
      </c>
      <c r="Q2681">
        <f t="shared" si="170"/>
        <v>0</v>
      </c>
      <c r="R2681">
        <f t="shared" si="171"/>
        <v>44</v>
      </c>
      <c r="S2681" s="10" t="s">
        <v>8319</v>
      </c>
      <c r="T2681" t="s">
        <v>8356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s="9">
        <f t="shared" si="168"/>
        <v>42436.211701388893</v>
      </c>
      <c r="L2682">
        <f t="shared" si="169"/>
        <v>2016</v>
      </c>
      <c r="M2682" t="b">
        <v>0</v>
      </c>
      <c r="N2682">
        <v>4</v>
      </c>
      <c r="O2682" t="b">
        <v>0</v>
      </c>
      <c r="P2682" t="s">
        <v>8300</v>
      </c>
      <c r="Q2682">
        <f t="shared" si="170"/>
        <v>1</v>
      </c>
      <c r="R2682">
        <f t="shared" si="171"/>
        <v>69</v>
      </c>
      <c r="S2682" s="10" t="s">
        <v>8319</v>
      </c>
      <c r="T2682" t="s">
        <v>8356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s="9">
        <f t="shared" si="168"/>
        <v>41805.895254629628</v>
      </c>
      <c r="L2683">
        <f t="shared" si="169"/>
        <v>2014</v>
      </c>
      <c r="M2683" t="b">
        <v>0</v>
      </c>
      <c r="N2683">
        <v>2</v>
      </c>
      <c r="O2683" t="b">
        <v>0</v>
      </c>
      <c r="P2683" t="s">
        <v>8282</v>
      </c>
      <c r="Q2683">
        <f t="shared" si="170"/>
        <v>1</v>
      </c>
      <c r="R2683">
        <f t="shared" si="171"/>
        <v>27.5</v>
      </c>
      <c r="S2683" s="10" t="s">
        <v>8336</v>
      </c>
      <c r="T2683" t="s">
        <v>8337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s="9">
        <f t="shared" si="168"/>
        <v>41932.871990740743</v>
      </c>
      <c r="L2684">
        <f t="shared" si="169"/>
        <v>2014</v>
      </c>
      <c r="M2684" t="b">
        <v>0</v>
      </c>
      <c r="N2684">
        <v>20</v>
      </c>
      <c r="O2684" t="b">
        <v>0</v>
      </c>
      <c r="P2684" t="s">
        <v>8282</v>
      </c>
      <c r="Q2684">
        <f t="shared" si="170"/>
        <v>28</v>
      </c>
      <c r="R2684">
        <f t="shared" si="171"/>
        <v>84.9</v>
      </c>
      <c r="S2684" s="10" t="s">
        <v>8336</v>
      </c>
      <c r="T2684" t="s">
        <v>8337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s="9">
        <f t="shared" si="168"/>
        <v>42034.75509259259</v>
      </c>
      <c r="L2685">
        <f t="shared" si="169"/>
        <v>2015</v>
      </c>
      <c r="M2685" t="b">
        <v>0</v>
      </c>
      <c r="N2685">
        <v>3</v>
      </c>
      <c r="O2685" t="b">
        <v>0</v>
      </c>
      <c r="P2685" t="s">
        <v>8282</v>
      </c>
      <c r="Q2685">
        <f t="shared" si="170"/>
        <v>0</v>
      </c>
      <c r="R2685">
        <f t="shared" si="171"/>
        <v>12</v>
      </c>
      <c r="S2685" s="10" t="s">
        <v>8336</v>
      </c>
      <c r="T2685" t="s">
        <v>8337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s="9">
        <f t="shared" si="168"/>
        <v>41820.914641203701</v>
      </c>
      <c r="L2686">
        <f t="shared" si="169"/>
        <v>2014</v>
      </c>
      <c r="M2686" t="b">
        <v>0</v>
      </c>
      <c r="N2686">
        <v>4</v>
      </c>
      <c r="O2686" t="b">
        <v>0</v>
      </c>
      <c r="P2686" t="s">
        <v>8282</v>
      </c>
      <c r="Q2686">
        <f t="shared" si="170"/>
        <v>1</v>
      </c>
      <c r="R2686">
        <f t="shared" si="171"/>
        <v>200</v>
      </c>
      <c r="S2686" s="10" t="s">
        <v>8336</v>
      </c>
      <c r="T2686" t="s">
        <v>8337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s="9">
        <f t="shared" si="168"/>
        <v>42061.69594907407</v>
      </c>
      <c r="L2687">
        <f t="shared" si="169"/>
        <v>2015</v>
      </c>
      <c r="M2687" t="b">
        <v>0</v>
      </c>
      <c r="N2687">
        <v>1</v>
      </c>
      <c r="O2687" t="b">
        <v>0</v>
      </c>
      <c r="P2687" t="s">
        <v>8282</v>
      </c>
      <c r="Q2687">
        <f t="shared" si="170"/>
        <v>0</v>
      </c>
      <c r="R2687">
        <f t="shared" si="171"/>
        <v>10</v>
      </c>
      <c r="S2687" s="10" t="s">
        <v>8336</v>
      </c>
      <c r="T2687" t="s">
        <v>8337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s="9">
        <f t="shared" si="168"/>
        <v>41892.974803240737</v>
      </c>
      <c r="L2688">
        <f t="shared" si="169"/>
        <v>2014</v>
      </c>
      <c r="M2688" t="b">
        <v>0</v>
      </c>
      <c r="N2688">
        <v>0</v>
      </c>
      <c r="O2688" t="b">
        <v>0</v>
      </c>
      <c r="P2688" t="s">
        <v>8282</v>
      </c>
      <c r="Q2688">
        <f t="shared" si="170"/>
        <v>0</v>
      </c>
      <c r="R2688" t="e">
        <f t="shared" si="171"/>
        <v>#DIV/0!</v>
      </c>
      <c r="S2688" s="10" t="s">
        <v>8336</v>
      </c>
      <c r="T2688" t="s">
        <v>8337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s="9">
        <f t="shared" si="168"/>
        <v>42154.64025462963</v>
      </c>
      <c r="L2689">
        <f t="shared" si="169"/>
        <v>2015</v>
      </c>
      <c r="M2689" t="b">
        <v>0</v>
      </c>
      <c r="N2689">
        <v>0</v>
      </c>
      <c r="O2689" t="b">
        <v>0</v>
      </c>
      <c r="P2689" t="s">
        <v>8282</v>
      </c>
      <c r="Q2689">
        <f t="shared" si="170"/>
        <v>0</v>
      </c>
      <c r="R2689" t="e">
        <f t="shared" si="171"/>
        <v>#DIV/0!</v>
      </c>
      <c r="S2689" s="10" t="s">
        <v>8336</v>
      </c>
      <c r="T2689" t="s">
        <v>8337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s="9">
        <f t="shared" si="168"/>
        <v>42028.118865740747</v>
      </c>
      <c r="L2690">
        <f t="shared" si="169"/>
        <v>2015</v>
      </c>
      <c r="M2690" t="b">
        <v>0</v>
      </c>
      <c r="N2690">
        <v>14</v>
      </c>
      <c r="O2690" t="b">
        <v>0</v>
      </c>
      <c r="P2690" t="s">
        <v>8282</v>
      </c>
      <c r="Q2690">
        <f t="shared" si="170"/>
        <v>0</v>
      </c>
      <c r="R2690">
        <f t="shared" si="171"/>
        <v>5.29</v>
      </c>
      <c r="S2690" s="10" t="s">
        <v>8336</v>
      </c>
      <c r="T2690" t="s">
        <v>8337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s="9">
        <f t="shared" si="168"/>
        <v>42551.961689814809</v>
      </c>
      <c r="L2691">
        <f t="shared" si="169"/>
        <v>2016</v>
      </c>
      <c r="M2691" t="b">
        <v>0</v>
      </c>
      <c r="N2691">
        <v>1</v>
      </c>
      <c r="O2691" t="b">
        <v>0</v>
      </c>
      <c r="P2691" t="s">
        <v>8282</v>
      </c>
      <c r="Q2691">
        <f t="shared" si="170"/>
        <v>0</v>
      </c>
      <c r="R2691">
        <f t="shared" si="171"/>
        <v>1</v>
      </c>
      <c r="S2691" s="10" t="s">
        <v>8336</v>
      </c>
      <c r="T2691" t="s">
        <v>8337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s="9">
        <f t="shared" si="168"/>
        <v>42113.105046296296</v>
      </c>
      <c r="L2692">
        <f t="shared" si="169"/>
        <v>2015</v>
      </c>
      <c r="M2692" t="b">
        <v>0</v>
      </c>
      <c r="N2692">
        <v>118</v>
      </c>
      <c r="O2692" t="b">
        <v>0</v>
      </c>
      <c r="P2692" t="s">
        <v>8282</v>
      </c>
      <c r="Q2692">
        <f t="shared" si="170"/>
        <v>11</v>
      </c>
      <c r="R2692">
        <f t="shared" si="171"/>
        <v>72.760000000000005</v>
      </c>
      <c r="S2692" s="10" t="s">
        <v>8336</v>
      </c>
      <c r="T2692" t="s">
        <v>8337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s="9">
        <f t="shared" si="168"/>
        <v>42089.724039351851</v>
      </c>
      <c r="L2693">
        <f t="shared" si="169"/>
        <v>2015</v>
      </c>
      <c r="M2693" t="b">
        <v>0</v>
      </c>
      <c r="N2693">
        <v>2</v>
      </c>
      <c r="O2693" t="b">
        <v>0</v>
      </c>
      <c r="P2693" t="s">
        <v>8282</v>
      </c>
      <c r="Q2693">
        <f t="shared" si="170"/>
        <v>0</v>
      </c>
      <c r="R2693">
        <f t="shared" si="171"/>
        <v>17.5</v>
      </c>
      <c r="S2693" s="10" t="s">
        <v>8336</v>
      </c>
      <c r="T2693" t="s">
        <v>8337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s="9">
        <f t="shared" si="168"/>
        <v>42058.334027777775</v>
      </c>
      <c r="L2694">
        <f t="shared" si="169"/>
        <v>2015</v>
      </c>
      <c r="M2694" t="b">
        <v>0</v>
      </c>
      <c r="N2694">
        <v>1</v>
      </c>
      <c r="O2694" t="b">
        <v>0</v>
      </c>
      <c r="P2694" t="s">
        <v>8282</v>
      </c>
      <c r="Q2694">
        <f t="shared" si="170"/>
        <v>1</v>
      </c>
      <c r="R2694">
        <f t="shared" si="171"/>
        <v>25</v>
      </c>
      <c r="S2694" s="10" t="s">
        <v>8336</v>
      </c>
      <c r="T2694" t="s">
        <v>8337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s="9">
        <f t="shared" si="168"/>
        <v>41834.138495370367</v>
      </c>
      <c r="L2695">
        <f t="shared" si="169"/>
        <v>2014</v>
      </c>
      <c r="M2695" t="b">
        <v>0</v>
      </c>
      <c r="N2695">
        <v>3</v>
      </c>
      <c r="O2695" t="b">
        <v>0</v>
      </c>
      <c r="P2695" t="s">
        <v>8282</v>
      </c>
      <c r="Q2695">
        <f t="shared" si="170"/>
        <v>1</v>
      </c>
      <c r="R2695">
        <f t="shared" si="171"/>
        <v>13.33</v>
      </c>
      <c r="S2695" s="10" t="s">
        <v>8336</v>
      </c>
      <c r="T2695" t="s">
        <v>8337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s="9">
        <f t="shared" si="168"/>
        <v>41878.140497685185</v>
      </c>
      <c r="L2696">
        <f t="shared" si="169"/>
        <v>2014</v>
      </c>
      <c r="M2696" t="b">
        <v>0</v>
      </c>
      <c r="N2696">
        <v>1</v>
      </c>
      <c r="O2696" t="b">
        <v>0</v>
      </c>
      <c r="P2696" t="s">
        <v>8282</v>
      </c>
      <c r="Q2696">
        <f t="shared" si="170"/>
        <v>0</v>
      </c>
      <c r="R2696">
        <f t="shared" si="171"/>
        <v>1</v>
      </c>
      <c r="S2696" s="10" t="s">
        <v>8336</v>
      </c>
      <c r="T2696" t="s">
        <v>8337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s="9">
        <f t="shared" si="168"/>
        <v>42048.181921296295</v>
      </c>
      <c r="L2697">
        <f t="shared" si="169"/>
        <v>2015</v>
      </c>
      <c r="M2697" t="b">
        <v>0</v>
      </c>
      <c r="N2697">
        <v>3</v>
      </c>
      <c r="O2697" t="b">
        <v>0</v>
      </c>
      <c r="P2697" t="s">
        <v>8282</v>
      </c>
      <c r="Q2697">
        <f t="shared" si="170"/>
        <v>0</v>
      </c>
      <c r="R2697">
        <f t="shared" si="171"/>
        <v>23.67</v>
      </c>
      <c r="S2697" s="10" t="s">
        <v>8336</v>
      </c>
      <c r="T2697" t="s">
        <v>8337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s="9">
        <f t="shared" ref="K2698:K2761" si="172">(((J2698/60)/60/24)+DATE(1970,1,1))</f>
        <v>41964.844444444447</v>
      </c>
      <c r="L2698">
        <f t="shared" ref="L2698:L2761" si="173">YEAR(K2698)</f>
        <v>2014</v>
      </c>
      <c r="M2698" t="b">
        <v>0</v>
      </c>
      <c r="N2698">
        <v>38</v>
      </c>
      <c r="O2698" t="b">
        <v>0</v>
      </c>
      <c r="P2698" t="s">
        <v>8282</v>
      </c>
      <c r="Q2698">
        <f t="shared" ref="Q2698:Q2761" si="174">ROUND(E2698/D2698*100,0)</f>
        <v>6</v>
      </c>
      <c r="R2698">
        <f t="shared" ref="R2698:R2761" si="175">ROUND(E2698/N2698,2)</f>
        <v>89.21</v>
      </c>
      <c r="S2698" s="10" t="s">
        <v>8336</v>
      </c>
      <c r="T2698" t="s">
        <v>8337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s="9">
        <f t="shared" si="172"/>
        <v>42187.940081018518</v>
      </c>
      <c r="L2699">
        <f t="shared" si="173"/>
        <v>2015</v>
      </c>
      <c r="M2699" t="b">
        <v>0</v>
      </c>
      <c r="N2699">
        <v>52</v>
      </c>
      <c r="O2699" t="b">
        <v>0</v>
      </c>
      <c r="P2699" t="s">
        <v>8282</v>
      </c>
      <c r="Q2699">
        <f t="shared" si="174"/>
        <v>26</v>
      </c>
      <c r="R2699">
        <f t="shared" si="175"/>
        <v>116.56</v>
      </c>
      <c r="S2699" s="10" t="s">
        <v>8336</v>
      </c>
      <c r="T2699" t="s">
        <v>8337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s="9">
        <f t="shared" si="172"/>
        <v>41787.898240740738</v>
      </c>
      <c r="L2700">
        <f t="shared" si="173"/>
        <v>2014</v>
      </c>
      <c r="M2700" t="b">
        <v>0</v>
      </c>
      <c r="N2700">
        <v>2</v>
      </c>
      <c r="O2700" t="b">
        <v>0</v>
      </c>
      <c r="P2700" t="s">
        <v>8282</v>
      </c>
      <c r="Q2700">
        <f t="shared" si="174"/>
        <v>0</v>
      </c>
      <c r="R2700">
        <f t="shared" si="175"/>
        <v>13.01</v>
      </c>
      <c r="S2700" s="10" t="s">
        <v>8336</v>
      </c>
      <c r="T2700" t="s">
        <v>8337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s="9">
        <f t="shared" si="172"/>
        <v>41829.896562499998</v>
      </c>
      <c r="L2701">
        <f t="shared" si="173"/>
        <v>2014</v>
      </c>
      <c r="M2701" t="b">
        <v>0</v>
      </c>
      <c r="N2701">
        <v>0</v>
      </c>
      <c r="O2701" t="b">
        <v>0</v>
      </c>
      <c r="P2701" t="s">
        <v>8282</v>
      </c>
      <c r="Q2701">
        <f t="shared" si="174"/>
        <v>0</v>
      </c>
      <c r="R2701" t="e">
        <f t="shared" si="175"/>
        <v>#DIV/0!</v>
      </c>
      <c r="S2701" s="10" t="s">
        <v>8336</v>
      </c>
      <c r="T2701" t="s">
        <v>8337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s="9">
        <f t="shared" si="172"/>
        <v>41870.87467592593</v>
      </c>
      <c r="L2702">
        <f t="shared" si="173"/>
        <v>2014</v>
      </c>
      <c r="M2702" t="b">
        <v>0</v>
      </c>
      <c r="N2702">
        <v>4</v>
      </c>
      <c r="O2702" t="b">
        <v>0</v>
      </c>
      <c r="P2702" t="s">
        <v>8282</v>
      </c>
      <c r="Q2702">
        <f t="shared" si="174"/>
        <v>1</v>
      </c>
      <c r="R2702">
        <f t="shared" si="175"/>
        <v>17.5</v>
      </c>
      <c r="S2702" s="10" t="s">
        <v>8336</v>
      </c>
      <c r="T2702" t="s">
        <v>8337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s="9">
        <f t="shared" si="172"/>
        <v>42801.774699074071</v>
      </c>
      <c r="L2703">
        <f t="shared" si="173"/>
        <v>2017</v>
      </c>
      <c r="M2703" t="b">
        <v>0</v>
      </c>
      <c r="N2703">
        <v>46</v>
      </c>
      <c r="O2703" t="b">
        <v>0</v>
      </c>
      <c r="P2703" t="s">
        <v>8301</v>
      </c>
      <c r="Q2703">
        <f t="shared" si="174"/>
        <v>46</v>
      </c>
      <c r="R2703">
        <f t="shared" si="175"/>
        <v>34.130000000000003</v>
      </c>
      <c r="S2703" s="10" t="s">
        <v>8317</v>
      </c>
      <c r="T2703" t="s">
        <v>8357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s="9">
        <f t="shared" si="172"/>
        <v>42800.801817129628</v>
      </c>
      <c r="L2704">
        <f t="shared" si="173"/>
        <v>2017</v>
      </c>
      <c r="M2704" t="b">
        <v>1</v>
      </c>
      <c r="N2704">
        <v>26</v>
      </c>
      <c r="O2704" t="b">
        <v>0</v>
      </c>
      <c r="P2704" t="s">
        <v>8301</v>
      </c>
      <c r="Q2704">
        <f t="shared" si="174"/>
        <v>34</v>
      </c>
      <c r="R2704">
        <f t="shared" si="175"/>
        <v>132.35</v>
      </c>
      <c r="S2704" s="10" t="s">
        <v>8317</v>
      </c>
      <c r="T2704" t="s">
        <v>8357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s="9">
        <f t="shared" si="172"/>
        <v>42756.690162037034</v>
      </c>
      <c r="L2705">
        <f t="shared" si="173"/>
        <v>2017</v>
      </c>
      <c r="M2705" t="b">
        <v>0</v>
      </c>
      <c r="N2705">
        <v>45</v>
      </c>
      <c r="O2705" t="b">
        <v>0</v>
      </c>
      <c r="P2705" t="s">
        <v>8301</v>
      </c>
      <c r="Q2705">
        <f t="shared" si="174"/>
        <v>104</v>
      </c>
      <c r="R2705">
        <f t="shared" si="175"/>
        <v>922.22</v>
      </c>
      <c r="S2705" s="10" t="s">
        <v>8317</v>
      </c>
      <c r="T2705" t="s">
        <v>8357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s="9">
        <f t="shared" si="172"/>
        <v>42787.862430555557</v>
      </c>
      <c r="L2706">
        <f t="shared" si="173"/>
        <v>2017</v>
      </c>
      <c r="M2706" t="b">
        <v>0</v>
      </c>
      <c r="N2706">
        <v>7</v>
      </c>
      <c r="O2706" t="b">
        <v>0</v>
      </c>
      <c r="P2706" t="s">
        <v>8301</v>
      </c>
      <c r="Q2706">
        <f t="shared" si="174"/>
        <v>6</v>
      </c>
      <c r="R2706">
        <f t="shared" si="175"/>
        <v>163.57</v>
      </c>
      <c r="S2706" s="10" t="s">
        <v>8317</v>
      </c>
      <c r="T2706" t="s">
        <v>8357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s="9">
        <f t="shared" si="172"/>
        <v>42773.916180555556</v>
      </c>
      <c r="L2707">
        <f t="shared" si="173"/>
        <v>2017</v>
      </c>
      <c r="M2707" t="b">
        <v>0</v>
      </c>
      <c r="N2707">
        <v>8</v>
      </c>
      <c r="O2707" t="b">
        <v>0</v>
      </c>
      <c r="P2707" t="s">
        <v>8301</v>
      </c>
      <c r="Q2707">
        <f t="shared" si="174"/>
        <v>11</v>
      </c>
      <c r="R2707">
        <f t="shared" si="175"/>
        <v>217.38</v>
      </c>
      <c r="S2707" s="10" t="s">
        <v>8317</v>
      </c>
      <c r="T2707" t="s">
        <v>8357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s="9">
        <f t="shared" si="172"/>
        <v>41899.294942129629</v>
      </c>
      <c r="L2708">
        <f t="shared" si="173"/>
        <v>2014</v>
      </c>
      <c r="M2708" t="b">
        <v>1</v>
      </c>
      <c r="N2708">
        <v>263</v>
      </c>
      <c r="O2708" t="b">
        <v>1</v>
      </c>
      <c r="P2708" t="s">
        <v>8301</v>
      </c>
      <c r="Q2708">
        <f t="shared" si="174"/>
        <v>112</v>
      </c>
      <c r="R2708">
        <f t="shared" si="175"/>
        <v>149.44</v>
      </c>
      <c r="S2708" s="10" t="s">
        <v>8317</v>
      </c>
      <c r="T2708" t="s">
        <v>8357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s="9">
        <f t="shared" si="172"/>
        <v>41391.782905092594</v>
      </c>
      <c r="L2709">
        <f t="shared" si="173"/>
        <v>2013</v>
      </c>
      <c r="M2709" t="b">
        <v>1</v>
      </c>
      <c r="N2709">
        <v>394</v>
      </c>
      <c r="O2709" t="b">
        <v>1</v>
      </c>
      <c r="P2709" t="s">
        <v>8301</v>
      </c>
      <c r="Q2709">
        <f t="shared" si="174"/>
        <v>351</v>
      </c>
      <c r="R2709">
        <f t="shared" si="175"/>
        <v>71.239999999999995</v>
      </c>
      <c r="S2709" s="10" t="s">
        <v>8317</v>
      </c>
      <c r="T2709" t="s">
        <v>8357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s="9">
        <f t="shared" si="172"/>
        <v>42512.698217592595</v>
      </c>
      <c r="L2710">
        <f t="shared" si="173"/>
        <v>2016</v>
      </c>
      <c r="M2710" t="b">
        <v>1</v>
      </c>
      <c r="N2710">
        <v>1049</v>
      </c>
      <c r="O2710" t="b">
        <v>1</v>
      </c>
      <c r="P2710" t="s">
        <v>8301</v>
      </c>
      <c r="Q2710">
        <f t="shared" si="174"/>
        <v>233</v>
      </c>
      <c r="R2710">
        <f t="shared" si="175"/>
        <v>44.46</v>
      </c>
      <c r="S2710" s="10" t="s">
        <v>8317</v>
      </c>
      <c r="T2710" t="s">
        <v>8357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s="9">
        <f t="shared" si="172"/>
        <v>42612.149780092594</v>
      </c>
      <c r="L2711">
        <f t="shared" si="173"/>
        <v>2016</v>
      </c>
      <c r="M2711" t="b">
        <v>1</v>
      </c>
      <c r="N2711">
        <v>308</v>
      </c>
      <c r="O2711" t="b">
        <v>1</v>
      </c>
      <c r="P2711" t="s">
        <v>8301</v>
      </c>
      <c r="Q2711">
        <f t="shared" si="174"/>
        <v>102</v>
      </c>
      <c r="R2711">
        <f t="shared" si="175"/>
        <v>164.94</v>
      </c>
      <c r="S2711" s="10" t="s">
        <v>8317</v>
      </c>
      <c r="T2711" t="s">
        <v>8357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s="9">
        <f t="shared" si="172"/>
        <v>41828.229490740741</v>
      </c>
      <c r="L2712">
        <f t="shared" si="173"/>
        <v>2014</v>
      </c>
      <c r="M2712" t="b">
        <v>1</v>
      </c>
      <c r="N2712">
        <v>1088</v>
      </c>
      <c r="O2712" t="b">
        <v>1</v>
      </c>
      <c r="P2712" t="s">
        <v>8301</v>
      </c>
      <c r="Q2712">
        <f t="shared" si="174"/>
        <v>154</v>
      </c>
      <c r="R2712">
        <f t="shared" si="175"/>
        <v>84.87</v>
      </c>
      <c r="S2712" s="10" t="s">
        <v>8317</v>
      </c>
      <c r="T2712" t="s">
        <v>8357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s="9">
        <f t="shared" si="172"/>
        <v>41780.745254629634</v>
      </c>
      <c r="L2713">
        <f t="shared" si="173"/>
        <v>2014</v>
      </c>
      <c r="M2713" t="b">
        <v>1</v>
      </c>
      <c r="N2713">
        <v>73</v>
      </c>
      <c r="O2713" t="b">
        <v>1</v>
      </c>
      <c r="P2713" t="s">
        <v>8301</v>
      </c>
      <c r="Q2713">
        <f t="shared" si="174"/>
        <v>101</v>
      </c>
      <c r="R2713">
        <f t="shared" si="175"/>
        <v>53.95</v>
      </c>
      <c r="S2713" s="10" t="s">
        <v>8317</v>
      </c>
      <c r="T2713" t="s">
        <v>8357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s="9">
        <f t="shared" si="172"/>
        <v>41432.062037037038</v>
      </c>
      <c r="L2714">
        <f t="shared" si="173"/>
        <v>2013</v>
      </c>
      <c r="M2714" t="b">
        <v>1</v>
      </c>
      <c r="N2714">
        <v>143</v>
      </c>
      <c r="O2714" t="b">
        <v>1</v>
      </c>
      <c r="P2714" t="s">
        <v>8301</v>
      </c>
      <c r="Q2714">
        <f t="shared" si="174"/>
        <v>131</v>
      </c>
      <c r="R2714">
        <f t="shared" si="175"/>
        <v>50.53</v>
      </c>
      <c r="S2714" s="10" t="s">
        <v>8317</v>
      </c>
      <c r="T2714" t="s">
        <v>8357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s="9">
        <f t="shared" si="172"/>
        <v>42322.653749999998</v>
      </c>
      <c r="L2715">
        <f t="shared" si="173"/>
        <v>2015</v>
      </c>
      <c r="M2715" t="b">
        <v>1</v>
      </c>
      <c r="N2715">
        <v>1420</v>
      </c>
      <c r="O2715" t="b">
        <v>1</v>
      </c>
      <c r="P2715" t="s">
        <v>8301</v>
      </c>
      <c r="Q2715">
        <f t="shared" si="174"/>
        <v>102</v>
      </c>
      <c r="R2715">
        <f t="shared" si="175"/>
        <v>108</v>
      </c>
      <c r="S2715" s="10" t="s">
        <v>8317</v>
      </c>
      <c r="T2715" t="s">
        <v>8357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s="9">
        <f t="shared" si="172"/>
        <v>42629.655046296291</v>
      </c>
      <c r="L2716">
        <f t="shared" si="173"/>
        <v>2016</v>
      </c>
      <c r="M2716" t="b">
        <v>1</v>
      </c>
      <c r="N2716">
        <v>305</v>
      </c>
      <c r="O2716" t="b">
        <v>1</v>
      </c>
      <c r="P2716" t="s">
        <v>8301</v>
      </c>
      <c r="Q2716">
        <f t="shared" si="174"/>
        <v>116</v>
      </c>
      <c r="R2716">
        <f t="shared" si="175"/>
        <v>95.37</v>
      </c>
      <c r="S2716" s="10" t="s">
        <v>8317</v>
      </c>
      <c r="T2716" t="s">
        <v>8357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s="9">
        <f t="shared" si="172"/>
        <v>42387.398472222223</v>
      </c>
      <c r="L2717">
        <f t="shared" si="173"/>
        <v>2016</v>
      </c>
      <c r="M2717" t="b">
        <v>1</v>
      </c>
      <c r="N2717">
        <v>551</v>
      </c>
      <c r="O2717" t="b">
        <v>1</v>
      </c>
      <c r="P2717" t="s">
        <v>8301</v>
      </c>
      <c r="Q2717">
        <f t="shared" si="174"/>
        <v>265</v>
      </c>
      <c r="R2717">
        <f t="shared" si="175"/>
        <v>57.63</v>
      </c>
      <c r="S2717" s="10" t="s">
        <v>8317</v>
      </c>
      <c r="T2717" t="s">
        <v>8357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s="9">
        <f t="shared" si="172"/>
        <v>42255.333252314813</v>
      </c>
      <c r="L2718">
        <f t="shared" si="173"/>
        <v>2015</v>
      </c>
      <c r="M2718" t="b">
        <v>1</v>
      </c>
      <c r="N2718">
        <v>187</v>
      </c>
      <c r="O2718" t="b">
        <v>1</v>
      </c>
      <c r="P2718" t="s">
        <v>8301</v>
      </c>
      <c r="Q2718">
        <f t="shared" si="174"/>
        <v>120</v>
      </c>
      <c r="R2718">
        <f t="shared" si="175"/>
        <v>64.16</v>
      </c>
      <c r="S2718" s="10" t="s">
        <v>8317</v>
      </c>
      <c r="T2718" t="s">
        <v>8357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s="9">
        <f t="shared" si="172"/>
        <v>41934.914918981485</v>
      </c>
      <c r="L2719">
        <f t="shared" si="173"/>
        <v>2014</v>
      </c>
      <c r="M2719" t="b">
        <v>1</v>
      </c>
      <c r="N2719">
        <v>325</v>
      </c>
      <c r="O2719" t="b">
        <v>1</v>
      </c>
      <c r="P2719" t="s">
        <v>8301</v>
      </c>
      <c r="Q2719">
        <f t="shared" si="174"/>
        <v>120</v>
      </c>
      <c r="R2719">
        <f t="shared" si="175"/>
        <v>92.39</v>
      </c>
      <c r="S2719" s="10" t="s">
        <v>8317</v>
      </c>
      <c r="T2719" t="s">
        <v>8357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s="9">
        <f t="shared" si="172"/>
        <v>42465.596585648149</v>
      </c>
      <c r="L2720">
        <f t="shared" si="173"/>
        <v>2016</v>
      </c>
      <c r="M2720" t="b">
        <v>1</v>
      </c>
      <c r="N2720">
        <v>148</v>
      </c>
      <c r="O2720" t="b">
        <v>1</v>
      </c>
      <c r="P2720" t="s">
        <v>8301</v>
      </c>
      <c r="Q2720">
        <f t="shared" si="174"/>
        <v>104</v>
      </c>
      <c r="R2720">
        <f t="shared" si="175"/>
        <v>125.98</v>
      </c>
      <c r="S2720" s="10" t="s">
        <v>8317</v>
      </c>
      <c r="T2720" t="s">
        <v>8357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s="9">
        <f t="shared" si="172"/>
        <v>42418.031180555554</v>
      </c>
      <c r="L2721">
        <f t="shared" si="173"/>
        <v>2016</v>
      </c>
      <c r="M2721" t="b">
        <v>0</v>
      </c>
      <c r="N2721">
        <v>69</v>
      </c>
      <c r="O2721" t="b">
        <v>1</v>
      </c>
      <c r="P2721" t="s">
        <v>8301</v>
      </c>
      <c r="Q2721">
        <f t="shared" si="174"/>
        <v>109</v>
      </c>
      <c r="R2721">
        <f t="shared" si="175"/>
        <v>94.64</v>
      </c>
      <c r="S2721" s="10" t="s">
        <v>8317</v>
      </c>
      <c r="T2721" t="s">
        <v>8357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s="9">
        <f t="shared" si="172"/>
        <v>42655.465891203698</v>
      </c>
      <c r="L2722">
        <f t="shared" si="173"/>
        <v>2016</v>
      </c>
      <c r="M2722" t="b">
        <v>0</v>
      </c>
      <c r="N2722">
        <v>173</v>
      </c>
      <c r="O2722" t="b">
        <v>1</v>
      </c>
      <c r="P2722" t="s">
        <v>8301</v>
      </c>
      <c r="Q2722">
        <f t="shared" si="174"/>
        <v>118</v>
      </c>
      <c r="R2722">
        <f t="shared" si="175"/>
        <v>170.7</v>
      </c>
      <c r="S2722" s="10" t="s">
        <v>8317</v>
      </c>
      <c r="T2722" t="s">
        <v>8357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s="9">
        <f t="shared" si="172"/>
        <v>41493.543958333335</v>
      </c>
      <c r="L2723">
        <f t="shared" si="173"/>
        <v>2013</v>
      </c>
      <c r="M2723" t="b">
        <v>0</v>
      </c>
      <c r="N2723">
        <v>269</v>
      </c>
      <c r="O2723" t="b">
        <v>1</v>
      </c>
      <c r="P2723" t="s">
        <v>8293</v>
      </c>
      <c r="Q2723">
        <f t="shared" si="174"/>
        <v>1462</v>
      </c>
      <c r="R2723">
        <f t="shared" si="175"/>
        <v>40.76</v>
      </c>
      <c r="S2723" s="10" t="s">
        <v>8319</v>
      </c>
      <c r="T2723" t="s">
        <v>8349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s="9">
        <f t="shared" si="172"/>
        <v>42704.857094907406</v>
      </c>
      <c r="L2724">
        <f t="shared" si="173"/>
        <v>2016</v>
      </c>
      <c r="M2724" t="b">
        <v>0</v>
      </c>
      <c r="N2724">
        <v>185</v>
      </c>
      <c r="O2724" t="b">
        <v>1</v>
      </c>
      <c r="P2724" t="s">
        <v>8293</v>
      </c>
      <c r="Q2724">
        <f t="shared" si="174"/>
        <v>253</v>
      </c>
      <c r="R2724">
        <f t="shared" si="175"/>
        <v>68.25</v>
      </c>
      <c r="S2724" s="10" t="s">
        <v>8319</v>
      </c>
      <c r="T2724" t="s">
        <v>8349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s="9">
        <f t="shared" si="172"/>
        <v>41944.83898148148</v>
      </c>
      <c r="L2725">
        <f t="shared" si="173"/>
        <v>2014</v>
      </c>
      <c r="M2725" t="b">
        <v>0</v>
      </c>
      <c r="N2725">
        <v>176</v>
      </c>
      <c r="O2725" t="b">
        <v>1</v>
      </c>
      <c r="P2725" t="s">
        <v>8293</v>
      </c>
      <c r="Q2725">
        <f t="shared" si="174"/>
        <v>140</v>
      </c>
      <c r="R2725">
        <f t="shared" si="175"/>
        <v>95.49</v>
      </c>
      <c r="S2725" s="10" t="s">
        <v>8319</v>
      </c>
      <c r="T2725" t="s">
        <v>8349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s="9">
        <f t="shared" si="172"/>
        <v>42199.32707175926</v>
      </c>
      <c r="L2726">
        <f t="shared" si="173"/>
        <v>2015</v>
      </c>
      <c r="M2726" t="b">
        <v>0</v>
      </c>
      <c r="N2726">
        <v>1019</v>
      </c>
      <c r="O2726" t="b">
        <v>1</v>
      </c>
      <c r="P2726" t="s">
        <v>8293</v>
      </c>
      <c r="Q2726">
        <f t="shared" si="174"/>
        <v>297</v>
      </c>
      <c r="R2726">
        <f t="shared" si="175"/>
        <v>7.19</v>
      </c>
      <c r="S2726" s="10" t="s">
        <v>8319</v>
      </c>
      <c r="T2726" t="s">
        <v>8349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s="9">
        <f t="shared" si="172"/>
        <v>42745.744618055556</v>
      </c>
      <c r="L2727">
        <f t="shared" si="173"/>
        <v>2017</v>
      </c>
      <c r="M2727" t="b">
        <v>0</v>
      </c>
      <c r="N2727">
        <v>113</v>
      </c>
      <c r="O2727" t="b">
        <v>1</v>
      </c>
      <c r="P2727" t="s">
        <v>8293</v>
      </c>
      <c r="Q2727">
        <f t="shared" si="174"/>
        <v>145</v>
      </c>
      <c r="R2727">
        <f t="shared" si="175"/>
        <v>511.65</v>
      </c>
      <c r="S2727" s="10" t="s">
        <v>8319</v>
      </c>
      <c r="T2727" t="s">
        <v>8349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s="9">
        <f t="shared" si="172"/>
        <v>42452.579988425925</v>
      </c>
      <c r="L2728">
        <f t="shared" si="173"/>
        <v>2016</v>
      </c>
      <c r="M2728" t="b">
        <v>0</v>
      </c>
      <c r="N2728">
        <v>404</v>
      </c>
      <c r="O2728" t="b">
        <v>1</v>
      </c>
      <c r="P2728" t="s">
        <v>8293</v>
      </c>
      <c r="Q2728">
        <f t="shared" si="174"/>
        <v>106</v>
      </c>
      <c r="R2728">
        <f t="shared" si="175"/>
        <v>261.75</v>
      </c>
      <c r="S2728" s="10" t="s">
        <v>8319</v>
      </c>
      <c r="T2728" t="s">
        <v>8349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s="9">
        <f t="shared" si="172"/>
        <v>42198.676655092597</v>
      </c>
      <c r="L2729">
        <f t="shared" si="173"/>
        <v>2015</v>
      </c>
      <c r="M2729" t="b">
        <v>0</v>
      </c>
      <c r="N2729">
        <v>707</v>
      </c>
      <c r="O2729" t="b">
        <v>1</v>
      </c>
      <c r="P2729" t="s">
        <v>8293</v>
      </c>
      <c r="Q2729">
        <f t="shared" si="174"/>
        <v>493</v>
      </c>
      <c r="R2729">
        <f t="shared" si="175"/>
        <v>69.760000000000005</v>
      </c>
      <c r="S2729" s="10" t="s">
        <v>8319</v>
      </c>
      <c r="T2729" t="s">
        <v>8349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s="9">
        <f t="shared" si="172"/>
        <v>42333.59993055556</v>
      </c>
      <c r="L2730">
        <f t="shared" si="173"/>
        <v>2015</v>
      </c>
      <c r="M2730" t="b">
        <v>0</v>
      </c>
      <c r="N2730">
        <v>392</v>
      </c>
      <c r="O2730" t="b">
        <v>1</v>
      </c>
      <c r="P2730" t="s">
        <v>8293</v>
      </c>
      <c r="Q2730">
        <f t="shared" si="174"/>
        <v>202</v>
      </c>
      <c r="R2730">
        <f t="shared" si="175"/>
        <v>77.23</v>
      </c>
      <c r="S2730" s="10" t="s">
        <v>8319</v>
      </c>
      <c r="T2730" t="s">
        <v>8349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s="9">
        <f t="shared" si="172"/>
        <v>42095.240706018521</v>
      </c>
      <c r="L2731">
        <f t="shared" si="173"/>
        <v>2015</v>
      </c>
      <c r="M2731" t="b">
        <v>0</v>
      </c>
      <c r="N2731">
        <v>23</v>
      </c>
      <c r="O2731" t="b">
        <v>1</v>
      </c>
      <c r="P2731" t="s">
        <v>8293</v>
      </c>
      <c r="Q2731">
        <f t="shared" si="174"/>
        <v>104</v>
      </c>
      <c r="R2731">
        <f t="shared" si="175"/>
        <v>340.57</v>
      </c>
      <c r="S2731" s="10" t="s">
        <v>8319</v>
      </c>
      <c r="T2731" t="s">
        <v>8349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s="9">
        <f t="shared" si="172"/>
        <v>41351.541377314818</v>
      </c>
      <c r="L2732">
        <f t="shared" si="173"/>
        <v>2013</v>
      </c>
      <c r="M2732" t="b">
        <v>0</v>
      </c>
      <c r="N2732">
        <v>682</v>
      </c>
      <c r="O2732" t="b">
        <v>1</v>
      </c>
      <c r="P2732" t="s">
        <v>8293</v>
      </c>
      <c r="Q2732">
        <f t="shared" si="174"/>
        <v>170</v>
      </c>
      <c r="R2732">
        <f t="shared" si="175"/>
        <v>67.42</v>
      </c>
      <c r="S2732" s="10" t="s">
        <v>8319</v>
      </c>
      <c r="T2732" t="s">
        <v>8349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s="9">
        <f t="shared" si="172"/>
        <v>41872.525717592594</v>
      </c>
      <c r="L2733">
        <f t="shared" si="173"/>
        <v>2014</v>
      </c>
      <c r="M2733" t="b">
        <v>0</v>
      </c>
      <c r="N2733">
        <v>37</v>
      </c>
      <c r="O2733" t="b">
        <v>1</v>
      </c>
      <c r="P2733" t="s">
        <v>8293</v>
      </c>
      <c r="Q2733">
        <f t="shared" si="174"/>
        <v>104</v>
      </c>
      <c r="R2733">
        <f t="shared" si="175"/>
        <v>845.7</v>
      </c>
      <c r="S2733" s="10" t="s">
        <v>8319</v>
      </c>
      <c r="T2733" t="s">
        <v>8349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s="9">
        <f t="shared" si="172"/>
        <v>41389.808194444442</v>
      </c>
      <c r="L2734">
        <f t="shared" si="173"/>
        <v>2013</v>
      </c>
      <c r="M2734" t="b">
        <v>0</v>
      </c>
      <c r="N2734">
        <v>146</v>
      </c>
      <c r="O2734" t="b">
        <v>1</v>
      </c>
      <c r="P2734" t="s">
        <v>8293</v>
      </c>
      <c r="Q2734">
        <f t="shared" si="174"/>
        <v>118</v>
      </c>
      <c r="R2734">
        <f t="shared" si="175"/>
        <v>97.19</v>
      </c>
      <c r="S2734" s="10" t="s">
        <v>8319</v>
      </c>
      <c r="T2734" t="s">
        <v>8349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s="9">
        <f t="shared" si="172"/>
        <v>42044.272847222222</v>
      </c>
      <c r="L2735">
        <f t="shared" si="173"/>
        <v>2015</v>
      </c>
      <c r="M2735" t="b">
        <v>0</v>
      </c>
      <c r="N2735">
        <v>119</v>
      </c>
      <c r="O2735" t="b">
        <v>1</v>
      </c>
      <c r="P2735" t="s">
        <v>8293</v>
      </c>
      <c r="Q2735">
        <f t="shared" si="174"/>
        <v>108</v>
      </c>
      <c r="R2735">
        <f t="shared" si="175"/>
        <v>451.84</v>
      </c>
      <c r="S2735" s="10" t="s">
        <v>8319</v>
      </c>
      <c r="T2735" t="s">
        <v>8349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s="9">
        <f t="shared" si="172"/>
        <v>42626.668888888889</v>
      </c>
      <c r="L2736">
        <f t="shared" si="173"/>
        <v>2016</v>
      </c>
      <c r="M2736" t="b">
        <v>0</v>
      </c>
      <c r="N2736">
        <v>163</v>
      </c>
      <c r="O2736" t="b">
        <v>1</v>
      </c>
      <c r="P2736" t="s">
        <v>8293</v>
      </c>
      <c r="Q2736">
        <f t="shared" si="174"/>
        <v>2260300</v>
      </c>
      <c r="R2736">
        <f t="shared" si="175"/>
        <v>138.66999999999999</v>
      </c>
      <c r="S2736" s="10" t="s">
        <v>8319</v>
      </c>
      <c r="T2736" t="s">
        <v>8349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s="9">
        <f t="shared" si="172"/>
        <v>41316.120949074073</v>
      </c>
      <c r="L2737">
        <f t="shared" si="173"/>
        <v>2013</v>
      </c>
      <c r="M2737" t="b">
        <v>0</v>
      </c>
      <c r="N2737">
        <v>339</v>
      </c>
      <c r="O2737" t="b">
        <v>1</v>
      </c>
      <c r="P2737" t="s">
        <v>8293</v>
      </c>
      <c r="Q2737">
        <f t="shared" si="174"/>
        <v>978</v>
      </c>
      <c r="R2737">
        <f t="shared" si="175"/>
        <v>21.64</v>
      </c>
      <c r="S2737" s="10" t="s">
        <v>8319</v>
      </c>
      <c r="T2737" t="s">
        <v>8349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s="9">
        <f t="shared" si="172"/>
        <v>41722.666354166664</v>
      </c>
      <c r="L2738">
        <f t="shared" si="173"/>
        <v>2014</v>
      </c>
      <c r="M2738" t="b">
        <v>0</v>
      </c>
      <c r="N2738">
        <v>58</v>
      </c>
      <c r="O2738" t="b">
        <v>1</v>
      </c>
      <c r="P2738" t="s">
        <v>8293</v>
      </c>
      <c r="Q2738">
        <f t="shared" si="174"/>
        <v>123</v>
      </c>
      <c r="R2738">
        <f t="shared" si="175"/>
        <v>169.52</v>
      </c>
      <c r="S2738" s="10" t="s">
        <v>8319</v>
      </c>
      <c r="T2738" t="s">
        <v>8349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s="9">
        <f t="shared" si="172"/>
        <v>41611.917673611111</v>
      </c>
      <c r="L2739">
        <f t="shared" si="173"/>
        <v>2013</v>
      </c>
      <c r="M2739" t="b">
        <v>0</v>
      </c>
      <c r="N2739">
        <v>456</v>
      </c>
      <c r="O2739" t="b">
        <v>1</v>
      </c>
      <c r="P2739" t="s">
        <v>8293</v>
      </c>
      <c r="Q2739">
        <f t="shared" si="174"/>
        <v>246</v>
      </c>
      <c r="R2739">
        <f t="shared" si="175"/>
        <v>161.88</v>
      </c>
      <c r="S2739" s="10" t="s">
        <v>8319</v>
      </c>
      <c r="T2739" t="s">
        <v>8349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s="9">
        <f t="shared" si="172"/>
        <v>42620.143564814818</v>
      </c>
      <c r="L2740">
        <f t="shared" si="173"/>
        <v>2016</v>
      </c>
      <c r="M2740" t="b">
        <v>0</v>
      </c>
      <c r="N2740">
        <v>15</v>
      </c>
      <c r="O2740" t="b">
        <v>1</v>
      </c>
      <c r="P2740" t="s">
        <v>8293</v>
      </c>
      <c r="Q2740">
        <f t="shared" si="174"/>
        <v>148</v>
      </c>
      <c r="R2740">
        <f t="shared" si="175"/>
        <v>493.13</v>
      </c>
      <c r="S2740" s="10" t="s">
        <v>8319</v>
      </c>
      <c r="T2740" t="s">
        <v>8349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s="9">
        <f t="shared" si="172"/>
        <v>41719.887928240743</v>
      </c>
      <c r="L2741">
        <f t="shared" si="173"/>
        <v>2014</v>
      </c>
      <c r="M2741" t="b">
        <v>0</v>
      </c>
      <c r="N2741">
        <v>191</v>
      </c>
      <c r="O2741" t="b">
        <v>1</v>
      </c>
      <c r="P2741" t="s">
        <v>8293</v>
      </c>
      <c r="Q2741">
        <f t="shared" si="174"/>
        <v>384</v>
      </c>
      <c r="R2741">
        <f t="shared" si="175"/>
        <v>22.12</v>
      </c>
      <c r="S2741" s="10" t="s">
        <v>8319</v>
      </c>
      <c r="T2741" t="s">
        <v>8349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s="9">
        <f t="shared" si="172"/>
        <v>42045.031851851847</v>
      </c>
      <c r="L2742">
        <f t="shared" si="173"/>
        <v>2015</v>
      </c>
      <c r="M2742" t="b">
        <v>0</v>
      </c>
      <c r="N2742">
        <v>17</v>
      </c>
      <c r="O2742" t="b">
        <v>1</v>
      </c>
      <c r="P2742" t="s">
        <v>8293</v>
      </c>
      <c r="Q2742">
        <f t="shared" si="174"/>
        <v>103</v>
      </c>
      <c r="R2742">
        <f t="shared" si="175"/>
        <v>18.239999999999998</v>
      </c>
      <c r="S2742" s="10" t="s">
        <v>8319</v>
      </c>
      <c r="T2742" t="s">
        <v>8349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s="9">
        <f t="shared" si="172"/>
        <v>41911.657430555555</v>
      </c>
      <c r="L2743">
        <f t="shared" si="173"/>
        <v>2014</v>
      </c>
      <c r="M2743" t="b">
        <v>0</v>
      </c>
      <c r="N2743">
        <v>4</v>
      </c>
      <c r="O2743" t="b">
        <v>0</v>
      </c>
      <c r="P2743" t="s">
        <v>8302</v>
      </c>
      <c r="Q2743">
        <f t="shared" si="174"/>
        <v>0</v>
      </c>
      <c r="R2743">
        <f t="shared" si="175"/>
        <v>8.75</v>
      </c>
      <c r="S2743" s="10" t="s">
        <v>8322</v>
      </c>
      <c r="T2743" t="s">
        <v>8358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s="9">
        <f t="shared" si="172"/>
        <v>41030.719756944447</v>
      </c>
      <c r="L2744">
        <f t="shared" si="173"/>
        <v>2012</v>
      </c>
      <c r="M2744" t="b">
        <v>0</v>
      </c>
      <c r="N2744">
        <v>18</v>
      </c>
      <c r="O2744" t="b">
        <v>0</v>
      </c>
      <c r="P2744" t="s">
        <v>8302</v>
      </c>
      <c r="Q2744">
        <f t="shared" si="174"/>
        <v>29</v>
      </c>
      <c r="R2744">
        <f t="shared" si="175"/>
        <v>40.61</v>
      </c>
      <c r="S2744" s="10" t="s">
        <v>8322</v>
      </c>
      <c r="T2744" t="s">
        <v>8358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s="9">
        <f t="shared" si="172"/>
        <v>42632.328784722224</v>
      </c>
      <c r="L2745">
        <f t="shared" si="173"/>
        <v>2016</v>
      </c>
      <c r="M2745" t="b">
        <v>0</v>
      </c>
      <c r="N2745">
        <v>0</v>
      </c>
      <c r="O2745" t="b">
        <v>0</v>
      </c>
      <c r="P2745" t="s">
        <v>8302</v>
      </c>
      <c r="Q2745">
        <f t="shared" si="174"/>
        <v>0</v>
      </c>
      <c r="R2745" t="e">
        <f t="shared" si="175"/>
        <v>#DIV/0!</v>
      </c>
      <c r="S2745" s="10" t="s">
        <v>8322</v>
      </c>
      <c r="T2745" t="s">
        <v>8358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s="9">
        <f t="shared" si="172"/>
        <v>40938.062476851854</v>
      </c>
      <c r="L2746">
        <f t="shared" si="173"/>
        <v>2012</v>
      </c>
      <c r="M2746" t="b">
        <v>0</v>
      </c>
      <c r="N2746">
        <v>22</v>
      </c>
      <c r="O2746" t="b">
        <v>0</v>
      </c>
      <c r="P2746" t="s">
        <v>8302</v>
      </c>
      <c r="Q2746">
        <f t="shared" si="174"/>
        <v>5</v>
      </c>
      <c r="R2746">
        <f t="shared" si="175"/>
        <v>37.950000000000003</v>
      </c>
      <c r="S2746" s="10" t="s">
        <v>8322</v>
      </c>
      <c r="T2746" t="s">
        <v>8358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s="9">
        <f t="shared" si="172"/>
        <v>41044.988055555557</v>
      </c>
      <c r="L2747">
        <f t="shared" si="173"/>
        <v>2012</v>
      </c>
      <c r="M2747" t="b">
        <v>0</v>
      </c>
      <c r="N2747">
        <v>49</v>
      </c>
      <c r="O2747" t="b">
        <v>0</v>
      </c>
      <c r="P2747" t="s">
        <v>8302</v>
      </c>
      <c r="Q2747">
        <f t="shared" si="174"/>
        <v>22</v>
      </c>
      <c r="R2747">
        <f t="shared" si="175"/>
        <v>35.729999999999997</v>
      </c>
      <c r="S2747" s="10" t="s">
        <v>8322</v>
      </c>
      <c r="T2747" t="s">
        <v>8358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s="9">
        <f t="shared" si="172"/>
        <v>41850.781377314815</v>
      </c>
      <c r="L2748">
        <f t="shared" si="173"/>
        <v>2014</v>
      </c>
      <c r="M2748" t="b">
        <v>0</v>
      </c>
      <c r="N2748">
        <v>19</v>
      </c>
      <c r="O2748" t="b">
        <v>0</v>
      </c>
      <c r="P2748" t="s">
        <v>8302</v>
      </c>
      <c r="Q2748">
        <f t="shared" si="174"/>
        <v>27</v>
      </c>
      <c r="R2748">
        <f t="shared" si="175"/>
        <v>42.16</v>
      </c>
      <c r="S2748" s="10" t="s">
        <v>8322</v>
      </c>
      <c r="T2748" t="s">
        <v>8358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s="9">
        <f t="shared" si="172"/>
        <v>41044.64811342593</v>
      </c>
      <c r="L2749">
        <f t="shared" si="173"/>
        <v>2012</v>
      </c>
      <c r="M2749" t="b">
        <v>0</v>
      </c>
      <c r="N2749">
        <v>4</v>
      </c>
      <c r="O2749" t="b">
        <v>0</v>
      </c>
      <c r="P2749" t="s">
        <v>8302</v>
      </c>
      <c r="Q2749">
        <f t="shared" si="174"/>
        <v>28</v>
      </c>
      <c r="R2749">
        <f t="shared" si="175"/>
        <v>35</v>
      </c>
      <c r="S2749" s="10" t="s">
        <v>8322</v>
      </c>
      <c r="T2749" t="s">
        <v>8358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s="9">
        <f t="shared" si="172"/>
        <v>42585.7106712963</v>
      </c>
      <c r="L2750">
        <f t="shared" si="173"/>
        <v>2016</v>
      </c>
      <c r="M2750" t="b">
        <v>0</v>
      </c>
      <c r="N2750">
        <v>4</v>
      </c>
      <c r="O2750" t="b">
        <v>0</v>
      </c>
      <c r="P2750" t="s">
        <v>8302</v>
      </c>
      <c r="Q2750">
        <f t="shared" si="174"/>
        <v>1</v>
      </c>
      <c r="R2750">
        <f t="shared" si="175"/>
        <v>13.25</v>
      </c>
      <c r="S2750" s="10" t="s">
        <v>8322</v>
      </c>
      <c r="T2750" t="s">
        <v>8358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s="9">
        <f t="shared" si="172"/>
        <v>42068.799039351856</v>
      </c>
      <c r="L2751">
        <f t="shared" si="173"/>
        <v>2015</v>
      </c>
      <c r="M2751" t="b">
        <v>0</v>
      </c>
      <c r="N2751">
        <v>2</v>
      </c>
      <c r="O2751" t="b">
        <v>0</v>
      </c>
      <c r="P2751" t="s">
        <v>8302</v>
      </c>
      <c r="Q2751">
        <f t="shared" si="174"/>
        <v>1</v>
      </c>
      <c r="R2751">
        <f t="shared" si="175"/>
        <v>55</v>
      </c>
      <c r="S2751" s="10" t="s">
        <v>8322</v>
      </c>
      <c r="T2751" t="s">
        <v>8358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s="9">
        <f t="shared" si="172"/>
        <v>41078.899826388886</v>
      </c>
      <c r="L2752">
        <f t="shared" si="173"/>
        <v>2012</v>
      </c>
      <c r="M2752" t="b">
        <v>0</v>
      </c>
      <c r="N2752">
        <v>0</v>
      </c>
      <c r="O2752" t="b">
        <v>0</v>
      </c>
      <c r="P2752" t="s">
        <v>8302</v>
      </c>
      <c r="Q2752">
        <f t="shared" si="174"/>
        <v>0</v>
      </c>
      <c r="R2752" t="e">
        <f t="shared" si="175"/>
        <v>#DIV/0!</v>
      </c>
      <c r="S2752" s="10" t="s">
        <v>8322</v>
      </c>
      <c r="T2752" t="s">
        <v>8358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s="9">
        <f t="shared" si="172"/>
        <v>41747.887060185189</v>
      </c>
      <c r="L2753">
        <f t="shared" si="173"/>
        <v>2014</v>
      </c>
      <c r="M2753" t="b">
        <v>0</v>
      </c>
      <c r="N2753">
        <v>0</v>
      </c>
      <c r="O2753" t="b">
        <v>0</v>
      </c>
      <c r="P2753" t="s">
        <v>8302</v>
      </c>
      <c r="Q2753">
        <f t="shared" si="174"/>
        <v>0</v>
      </c>
      <c r="R2753" t="e">
        <f t="shared" si="175"/>
        <v>#DIV/0!</v>
      </c>
      <c r="S2753" s="10" t="s">
        <v>8322</v>
      </c>
      <c r="T2753" t="s">
        <v>8358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s="9">
        <f t="shared" si="172"/>
        <v>40855.765092592592</v>
      </c>
      <c r="L2754">
        <f t="shared" si="173"/>
        <v>2011</v>
      </c>
      <c r="M2754" t="b">
        <v>0</v>
      </c>
      <c r="N2754">
        <v>14</v>
      </c>
      <c r="O2754" t="b">
        <v>0</v>
      </c>
      <c r="P2754" t="s">
        <v>8302</v>
      </c>
      <c r="Q2754">
        <f t="shared" si="174"/>
        <v>11</v>
      </c>
      <c r="R2754">
        <f t="shared" si="175"/>
        <v>39.29</v>
      </c>
      <c r="S2754" s="10" t="s">
        <v>8322</v>
      </c>
      <c r="T2754" t="s">
        <v>8358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s="9">
        <f t="shared" si="172"/>
        <v>41117.900729166664</v>
      </c>
      <c r="L2755">
        <f t="shared" si="173"/>
        <v>2012</v>
      </c>
      <c r="M2755" t="b">
        <v>0</v>
      </c>
      <c r="N2755">
        <v>8</v>
      </c>
      <c r="O2755" t="b">
        <v>0</v>
      </c>
      <c r="P2755" t="s">
        <v>8302</v>
      </c>
      <c r="Q2755">
        <f t="shared" si="174"/>
        <v>19</v>
      </c>
      <c r="R2755">
        <f t="shared" si="175"/>
        <v>47.5</v>
      </c>
      <c r="S2755" s="10" t="s">
        <v>8322</v>
      </c>
      <c r="T2755" t="s">
        <v>8358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s="9">
        <f t="shared" si="172"/>
        <v>41863.636006944449</v>
      </c>
      <c r="L2756">
        <f t="shared" si="173"/>
        <v>2014</v>
      </c>
      <c r="M2756" t="b">
        <v>0</v>
      </c>
      <c r="N2756">
        <v>0</v>
      </c>
      <c r="O2756" t="b">
        <v>0</v>
      </c>
      <c r="P2756" t="s">
        <v>8302</v>
      </c>
      <c r="Q2756">
        <f t="shared" si="174"/>
        <v>0</v>
      </c>
      <c r="R2756" t="e">
        <f t="shared" si="175"/>
        <v>#DIV/0!</v>
      </c>
      <c r="S2756" s="10" t="s">
        <v>8322</v>
      </c>
      <c r="T2756" t="s">
        <v>8358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s="9">
        <f t="shared" si="172"/>
        <v>42072.790821759263</v>
      </c>
      <c r="L2757">
        <f t="shared" si="173"/>
        <v>2015</v>
      </c>
      <c r="M2757" t="b">
        <v>0</v>
      </c>
      <c r="N2757">
        <v>15</v>
      </c>
      <c r="O2757" t="b">
        <v>0</v>
      </c>
      <c r="P2757" t="s">
        <v>8302</v>
      </c>
      <c r="Q2757">
        <f t="shared" si="174"/>
        <v>52</v>
      </c>
      <c r="R2757">
        <f t="shared" si="175"/>
        <v>17.329999999999998</v>
      </c>
      <c r="S2757" s="10" t="s">
        <v>8322</v>
      </c>
      <c r="T2757" t="s">
        <v>8358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s="9">
        <f t="shared" si="172"/>
        <v>41620.90047453704</v>
      </c>
      <c r="L2758">
        <f t="shared" si="173"/>
        <v>2013</v>
      </c>
      <c r="M2758" t="b">
        <v>0</v>
      </c>
      <c r="N2758">
        <v>33</v>
      </c>
      <c r="O2758" t="b">
        <v>0</v>
      </c>
      <c r="P2758" t="s">
        <v>8302</v>
      </c>
      <c r="Q2758">
        <f t="shared" si="174"/>
        <v>10</v>
      </c>
      <c r="R2758">
        <f t="shared" si="175"/>
        <v>31.76</v>
      </c>
      <c r="S2758" s="10" t="s">
        <v>8322</v>
      </c>
      <c r="T2758" t="s">
        <v>8358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s="9">
        <f t="shared" si="172"/>
        <v>42573.65662037037</v>
      </c>
      <c r="L2759">
        <f t="shared" si="173"/>
        <v>2016</v>
      </c>
      <c r="M2759" t="b">
        <v>0</v>
      </c>
      <c r="N2759">
        <v>2</v>
      </c>
      <c r="O2759" t="b">
        <v>0</v>
      </c>
      <c r="P2759" t="s">
        <v>8302</v>
      </c>
      <c r="Q2759">
        <f t="shared" si="174"/>
        <v>1</v>
      </c>
      <c r="R2759">
        <f t="shared" si="175"/>
        <v>5</v>
      </c>
      <c r="S2759" s="10" t="s">
        <v>8322</v>
      </c>
      <c r="T2759" t="s">
        <v>8358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s="9">
        <f t="shared" si="172"/>
        <v>42639.441932870366</v>
      </c>
      <c r="L2760">
        <f t="shared" si="173"/>
        <v>2016</v>
      </c>
      <c r="M2760" t="b">
        <v>0</v>
      </c>
      <c r="N2760">
        <v>6</v>
      </c>
      <c r="O2760" t="b">
        <v>0</v>
      </c>
      <c r="P2760" t="s">
        <v>8302</v>
      </c>
      <c r="Q2760">
        <f t="shared" si="174"/>
        <v>12</v>
      </c>
      <c r="R2760">
        <f t="shared" si="175"/>
        <v>39</v>
      </c>
      <c r="S2760" s="10" t="s">
        <v>8322</v>
      </c>
      <c r="T2760" t="s">
        <v>8358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s="9">
        <f t="shared" si="172"/>
        <v>42524.36650462963</v>
      </c>
      <c r="L2761">
        <f t="shared" si="173"/>
        <v>2016</v>
      </c>
      <c r="M2761" t="b">
        <v>0</v>
      </c>
      <c r="N2761">
        <v>2</v>
      </c>
      <c r="O2761" t="b">
        <v>0</v>
      </c>
      <c r="P2761" t="s">
        <v>8302</v>
      </c>
      <c r="Q2761">
        <f t="shared" si="174"/>
        <v>11</v>
      </c>
      <c r="R2761">
        <f t="shared" si="175"/>
        <v>52.5</v>
      </c>
      <c r="S2761" s="10" t="s">
        <v>8322</v>
      </c>
      <c r="T2761" t="s">
        <v>8358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s="9">
        <f t="shared" ref="K2762:K2825" si="176">(((J2762/60)/60/24)+DATE(1970,1,1))</f>
        <v>41415.461319444446</v>
      </c>
      <c r="L2762">
        <f t="shared" ref="L2762:L2825" si="177">YEAR(K2762)</f>
        <v>2013</v>
      </c>
      <c r="M2762" t="b">
        <v>0</v>
      </c>
      <c r="N2762">
        <v>0</v>
      </c>
      <c r="O2762" t="b">
        <v>0</v>
      </c>
      <c r="P2762" t="s">
        <v>8302</v>
      </c>
      <c r="Q2762">
        <f t="shared" ref="Q2762:Q2825" si="178">ROUND(E2762/D2762*100,0)</f>
        <v>0</v>
      </c>
      <c r="R2762" t="e">
        <f t="shared" ref="R2762:R2825" si="179">ROUND(E2762/N2762,2)</f>
        <v>#DIV/0!</v>
      </c>
      <c r="S2762" s="10" t="s">
        <v>8322</v>
      </c>
      <c r="T2762" t="s">
        <v>8358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s="9">
        <f t="shared" si="176"/>
        <v>41247.063576388886</v>
      </c>
      <c r="L2763">
        <f t="shared" si="177"/>
        <v>2012</v>
      </c>
      <c r="M2763" t="b">
        <v>0</v>
      </c>
      <c r="N2763">
        <v>4</v>
      </c>
      <c r="O2763" t="b">
        <v>0</v>
      </c>
      <c r="P2763" t="s">
        <v>8302</v>
      </c>
      <c r="Q2763">
        <f t="shared" si="178"/>
        <v>1</v>
      </c>
      <c r="R2763">
        <f t="shared" si="179"/>
        <v>9</v>
      </c>
      <c r="S2763" s="10" t="s">
        <v>8322</v>
      </c>
      <c r="T2763" t="s">
        <v>8358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s="9">
        <f t="shared" si="176"/>
        <v>40927.036979166667</v>
      </c>
      <c r="L2764">
        <f t="shared" si="177"/>
        <v>2012</v>
      </c>
      <c r="M2764" t="b">
        <v>0</v>
      </c>
      <c r="N2764">
        <v>1</v>
      </c>
      <c r="O2764" t="b">
        <v>0</v>
      </c>
      <c r="P2764" t="s">
        <v>8302</v>
      </c>
      <c r="Q2764">
        <f t="shared" si="178"/>
        <v>1</v>
      </c>
      <c r="R2764">
        <f t="shared" si="179"/>
        <v>25</v>
      </c>
      <c r="S2764" s="10" t="s">
        <v>8322</v>
      </c>
      <c r="T2764" t="s">
        <v>8358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s="9">
        <f t="shared" si="176"/>
        <v>41373.579675925925</v>
      </c>
      <c r="L2765">
        <f t="shared" si="177"/>
        <v>2013</v>
      </c>
      <c r="M2765" t="b">
        <v>0</v>
      </c>
      <c r="N2765">
        <v>3</v>
      </c>
      <c r="O2765" t="b">
        <v>0</v>
      </c>
      <c r="P2765" t="s">
        <v>8302</v>
      </c>
      <c r="Q2765">
        <f t="shared" si="178"/>
        <v>0</v>
      </c>
      <c r="R2765">
        <f t="shared" si="179"/>
        <v>30</v>
      </c>
      <c r="S2765" s="10" t="s">
        <v>8322</v>
      </c>
      <c r="T2765" t="s">
        <v>8358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s="9">
        <f t="shared" si="176"/>
        <v>41030.292025462964</v>
      </c>
      <c r="L2766">
        <f t="shared" si="177"/>
        <v>2012</v>
      </c>
      <c r="M2766" t="b">
        <v>0</v>
      </c>
      <c r="N2766">
        <v>4</v>
      </c>
      <c r="O2766" t="b">
        <v>0</v>
      </c>
      <c r="P2766" t="s">
        <v>8302</v>
      </c>
      <c r="Q2766">
        <f t="shared" si="178"/>
        <v>1</v>
      </c>
      <c r="R2766">
        <f t="shared" si="179"/>
        <v>11.25</v>
      </c>
      <c r="S2766" s="10" t="s">
        <v>8322</v>
      </c>
      <c r="T2766" t="s">
        <v>8358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s="9">
        <f t="shared" si="176"/>
        <v>41194.579027777778</v>
      </c>
      <c r="L2767">
        <f t="shared" si="177"/>
        <v>2012</v>
      </c>
      <c r="M2767" t="b">
        <v>0</v>
      </c>
      <c r="N2767">
        <v>0</v>
      </c>
      <c r="O2767" t="b">
        <v>0</v>
      </c>
      <c r="P2767" t="s">
        <v>8302</v>
      </c>
      <c r="Q2767">
        <f t="shared" si="178"/>
        <v>0</v>
      </c>
      <c r="R2767" t="e">
        <f t="shared" si="179"/>
        <v>#DIV/0!</v>
      </c>
      <c r="S2767" s="10" t="s">
        <v>8322</v>
      </c>
      <c r="T2767" t="s">
        <v>8358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s="9">
        <f t="shared" si="176"/>
        <v>40736.668032407404</v>
      </c>
      <c r="L2768">
        <f t="shared" si="177"/>
        <v>2011</v>
      </c>
      <c r="M2768" t="b">
        <v>0</v>
      </c>
      <c r="N2768">
        <v>4</v>
      </c>
      <c r="O2768" t="b">
        <v>0</v>
      </c>
      <c r="P2768" t="s">
        <v>8302</v>
      </c>
      <c r="Q2768">
        <f t="shared" si="178"/>
        <v>2</v>
      </c>
      <c r="R2768">
        <f t="shared" si="179"/>
        <v>25</v>
      </c>
      <c r="S2768" s="10" t="s">
        <v>8322</v>
      </c>
      <c r="T2768" t="s">
        <v>8358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s="9">
        <f t="shared" si="176"/>
        <v>42172.958912037036</v>
      </c>
      <c r="L2769">
        <f t="shared" si="177"/>
        <v>2015</v>
      </c>
      <c r="M2769" t="b">
        <v>0</v>
      </c>
      <c r="N2769">
        <v>3</v>
      </c>
      <c r="O2769" t="b">
        <v>0</v>
      </c>
      <c r="P2769" t="s">
        <v>8302</v>
      </c>
      <c r="Q2769">
        <f t="shared" si="178"/>
        <v>1</v>
      </c>
      <c r="R2769">
        <f t="shared" si="179"/>
        <v>11.33</v>
      </c>
      <c r="S2769" s="10" t="s">
        <v>8322</v>
      </c>
      <c r="T2769" t="s">
        <v>8358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s="9">
        <f t="shared" si="176"/>
        <v>40967.614849537036</v>
      </c>
      <c r="L2770">
        <f t="shared" si="177"/>
        <v>2012</v>
      </c>
      <c r="M2770" t="b">
        <v>0</v>
      </c>
      <c r="N2770">
        <v>34</v>
      </c>
      <c r="O2770" t="b">
        <v>0</v>
      </c>
      <c r="P2770" t="s">
        <v>8302</v>
      </c>
      <c r="Q2770">
        <f t="shared" si="178"/>
        <v>14</v>
      </c>
      <c r="R2770">
        <f t="shared" si="179"/>
        <v>29.47</v>
      </c>
      <c r="S2770" s="10" t="s">
        <v>8322</v>
      </c>
      <c r="T2770" t="s">
        <v>8358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s="9">
        <f t="shared" si="176"/>
        <v>41745.826273148145</v>
      </c>
      <c r="L2771">
        <f t="shared" si="177"/>
        <v>2014</v>
      </c>
      <c r="M2771" t="b">
        <v>0</v>
      </c>
      <c r="N2771">
        <v>2</v>
      </c>
      <c r="O2771" t="b">
        <v>0</v>
      </c>
      <c r="P2771" t="s">
        <v>8302</v>
      </c>
      <c r="Q2771">
        <f t="shared" si="178"/>
        <v>0</v>
      </c>
      <c r="R2771">
        <f t="shared" si="179"/>
        <v>1</v>
      </c>
      <c r="S2771" s="10" t="s">
        <v>8322</v>
      </c>
      <c r="T2771" t="s">
        <v>8358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s="9">
        <f t="shared" si="176"/>
        <v>41686.705208333333</v>
      </c>
      <c r="L2772">
        <f t="shared" si="177"/>
        <v>2014</v>
      </c>
      <c r="M2772" t="b">
        <v>0</v>
      </c>
      <c r="N2772">
        <v>33</v>
      </c>
      <c r="O2772" t="b">
        <v>0</v>
      </c>
      <c r="P2772" t="s">
        <v>8302</v>
      </c>
      <c r="Q2772">
        <f t="shared" si="178"/>
        <v>10</v>
      </c>
      <c r="R2772">
        <f t="shared" si="179"/>
        <v>63.1</v>
      </c>
      <c r="S2772" s="10" t="s">
        <v>8322</v>
      </c>
      <c r="T2772" t="s">
        <v>8358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s="9">
        <f t="shared" si="176"/>
        <v>41257.531712962962</v>
      </c>
      <c r="L2773">
        <f t="shared" si="177"/>
        <v>2012</v>
      </c>
      <c r="M2773" t="b">
        <v>0</v>
      </c>
      <c r="N2773">
        <v>0</v>
      </c>
      <c r="O2773" t="b">
        <v>0</v>
      </c>
      <c r="P2773" t="s">
        <v>8302</v>
      </c>
      <c r="Q2773">
        <f t="shared" si="178"/>
        <v>0</v>
      </c>
      <c r="R2773" t="e">
        <f t="shared" si="179"/>
        <v>#DIV/0!</v>
      </c>
      <c r="S2773" s="10" t="s">
        <v>8322</v>
      </c>
      <c r="T2773" t="s">
        <v>8358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s="9">
        <f t="shared" si="176"/>
        <v>41537.869143518517</v>
      </c>
      <c r="L2774">
        <f t="shared" si="177"/>
        <v>2013</v>
      </c>
      <c r="M2774" t="b">
        <v>0</v>
      </c>
      <c r="N2774">
        <v>0</v>
      </c>
      <c r="O2774" t="b">
        <v>0</v>
      </c>
      <c r="P2774" t="s">
        <v>8302</v>
      </c>
      <c r="Q2774">
        <f t="shared" si="178"/>
        <v>0</v>
      </c>
      <c r="R2774" t="e">
        <f t="shared" si="179"/>
        <v>#DIV/0!</v>
      </c>
      <c r="S2774" s="10" t="s">
        <v>8322</v>
      </c>
      <c r="T2774" t="s">
        <v>8358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s="9">
        <f t="shared" si="176"/>
        <v>42474.86482638889</v>
      </c>
      <c r="L2775">
        <f t="shared" si="177"/>
        <v>2016</v>
      </c>
      <c r="M2775" t="b">
        <v>0</v>
      </c>
      <c r="N2775">
        <v>1</v>
      </c>
      <c r="O2775" t="b">
        <v>0</v>
      </c>
      <c r="P2775" t="s">
        <v>8302</v>
      </c>
      <c r="Q2775">
        <f t="shared" si="178"/>
        <v>0</v>
      </c>
      <c r="R2775">
        <f t="shared" si="179"/>
        <v>1</v>
      </c>
      <c r="S2775" s="10" t="s">
        <v>8322</v>
      </c>
      <c r="T2775" t="s">
        <v>8358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s="9">
        <f t="shared" si="176"/>
        <v>41311.126481481479</v>
      </c>
      <c r="L2776">
        <f t="shared" si="177"/>
        <v>2013</v>
      </c>
      <c r="M2776" t="b">
        <v>0</v>
      </c>
      <c r="N2776">
        <v>13</v>
      </c>
      <c r="O2776" t="b">
        <v>0</v>
      </c>
      <c r="P2776" t="s">
        <v>8302</v>
      </c>
      <c r="Q2776">
        <f t="shared" si="178"/>
        <v>14</v>
      </c>
      <c r="R2776">
        <f t="shared" si="179"/>
        <v>43.85</v>
      </c>
      <c r="S2776" s="10" t="s">
        <v>8322</v>
      </c>
      <c r="T2776" t="s">
        <v>8358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s="9">
        <f t="shared" si="176"/>
        <v>40863.013356481482</v>
      </c>
      <c r="L2777">
        <f t="shared" si="177"/>
        <v>2011</v>
      </c>
      <c r="M2777" t="b">
        <v>0</v>
      </c>
      <c r="N2777">
        <v>2</v>
      </c>
      <c r="O2777" t="b">
        <v>0</v>
      </c>
      <c r="P2777" t="s">
        <v>8302</v>
      </c>
      <c r="Q2777">
        <f t="shared" si="178"/>
        <v>3</v>
      </c>
      <c r="R2777">
        <f t="shared" si="179"/>
        <v>75</v>
      </c>
      <c r="S2777" s="10" t="s">
        <v>8322</v>
      </c>
      <c r="T2777" t="s">
        <v>8358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s="9">
        <f t="shared" si="176"/>
        <v>42136.297175925924</v>
      </c>
      <c r="L2778">
        <f t="shared" si="177"/>
        <v>2015</v>
      </c>
      <c r="M2778" t="b">
        <v>0</v>
      </c>
      <c r="N2778">
        <v>36</v>
      </c>
      <c r="O2778" t="b">
        <v>0</v>
      </c>
      <c r="P2778" t="s">
        <v>8302</v>
      </c>
      <c r="Q2778">
        <f t="shared" si="178"/>
        <v>8</v>
      </c>
      <c r="R2778">
        <f t="shared" si="179"/>
        <v>45.97</v>
      </c>
      <c r="S2778" s="10" t="s">
        <v>8322</v>
      </c>
      <c r="T2778" t="s">
        <v>8358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s="9">
        <f t="shared" si="176"/>
        <v>42172.669027777782</v>
      </c>
      <c r="L2779">
        <f t="shared" si="177"/>
        <v>2015</v>
      </c>
      <c r="M2779" t="b">
        <v>0</v>
      </c>
      <c r="N2779">
        <v>1</v>
      </c>
      <c r="O2779" t="b">
        <v>0</v>
      </c>
      <c r="P2779" t="s">
        <v>8302</v>
      </c>
      <c r="Q2779">
        <f t="shared" si="178"/>
        <v>0</v>
      </c>
      <c r="R2779">
        <f t="shared" si="179"/>
        <v>10</v>
      </c>
      <c r="S2779" s="10" t="s">
        <v>8322</v>
      </c>
      <c r="T2779" t="s">
        <v>8358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s="9">
        <f t="shared" si="176"/>
        <v>41846.978078703702</v>
      </c>
      <c r="L2780">
        <f t="shared" si="177"/>
        <v>2014</v>
      </c>
      <c r="M2780" t="b">
        <v>0</v>
      </c>
      <c r="N2780">
        <v>15</v>
      </c>
      <c r="O2780" t="b">
        <v>0</v>
      </c>
      <c r="P2780" t="s">
        <v>8302</v>
      </c>
      <c r="Q2780">
        <f t="shared" si="178"/>
        <v>26</v>
      </c>
      <c r="R2780">
        <f t="shared" si="179"/>
        <v>93.67</v>
      </c>
      <c r="S2780" s="10" t="s">
        <v>8322</v>
      </c>
      <c r="T2780" t="s">
        <v>8358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s="9">
        <f t="shared" si="176"/>
        <v>42300.585891203707</v>
      </c>
      <c r="L2781">
        <f t="shared" si="177"/>
        <v>2015</v>
      </c>
      <c r="M2781" t="b">
        <v>0</v>
      </c>
      <c r="N2781">
        <v>1</v>
      </c>
      <c r="O2781" t="b">
        <v>0</v>
      </c>
      <c r="P2781" t="s">
        <v>8302</v>
      </c>
      <c r="Q2781">
        <f t="shared" si="178"/>
        <v>2</v>
      </c>
      <c r="R2781">
        <f t="shared" si="179"/>
        <v>53</v>
      </c>
      <c r="S2781" s="10" t="s">
        <v>8322</v>
      </c>
      <c r="T2781" t="s">
        <v>8358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s="9">
        <f t="shared" si="176"/>
        <v>42774.447777777779</v>
      </c>
      <c r="L2782">
        <f t="shared" si="177"/>
        <v>2017</v>
      </c>
      <c r="M2782" t="b">
        <v>0</v>
      </c>
      <c r="N2782">
        <v>0</v>
      </c>
      <c r="O2782" t="b">
        <v>0</v>
      </c>
      <c r="P2782" t="s">
        <v>8302</v>
      </c>
      <c r="Q2782">
        <f t="shared" si="178"/>
        <v>0</v>
      </c>
      <c r="R2782" t="e">
        <f t="shared" si="179"/>
        <v>#DIV/0!</v>
      </c>
      <c r="S2782" s="10" t="s">
        <v>8322</v>
      </c>
      <c r="T2782" t="s">
        <v>8358</v>
      </c>
    </row>
    <row r="2783" spans="1:20" ht="60" x14ac:dyDescent="0.25">
      <c r="A2783">
        <v>3652</v>
      </c>
      <c r="B2783" s="3" t="s">
        <v>2867</v>
      </c>
      <c r="C2783" s="3" t="s">
        <v>7762</v>
      </c>
      <c r="D2783" s="6">
        <v>300</v>
      </c>
      <c r="E2783" s="8">
        <v>752</v>
      </c>
      <c r="F2783" t="s">
        <v>8218</v>
      </c>
      <c r="G2783" t="s">
        <v>8228</v>
      </c>
      <c r="H2783" t="s">
        <v>8250</v>
      </c>
      <c r="I2783">
        <v>1472097540</v>
      </c>
      <c r="J2783">
        <v>1471188502</v>
      </c>
      <c r="K2783" s="9">
        <f t="shared" si="176"/>
        <v>42596.644699074073</v>
      </c>
      <c r="L2783">
        <f t="shared" si="177"/>
        <v>2016</v>
      </c>
      <c r="M2783" t="b">
        <v>0</v>
      </c>
      <c r="N2783">
        <v>17</v>
      </c>
      <c r="O2783" t="b">
        <v>1</v>
      </c>
      <c r="P2783" t="s">
        <v>8269</v>
      </c>
      <c r="Q2783">
        <f t="shared" si="178"/>
        <v>251</v>
      </c>
      <c r="R2783">
        <f t="shared" si="179"/>
        <v>44.24</v>
      </c>
      <c r="S2783" s="10" t="s">
        <v>8317</v>
      </c>
      <c r="T2783" t="s">
        <v>8318</v>
      </c>
    </row>
    <row r="2784" spans="1:20" ht="60" x14ac:dyDescent="0.25">
      <c r="A2784">
        <v>3704</v>
      </c>
      <c r="B2784" s="3" t="s">
        <v>3701</v>
      </c>
      <c r="C2784" s="3" t="s">
        <v>7814</v>
      </c>
      <c r="D2784" s="6">
        <v>300</v>
      </c>
      <c r="E2784" s="8">
        <v>409.01</v>
      </c>
      <c r="F2784" t="s">
        <v>8218</v>
      </c>
      <c r="G2784" t="s">
        <v>8224</v>
      </c>
      <c r="H2784" t="s">
        <v>8246</v>
      </c>
      <c r="I2784">
        <v>1464712394</v>
      </c>
      <c r="J2784">
        <v>1459528394</v>
      </c>
      <c r="K2784" s="9">
        <f t="shared" si="176"/>
        <v>42461.689745370371</v>
      </c>
      <c r="L2784">
        <f t="shared" si="177"/>
        <v>2016</v>
      </c>
      <c r="M2784" t="b">
        <v>0</v>
      </c>
      <c r="N2784">
        <v>27</v>
      </c>
      <c r="O2784" t="b">
        <v>1</v>
      </c>
      <c r="P2784" t="s">
        <v>8269</v>
      </c>
      <c r="Q2784">
        <f t="shared" si="178"/>
        <v>136</v>
      </c>
      <c r="R2784">
        <f t="shared" si="179"/>
        <v>15.15</v>
      </c>
      <c r="S2784" s="10" t="s">
        <v>8317</v>
      </c>
      <c r="T2784" t="s">
        <v>8318</v>
      </c>
    </row>
    <row r="2785" spans="1:20" ht="60" x14ac:dyDescent="0.25">
      <c r="A2785">
        <v>3725</v>
      </c>
      <c r="B2785" s="3" t="s">
        <v>3722</v>
      </c>
      <c r="C2785" s="3" t="s">
        <v>7835</v>
      </c>
      <c r="D2785" s="6">
        <v>300</v>
      </c>
      <c r="E2785" s="8">
        <v>381</v>
      </c>
      <c r="F2785" t="s">
        <v>8218</v>
      </c>
      <c r="G2785" t="s">
        <v>8224</v>
      </c>
      <c r="H2785" t="s">
        <v>8246</v>
      </c>
      <c r="I2785">
        <v>1455831000</v>
      </c>
      <c r="J2785">
        <v>1454366467</v>
      </c>
      <c r="K2785" s="9">
        <f t="shared" si="176"/>
        <v>42401.945219907408</v>
      </c>
      <c r="L2785">
        <f t="shared" si="177"/>
        <v>2016</v>
      </c>
      <c r="M2785" t="b">
        <v>0</v>
      </c>
      <c r="N2785">
        <v>15</v>
      </c>
      <c r="O2785" t="b">
        <v>1</v>
      </c>
      <c r="P2785" t="s">
        <v>8269</v>
      </c>
      <c r="Q2785">
        <f t="shared" si="178"/>
        <v>127</v>
      </c>
      <c r="R2785">
        <f t="shared" si="179"/>
        <v>25.4</v>
      </c>
      <c r="S2785" s="10" t="s">
        <v>8317</v>
      </c>
      <c r="T2785" t="s">
        <v>8318</v>
      </c>
    </row>
    <row r="2786" spans="1:20" ht="45" x14ac:dyDescent="0.25">
      <c r="A2786">
        <v>3820</v>
      </c>
      <c r="B2786" s="3" t="s">
        <v>3817</v>
      </c>
      <c r="C2786" s="3" t="s">
        <v>7929</v>
      </c>
      <c r="D2786" s="6">
        <v>300</v>
      </c>
      <c r="E2786" s="8">
        <v>430</v>
      </c>
      <c r="F2786" t="s">
        <v>8218</v>
      </c>
      <c r="G2786" t="s">
        <v>8224</v>
      </c>
      <c r="H2786" t="s">
        <v>8246</v>
      </c>
      <c r="I2786">
        <v>1436110717</v>
      </c>
      <c r="J2786">
        <v>1433518717</v>
      </c>
      <c r="K2786" s="9">
        <f t="shared" si="176"/>
        <v>42160.651817129634</v>
      </c>
      <c r="L2786">
        <f t="shared" si="177"/>
        <v>2015</v>
      </c>
      <c r="M2786" t="b">
        <v>0</v>
      </c>
      <c r="N2786">
        <v>20</v>
      </c>
      <c r="O2786" t="b">
        <v>1</v>
      </c>
      <c r="P2786" t="s">
        <v>8269</v>
      </c>
      <c r="Q2786">
        <f t="shared" si="178"/>
        <v>143</v>
      </c>
      <c r="R2786">
        <f t="shared" si="179"/>
        <v>21.5</v>
      </c>
      <c r="S2786" s="10" t="s">
        <v>8317</v>
      </c>
      <c r="T2786" t="s">
        <v>8318</v>
      </c>
    </row>
    <row r="2787" spans="1:20" ht="60" x14ac:dyDescent="0.25">
      <c r="A2787">
        <v>3562</v>
      </c>
      <c r="B2787" s="3" t="s">
        <v>3561</v>
      </c>
      <c r="C2787" s="3" t="s">
        <v>7672</v>
      </c>
      <c r="D2787" s="6">
        <v>315</v>
      </c>
      <c r="E2787" s="8">
        <v>469</v>
      </c>
      <c r="F2787" t="s">
        <v>8218</v>
      </c>
      <c r="G2787" t="s">
        <v>8224</v>
      </c>
      <c r="H2787" t="s">
        <v>8246</v>
      </c>
      <c r="I2787">
        <v>1457906400</v>
      </c>
      <c r="J2787">
        <v>1457115427</v>
      </c>
      <c r="K2787" s="9">
        <f t="shared" si="176"/>
        <v>42433.761886574073</v>
      </c>
      <c r="L2787">
        <f t="shared" si="177"/>
        <v>2016</v>
      </c>
      <c r="M2787" t="b">
        <v>0</v>
      </c>
      <c r="N2787">
        <v>31</v>
      </c>
      <c r="O2787" t="b">
        <v>1</v>
      </c>
      <c r="P2787" t="s">
        <v>8269</v>
      </c>
      <c r="Q2787">
        <f t="shared" si="178"/>
        <v>149</v>
      </c>
      <c r="R2787">
        <f t="shared" si="179"/>
        <v>15.13</v>
      </c>
      <c r="S2787" s="10" t="s">
        <v>8317</v>
      </c>
      <c r="T2787" t="s">
        <v>8318</v>
      </c>
    </row>
    <row r="2788" spans="1:20" ht="60" x14ac:dyDescent="0.25">
      <c r="A2788">
        <v>3693</v>
      </c>
      <c r="B2788" s="3" t="s">
        <v>3690</v>
      </c>
      <c r="C2788" s="3" t="s">
        <v>7803</v>
      </c>
      <c r="D2788" s="6">
        <v>333</v>
      </c>
      <c r="E2788" s="8">
        <v>430</v>
      </c>
      <c r="F2788" t="s">
        <v>8218</v>
      </c>
      <c r="G2788" t="s">
        <v>8224</v>
      </c>
      <c r="H2788" t="s">
        <v>8246</v>
      </c>
      <c r="I2788">
        <v>1448922600</v>
      </c>
      <c r="J2788">
        <v>1446352529</v>
      </c>
      <c r="K2788" s="9">
        <f t="shared" si="176"/>
        <v>42309.191307870366</v>
      </c>
      <c r="L2788">
        <f t="shared" si="177"/>
        <v>2015</v>
      </c>
      <c r="M2788" t="b">
        <v>0</v>
      </c>
      <c r="N2788">
        <v>14</v>
      </c>
      <c r="O2788" t="b">
        <v>1</v>
      </c>
      <c r="P2788" t="s">
        <v>8269</v>
      </c>
      <c r="Q2788">
        <f t="shared" si="178"/>
        <v>129</v>
      </c>
      <c r="R2788">
        <f t="shared" si="179"/>
        <v>30.71</v>
      </c>
      <c r="S2788" s="10" t="s">
        <v>8317</v>
      </c>
      <c r="T2788" t="s">
        <v>8318</v>
      </c>
    </row>
    <row r="2789" spans="1:20" ht="30" x14ac:dyDescent="0.25">
      <c r="A2789">
        <v>3309</v>
      </c>
      <c r="B2789" s="3" t="s">
        <v>3309</v>
      </c>
      <c r="C2789" s="3" t="s">
        <v>7419</v>
      </c>
      <c r="D2789" s="6">
        <v>350</v>
      </c>
      <c r="E2789" s="8">
        <v>558</v>
      </c>
      <c r="F2789" t="s">
        <v>8218</v>
      </c>
      <c r="G2789" t="s">
        <v>8224</v>
      </c>
      <c r="H2789" t="s">
        <v>8246</v>
      </c>
      <c r="I2789">
        <v>1476632178</v>
      </c>
      <c r="J2789">
        <v>1473953778</v>
      </c>
      <c r="K2789" s="9">
        <f t="shared" si="176"/>
        <v>42628.650208333333</v>
      </c>
      <c r="L2789">
        <f t="shared" si="177"/>
        <v>2016</v>
      </c>
      <c r="M2789" t="b">
        <v>0</v>
      </c>
      <c r="N2789">
        <v>31</v>
      </c>
      <c r="O2789" t="b">
        <v>1</v>
      </c>
      <c r="P2789" t="s">
        <v>8269</v>
      </c>
      <c r="Q2789">
        <f t="shared" si="178"/>
        <v>159</v>
      </c>
      <c r="R2789">
        <f t="shared" si="179"/>
        <v>18</v>
      </c>
      <c r="S2789" s="10" t="s">
        <v>8317</v>
      </c>
      <c r="T2789" t="s">
        <v>8318</v>
      </c>
    </row>
    <row r="2790" spans="1:20" ht="45" x14ac:dyDescent="0.25">
      <c r="A2790">
        <v>3405</v>
      </c>
      <c r="B2790" s="3" t="s">
        <v>3404</v>
      </c>
      <c r="C2790" s="3" t="s">
        <v>7515</v>
      </c>
      <c r="D2790" s="6">
        <v>350</v>
      </c>
      <c r="E2790" s="8">
        <v>481.5</v>
      </c>
      <c r="F2790" t="s">
        <v>8218</v>
      </c>
      <c r="G2790" t="s">
        <v>8224</v>
      </c>
      <c r="H2790" t="s">
        <v>8246</v>
      </c>
      <c r="I2790">
        <v>1456876740</v>
      </c>
      <c r="J2790">
        <v>1455063886</v>
      </c>
      <c r="K2790" s="9">
        <f t="shared" si="176"/>
        <v>42410.017199074078</v>
      </c>
      <c r="L2790">
        <f t="shared" si="177"/>
        <v>2016</v>
      </c>
      <c r="M2790" t="b">
        <v>0</v>
      </c>
      <c r="N2790">
        <v>17</v>
      </c>
      <c r="O2790" t="b">
        <v>1</v>
      </c>
      <c r="P2790" t="s">
        <v>8269</v>
      </c>
      <c r="Q2790">
        <f t="shared" si="178"/>
        <v>138</v>
      </c>
      <c r="R2790">
        <f t="shared" si="179"/>
        <v>28.32</v>
      </c>
      <c r="S2790" s="10" t="s">
        <v>8317</v>
      </c>
      <c r="T2790" t="s">
        <v>8318</v>
      </c>
    </row>
    <row r="2791" spans="1:20" ht="60" x14ac:dyDescent="0.25">
      <c r="A2791">
        <v>3521</v>
      </c>
      <c r="B2791" s="3" t="s">
        <v>3520</v>
      </c>
      <c r="C2791" s="3" t="s">
        <v>7631</v>
      </c>
      <c r="D2791" s="6">
        <v>350</v>
      </c>
      <c r="E2791" s="8">
        <v>593</v>
      </c>
      <c r="F2791" t="s">
        <v>8218</v>
      </c>
      <c r="G2791" t="s">
        <v>8223</v>
      </c>
      <c r="H2791" t="s">
        <v>8245</v>
      </c>
      <c r="I2791">
        <v>1411980020</v>
      </c>
      <c r="J2791">
        <v>1409388020</v>
      </c>
      <c r="K2791" s="9">
        <f t="shared" si="176"/>
        <v>41881.361342592594</v>
      </c>
      <c r="L2791">
        <f t="shared" si="177"/>
        <v>2014</v>
      </c>
      <c r="M2791" t="b">
        <v>0</v>
      </c>
      <c r="N2791">
        <v>13</v>
      </c>
      <c r="O2791" t="b">
        <v>1</v>
      </c>
      <c r="P2791" t="s">
        <v>8269</v>
      </c>
      <c r="Q2791">
        <f t="shared" si="178"/>
        <v>169</v>
      </c>
      <c r="R2791">
        <f t="shared" si="179"/>
        <v>45.62</v>
      </c>
      <c r="S2791" s="10" t="s">
        <v>8317</v>
      </c>
      <c r="T2791" t="s">
        <v>8318</v>
      </c>
    </row>
    <row r="2792" spans="1:20" ht="45" x14ac:dyDescent="0.25">
      <c r="A2792">
        <v>3558</v>
      </c>
      <c r="B2792" s="3" t="s">
        <v>3557</v>
      </c>
      <c r="C2792" s="3" t="s">
        <v>7668</v>
      </c>
      <c r="D2792" s="6">
        <v>350</v>
      </c>
      <c r="E2792" s="8">
        <v>504</v>
      </c>
      <c r="F2792" t="s">
        <v>8218</v>
      </c>
      <c r="G2792" t="s">
        <v>8224</v>
      </c>
      <c r="H2792" t="s">
        <v>8246</v>
      </c>
      <c r="I2792">
        <v>1435352400</v>
      </c>
      <c r="J2792">
        <v>1431718575</v>
      </c>
      <c r="K2792" s="9">
        <f t="shared" si="176"/>
        <v>42139.816840277781</v>
      </c>
      <c r="L2792">
        <f t="shared" si="177"/>
        <v>2015</v>
      </c>
      <c r="M2792" t="b">
        <v>0</v>
      </c>
      <c r="N2792">
        <v>22</v>
      </c>
      <c r="O2792" t="b">
        <v>1</v>
      </c>
      <c r="P2792" t="s">
        <v>8269</v>
      </c>
      <c r="Q2792">
        <f t="shared" si="178"/>
        <v>144</v>
      </c>
      <c r="R2792">
        <f t="shared" si="179"/>
        <v>22.91</v>
      </c>
      <c r="S2792" s="10" t="s">
        <v>8317</v>
      </c>
      <c r="T2792" t="s">
        <v>8318</v>
      </c>
    </row>
    <row r="2793" spans="1:20" ht="45" x14ac:dyDescent="0.25">
      <c r="A2793">
        <v>3686</v>
      </c>
      <c r="B2793" s="3" t="s">
        <v>3683</v>
      </c>
      <c r="C2793" s="3" t="s">
        <v>7796</v>
      </c>
      <c r="D2793" s="6">
        <v>350</v>
      </c>
      <c r="E2793" s="8">
        <v>355</v>
      </c>
      <c r="F2793" t="s">
        <v>8218</v>
      </c>
      <c r="G2793" t="s">
        <v>8223</v>
      </c>
      <c r="H2793" t="s">
        <v>8245</v>
      </c>
      <c r="I2793">
        <v>1440820740</v>
      </c>
      <c r="J2793">
        <v>1439567660</v>
      </c>
      <c r="K2793" s="9">
        <f t="shared" si="176"/>
        <v>42230.662731481483</v>
      </c>
      <c r="L2793">
        <f t="shared" si="177"/>
        <v>2015</v>
      </c>
      <c r="M2793" t="b">
        <v>0</v>
      </c>
      <c r="N2793">
        <v>6</v>
      </c>
      <c r="O2793" t="b">
        <v>1</v>
      </c>
      <c r="P2793" t="s">
        <v>8269</v>
      </c>
      <c r="Q2793">
        <f t="shared" si="178"/>
        <v>101</v>
      </c>
      <c r="R2793">
        <f t="shared" si="179"/>
        <v>59.17</v>
      </c>
      <c r="S2793" s="10" t="s">
        <v>8317</v>
      </c>
      <c r="T2793" t="s">
        <v>8318</v>
      </c>
    </row>
    <row r="2794" spans="1:20" ht="60" x14ac:dyDescent="0.25">
      <c r="A2794">
        <v>2805</v>
      </c>
      <c r="B2794" s="3" t="s">
        <v>2805</v>
      </c>
      <c r="C2794" s="3" t="s">
        <v>6915</v>
      </c>
      <c r="D2794" s="6">
        <v>400</v>
      </c>
      <c r="E2794" s="8">
        <v>440</v>
      </c>
      <c r="F2794" t="s">
        <v>8218</v>
      </c>
      <c r="G2794" t="s">
        <v>8224</v>
      </c>
      <c r="H2794" t="s">
        <v>8246</v>
      </c>
      <c r="I2794">
        <v>1440245273</v>
      </c>
      <c r="J2794">
        <v>1438085273</v>
      </c>
      <c r="K2794" s="9">
        <f t="shared" si="176"/>
        <v>42213.505474537036</v>
      </c>
      <c r="L2794">
        <f t="shared" si="177"/>
        <v>2015</v>
      </c>
      <c r="M2794" t="b">
        <v>0</v>
      </c>
      <c r="N2794">
        <v>18</v>
      </c>
      <c r="O2794" t="b">
        <v>1</v>
      </c>
      <c r="P2794" t="s">
        <v>8269</v>
      </c>
      <c r="Q2794">
        <f t="shared" si="178"/>
        <v>110</v>
      </c>
      <c r="R2794">
        <f t="shared" si="179"/>
        <v>24.44</v>
      </c>
      <c r="S2794" s="10" t="s">
        <v>8317</v>
      </c>
      <c r="T2794" t="s">
        <v>8318</v>
      </c>
    </row>
    <row r="2795" spans="1:20" ht="60" x14ac:dyDescent="0.25">
      <c r="A2795">
        <v>3325</v>
      </c>
      <c r="B2795" s="3" t="s">
        <v>3325</v>
      </c>
      <c r="C2795" s="3" t="s">
        <v>7435</v>
      </c>
      <c r="D2795" s="6">
        <v>400</v>
      </c>
      <c r="E2795" s="8">
        <v>450</v>
      </c>
      <c r="F2795" t="s">
        <v>8218</v>
      </c>
      <c r="G2795" t="s">
        <v>8224</v>
      </c>
      <c r="H2795" t="s">
        <v>8246</v>
      </c>
      <c r="I2795">
        <v>1428256277</v>
      </c>
      <c r="J2795">
        <v>1425235877</v>
      </c>
      <c r="K2795" s="9">
        <f t="shared" si="176"/>
        <v>42064.785613425927</v>
      </c>
      <c r="L2795">
        <f t="shared" si="177"/>
        <v>2015</v>
      </c>
      <c r="M2795" t="b">
        <v>0</v>
      </c>
      <c r="N2795">
        <v>15</v>
      </c>
      <c r="O2795" t="b">
        <v>1</v>
      </c>
      <c r="P2795" t="s">
        <v>8269</v>
      </c>
      <c r="Q2795">
        <f t="shared" si="178"/>
        <v>113</v>
      </c>
      <c r="R2795">
        <f t="shared" si="179"/>
        <v>30</v>
      </c>
      <c r="S2795" s="10" t="s">
        <v>8317</v>
      </c>
      <c r="T2795" t="s">
        <v>8318</v>
      </c>
    </row>
    <row r="2796" spans="1:20" ht="60" x14ac:dyDescent="0.25">
      <c r="A2796">
        <v>3494</v>
      </c>
      <c r="B2796" s="3" t="s">
        <v>3493</v>
      </c>
      <c r="C2796" s="3" t="s">
        <v>7604</v>
      </c>
      <c r="D2796" s="6">
        <v>400</v>
      </c>
      <c r="E2796" s="8">
        <v>400</v>
      </c>
      <c r="F2796" t="s">
        <v>8218</v>
      </c>
      <c r="G2796" t="s">
        <v>8223</v>
      </c>
      <c r="H2796" t="s">
        <v>8245</v>
      </c>
      <c r="I2796">
        <v>1480140000</v>
      </c>
      <c r="J2796">
        <v>1479186575</v>
      </c>
      <c r="K2796" s="9">
        <f t="shared" si="176"/>
        <v>42689.214988425927</v>
      </c>
      <c r="L2796">
        <f t="shared" si="177"/>
        <v>2016</v>
      </c>
      <c r="M2796" t="b">
        <v>0</v>
      </c>
      <c r="N2796">
        <v>13</v>
      </c>
      <c r="O2796" t="b">
        <v>1</v>
      </c>
      <c r="P2796" t="s">
        <v>8269</v>
      </c>
      <c r="Q2796">
        <f t="shared" si="178"/>
        <v>100</v>
      </c>
      <c r="R2796">
        <f t="shared" si="179"/>
        <v>30.77</v>
      </c>
      <c r="S2796" s="10" t="s">
        <v>8317</v>
      </c>
      <c r="T2796" t="s">
        <v>8318</v>
      </c>
    </row>
    <row r="2797" spans="1:20" ht="60" x14ac:dyDescent="0.25">
      <c r="A2797">
        <v>2836</v>
      </c>
      <c r="B2797" s="3" t="s">
        <v>2836</v>
      </c>
      <c r="C2797" s="3" t="s">
        <v>6946</v>
      </c>
      <c r="D2797" s="6">
        <v>450</v>
      </c>
      <c r="E2797" s="8">
        <v>485</v>
      </c>
      <c r="F2797" t="s">
        <v>8218</v>
      </c>
      <c r="G2797" t="s">
        <v>8223</v>
      </c>
      <c r="H2797" t="s">
        <v>8245</v>
      </c>
      <c r="I2797">
        <v>1487393940</v>
      </c>
      <c r="J2797">
        <v>1484115418</v>
      </c>
      <c r="K2797" s="9">
        <f t="shared" si="176"/>
        <v>42746.261782407411</v>
      </c>
      <c r="L2797">
        <f t="shared" si="177"/>
        <v>2017</v>
      </c>
      <c r="M2797" t="b">
        <v>0</v>
      </c>
      <c r="N2797">
        <v>11</v>
      </c>
      <c r="O2797" t="b">
        <v>1</v>
      </c>
      <c r="P2797" t="s">
        <v>8269</v>
      </c>
      <c r="Q2797">
        <f t="shared" si="178"/>
        <v>108</v>
      </c>
      <c r="R2797">
        <f t="shared" si="179"/>
        <v>44.09</v>
      </c>
      <c r="S2797" s="10" t="s">
        <v>8317</v>
      </c>
      <c r="T2797" t="s">
        <v>8318</v>
      </c>
    </row>
    <row r="2798" spans="1:20" ht="45" x14ac:dyDescent="0.25">
      <c r="A2798">
        <v>539</v>
      </c>
      <c r="B2798" s="3" t="s">
        <v>540</v>
      </c>
      <c r="C2798" s="3" t="s">
        <v>4649</v>
      </c>
      <c r="D2798" s="6">
        <v>500</v>
      </c>
      <c r="E2798" s="8">
        <v>503.22</v>
      </c>
      <c r="F2798" t="s">
        <v>8218</v>
      </c>
      <c r="G2798" t="s">
        <v>8224</v>
      </c>
      <c r="H2798" t="s">
        <v>8246</v>
      </c>
      <c r="I2798">
        <v>1467681107</v>
      </c>
      <c r="J2798">
        <v>1465866707</v>
      </c>
      <c r="K2798" s="9">
        <f t="shared" si="176"/>
        <v>42535.049849537041</v>
      </c>
      <c r="L2798">
        <f t="shared" si="177"/>
        <v>2016</v>
      </c>
      <c r="M2798" t="b">
        <v>0</v>
      </c>
      <c r="N2798">
        <v>20</v>
      </c>
      <c r="O2798" t="b">
        <v>1</v>
      </c>
      <c r="P2798" t="s">
        <v>8269</v>
      </c>
      <c r="Q2798">
        <f t="shared" si="178"/>
        <v>101</v>
      </c>
      <c r="R2798">
        <f t="shared" si="179"/>
        <v>25.16</v>
      </c>
      <c r="S2798" s="10" t="s">
        <v>8317</v>
      </c>
      <c r="T2798" t="s">
        <v>8318</v>
      </c>
    </row>
    <row r="2799" spans="1:20" ht="60" x14ac:dyDescent="0.25">
      <c r="A2799">
        <v>1294</v>
      </c>
      <c r="B2799" s="3" t="s">
        <v>1295</v>
      </c>
      <c r="C2799" s="3" t="s">
        <v>5404</v>
      </c>
      <c r="D2799" s="6">
        <v>500</v>
      </c>
      <c r="E2799" s="8">
        <v>610</v>
      </c>
      <c r="F2799" t="s">
        <v>8218</v>
      </c>
      <c r="G2799" t="s">
        <v>8224</v>
      </c>
      <c r="H2799" t="s">
        <v>8246</v>
      </c>
      <c r="I2799">
        <v>1445252400</v>
      </c>
      <c r="J2799">
        <v>1443696797</v>
      </c>
      <c r="K2799" s="9">
        <f t="shared" si="176"/>
        <v>42278.453668981485</v>
      </c>
      <c r="L2799">
        <f t="shared" si="177"/>
        <v>2015</v>
      </c>
      <c r="M2799" t="b">
        <v>0</v>
      </c>
      <c r="N2799">
        <v>22</v>
      </c>
      <c r="O2799" t="b">
        <v>1</v>
      </c>
      <c r="P2799" t="s">
        <v>8269</v>
      </c>
      <c r="Q2799">
        <f t="shared" si="178"/>
        <v>122</v>
      </c>
      <c r="R2799">
        <f t="shared" si="179"/>
        <v>27.73</v>
      </c>
      <c r="S2799" s="10" t="s">
        <v>8317</v>
      </c>
      <c r="T2799" t="s">
        <v>8318</v>
      </c>
    </row>
    <row r="2800" spans="1:20" ht="45" x14ac:dyDescent="0.25">
      <c r="A2800">
        <v>2801</v>
      </c>
      <c r="B2800" s="3" t="s">
        <v>2801</v>
      </c>
      <c r="C2800" s="3" t="s">
        <v>6911</v>
      </c>
      <c r="D2800" s="6">
        <v>500</v>
      </c>
      <c r="E2800" s="8">
        <v>666</v>
      </c>
      <c r="F2800" t="s">
        <v>8218</v>
      </c>
      <c r="G2800" t="s">
        <v>8225</v>
      </c>
      <c r="H2800" t="s">
        <v>8247</v>
      </c>
      <c r="I2800">
        <v>1412938800</v>
      </c>
      <c r="J2800">
        <v>1411019409</v>
      </c>
      <c r="K2800" s="9">
        <f t="shared" si="176"/>
        <v>41900.243159722224</v>
      </c>
      <c r="L2800">
        <f t="shared" si="177"/>
        <v>2014</v>
      </c>
      <c r="M2800" t="b">
        <v>0</v>
      </c>
      <c r="N2800">
        <v>13</v>
      </c>
      <c r="O2800" t="b">
        <v>1</v>
      </c>
      <c r="P2800" t="s">
        <v>8269</v>
      </c>
      <c r="Q2800">
        <f t="shared" si="178"/>
        <v>133</v>
      </c>
      <c r="R2800">
        <f t="shared" si="179"/>
        <v>51.23</v>
      </c>
      <c r="S2800" s="10" t="s">
        <v>8317</v>
      </c>
      <c r="T2800" t="s">
        <v>8318</v>
      </c>
    </row>
    <row r="2801" spans="1:20" ht="60" x14ac:dyDescent="0.25">
      <c r="A2801">
        <v>3181</v>
      </c>
      <c r="B2801" s="3" t="s">
        <v>3181</v>
      </c>
      <c r="C2801" s="3" t="s">
        <v>7291</v>
      </c>
      <c r="D2801" s="6">
        <v>500</v>
      </c>
      <c r="E2801" s="8">
        <v>545</v>
      </c>
      <c r="F2801" t="s">
        <v>8218</v>
      </c>
      <c r="G2801" t="s">
        <v>8224</v>
      </c>
      <c r="H2801" t="s">
        <v>8246</v>
      </c>
      <c r="I2801">
        <v>1402848000</v>
      </c>
      <c r="J2801">
        <v>1400570787</v>
      </c>
      <c r="K2801" s="9">
        <f t="shared" si="176"/>
        <v>41779.310034722221</v>
      </c>
      <c r="L2801">
        <f t="shared" si="177"/>
        <v>2014</v>
      </c>
      <c r="M2801" t="b">
        <v>1</v>
      </c>
      <c r="N2801">
        <v>15</v>
      </c>
      <c r="O2801" t="b">
        <v>1</v>
      </c>
      <c r="P2801" t="s">
        <v>8269</v>
      </c>
      <c r="Q2801">
        <f t="shared" si="178"/>
        <v>109</v>
      </c>
      <c r="R2801">
        <f t="shared" si="179"/>
        <v>36.33</v>
      </c>
      <c r="S2801" s="10" t="s">
        <v>8317</v>
      </c>
      <c r="T2801" t="s">
        <v>8318</v>
      </c>
    </row>
    <row r="2802" spans="1:20" ht="60" x14ac:dyDescent="0.25">
      <c r="A2802">
        <v>3289</v>
      </c>
      <c r="B2802" s="3" t="s">
        <v>3289</v>
      </c>
      <c r="C2802" s="3" t="s">
        <v>7399</v>
      </c>
      <c r="D2802" s="6">
        <v>500</v>
      </c>
      <c r="E2802" s="8">
        <v>665.21</v>
      </c>
      <c r="F2802" t="s">
        <v>8218</v>
      </c>
      <c r="G2802" t="s">
        <v>8224</v>
      </c>
      <c r="H2802" t="s">
        <v>8246</v>
      </c>
      <c r="I2802">
        <v>1487580602</v>
      </c>
      <c r="J2802">
        <v>1485161402</v>
      </c>
      <c r="K2802" s="9">
        <f t="shared" si="176"/>
        <v>42758.368078703701</v>
      </c>
      <c r="L2802">
        <f t="shared" si="177"/>
        <v>2017</v>
      </c>
      <c r="M2802" t="b">
        <v>0</v>
      </c>
      <c r="N2802">
        <v>25</v>
      </c>
      <c r="O2802" t="b">
        <v>1</v>
      </c>
      <c r="P2802" t="s">
        <v>8269</v>
      </c>
      <c r="Q2802">
        <f t="shared" si="178"/>
        <v>133</v>
      </c>
      <c r="R2802">
        <f t="shared" si="179"/>
        <v>26.61</v>
      </c>
      <c r="S2802" s="10" t="s">
        <v>8317</v>
      </c>
      <c r="T2802" t="s">
        <v>8318</v>
      </c>
    </row>
    <row r="2803" spans="1:20" ht="60" x14ac:dyDescent="0.25">
      <c r="A2803">
        <v>3291</v>
      </c>
      <c r="B2803" s="3" t="s">
        <v>3291</v>
      </c>
      <c r="C2803" s="3" t="s">
        <v>7401</v>
      </c>
      <c r="D2803" s="6">
        <v>500</v>
      </c>
      <c r="E2803" s="8">
        <v>570</v>
      </c>
      <c r="F2803" t="s">
        <v>8218</v>
      </c>
      <c r="G2803" t="s">
        <v>8223</v>
      </c>
      <c r="H2803" t="s">
        <v>8245</v>
      </c>
      <c r="I2803">
        <v>1442462340</v>
      </c>
      <c r="J2803">
        <v>1439743900</v>
      </c>
      <c r="K2803" s="9">
        <f t="shared" si="176"/>
        <v>42232.702546296292</v>
      </c>
      <c r="L2803">
        <f t="shared" si="177"/>
        <v>2015</v>
      </c>
      <c r="M2803" t="b">
        <v>0</v>
      </c>
      <c r="N2803">
        <v>14</v>
      </c>
      <c r="O2803" t="b">
        <v>1</v>
      </c>
      <c r="P2803" t="s">
        <v>8269</v>
      </c>
      <c r="Q2803">
        <f t="shared" si="178"/>
        <v>114</v>
      </c>
      <c r="R2803">
        <f t="shared" si="179"/>
        <v>40.71</v>
      </c>
      <c r="S2803" s="10" t="s">
        <v>8317</v>
      </c>
      <c r="T2803" t="s">
        <v>8318</v>
      </c>
    </row>
    <row r="2804" spans="1:20" ht="60" x14ac:dyDescent="0.25">
      <c r="A2804">
        <v>3319</v>
      </c>
      <c r="B2804" s="3" t="s">
        <v>3319</v>
      </c>
      <c r="C2804" s="3" t="s">
        <v>7429</v>
      </c>
      <c r="D2804" s="6">
        <v>500</v>
      </c>
      <c r="E2804" s="8">
        <v>540</v>
      </c>
      <c r="F2804" t="s">
        <v>8218</v>
      </c>
      <c r="G2804" t="s">
        <v>8224</v>
      </c>
      <c r="H2804" t="s">
        <v>8246</v>
      </c>
      <c r="I2804">
        <v>1422712986</v>
      </c>
      <c r="J2804">
        <v>1418824986</v>
      </c>
      <c r="K2804" s="9">
        <f t="shared" si="176"/>
        <v>41990.585486111115</v>
      </c>
      <c r="L2804">
        <f t="shared" si="177"/>
        <v>2014</v>
      </c>
      <c r="M2804" t="b">
        <v>0</v>
      </c>
      <c r="N2804">
        <v>16</v>
      </c>
      <c r="O2804" t="b">
        <v>1</v>
      </c>
      <c r="P2804" t="s">
        <v>8269</v>
      </c>
      <c r="Q2804">
        <f t="shared" si="178"/>
        <v>108</v>
      </c>
      <c r="R2804">
        <f t="shared" si="179"/>
        <v>33.75</v>
      </c>
      <c r="S2804" s="10" t="s">
        <v>8317</v>
      </c>
      <c r="T2804" t="s">
        <v>8318</v>
      </c>
    </row>
    <row r="2805" spans="1:20" ht="60" x14ac:dyDescent="0.25">
      <c r="A2805">
        <v>3321</v>
      </c>
      <c r="B2805" s="3" t="s">
        <v>3321</v>
      </c>
      <c r="C2805" s="3" t="s">
        <v>7431</v>
      </c>
      <c r="D2805" s="6">
        <v>500</v>
      </c>
      <c r="E2805" s="8">
        <v>537</v>
      </c>
      <c r="F2805" t="s">
        <v>8218</v>
      </c>
      <c r="G2805" t="s">
        <v>8223</v>
      </c>
      <c r="H2805" t="s">
        <v>8245</v>
      </c>
      <c r="I2805">
        <v>1413431940</v>
      </c>
      <c r="J2805">
        <v>1412216665</v>
      </c>
      <c r="K2805" s="9">
        <f t="shared" si="176"/>
        <v>41914.100289351853</v>
      </c>
      <c r="L2805">
        <f t="shared" si="177"/>
        <v>2014</v>
      </c>
      <c r="M2805" t="b">
        <v>0</v>
      </c>
      <c r="N2805">
        <v>15</v>
      </c>
      <c r="O2805" t="b">
        <v>1</v>
      </c>
      <c r="P2805" t="s">
        <v>8269</v>
      </c>
      <c r="Q2805">
        <f t="shared" si="178"/>
        <v>107</v>
      </c>
      <c r="R2805">
        <f t="shared" si="179"/>
        <v>35.799999999999997</v>
      </c>
      <c r="S2805" s="10" t="s">
        <v>8317</v>
      </c>
      <c r="T2805" t="s">
        <v>8318</v>
      </c>
    </row>
    <row r="2806" spans="1:20" ht="60" x14ac:dyDescent="0.25">
      <c r="A2806">
        <v>3345</v>
      </c>
      <c r="B2806" s="3" t="s">
        <v>3345</v>
      </c>
      <c r="C2806" s="3" t="s">
        <v>7455</v>
      </c>
      <c r="D2806" s="6">
        <v>500</v>
      </c>
      <c r="E2806" s="8">
        <v>650</v>
      </c>
      <c r="F2806" t="s">
        <v>8218</v>
      </c>
      <c r="G2806" t="s">
        <v>8223</v>
      </c>
      <c r="H2806" t="s">
        <v>8245</v>
      </c>
      <c r="I2806">
        <v>1429317420</v>
      </c>
      <c r="J2806">
        <v>1424226768</v>
      </c>
      <c r="K2806" s="9">
        <f t="shared" si="176"/>
        <v>42053.106111111112</v>
      </c>
      <c r="L2806">
        <f t="shared" si="177"/>
        <v>2015</v>
      </c>
      <c r="M2806" t="b">
        <v>0</v>
      </c>
      <c r="N2806">
        <v>13</v>
      </c>
      <c r="O2806" t="b">
        <v>1</v>
      </c>
      <c r="P2806" t="s">
        <v>8269</v>
      </c>
      <c r="Q2806">
        <f t="shared" si="178"/>
        <v>130</v>
      </c>
      <c r="R2806">
        <f t="shared" si="179"/>
        <v>50</v>
      </c>
      <c r="S2806" s="10" t="s">
        <v>8317</v>
      </c>
      <c r="T2806" t="s">
        <v>8318</v>
      </c>
    </row>
    <row r="2807" spans="1:20" ht="60" x14ac:dyDescent="0.25">
      <c r="A2807">
        <v>3353</v>
      </c>
      <c r="B2807" s="3" t="s">
        <v>3352</v>
      </c>
      <c r="C2807" s="3" t="s">
        <v>7463</v>
      </c>
      <c r="D2807" s="6">
        <v>500</v>
      </c>
      <c r="E2807" s="8">
        <v>1575</v>
      </c>
      <c r="F2807" t="s">
        <v>8218</v>
      </c>
      <c r="G2807" t="s">
        <v>8224</v>
      </c>
      <c r="H2807" t="s">
        <v>8246</v>
      </c>
      <c r="I2807">
        <v>1462230000</v>
      </c>
      <c r="J2807">
        <v>1461061350</v>
      </c>
      <c r="K2807" s="9">
        <f t="shared" si="176"/>
        <v>42479.432291666672</v>
      </c>
      <c r="L2807">
        <f t="shared" si="177"/>
        <v>2016</v>
      </c>
      <c r="M2807" t="b">
        <v>0</v>
      </c>
      <c r="N2807">
        <v>44</v>
      </c>
      <c r="O2807" t="b">
        <v>1</v>
      </c>
      <c r="P2807" t="s">
        <v>8269</v>
      </c>
      <c r="Q2807">
        <f t="shared" si="178"/>
        <v>315</v>
      </c>
      <c r="R2807">
        <f t="shared" si="179"/>
        <v>35.799999999999997</v>
      </c>
      <c r="S2807" s="10" t="s">
        <v>8317</v>
      </c>
      <c r="T2807" t="s">
        <v>8318</v>
      </c>
    </row>
    <row r="2808" spans="1:20" ht="45" x14ac:dyDescent="0.25">
      <c r="A2808">
        <v>3362</v>
      </c>
      <c r="B2808" s="3" t="s">
        <v>3361</v>
      </c>
      <c r="C2808" s="3" t="s">
        <v>7472</v>
      </c>
      <c r="D2808" s="6">
        <v>500</v>
      </c>
      <c r="E2808" s="8">
        <v>1090</v>
      </c>
      <c r="F2808" t="s">
        <v>8218</v>
      </c>
      <c r="G2808" t="s">
        <v>8223</v>
      </c>
      <c r="H2808" t="s">
        <v>8245</v>
      </c>
      <c r="I2808">
        <v>1425704100</v>
      </c>
      <c r="J2808">
        <v>1424484717</v>
      </c>
      <c r="K2808" s="9">
        <f t="shared" si="176"/>
        <v>42056.091631944444</v>
      </c>
      <c r="L2808">
        <f t="shared" si="177"/>
        <v>2015</v>
      </c>
      <c r="M2808" t="b">
        <v>0</v>
      </c>
      <c r="N2808">
        <v>20</v>
      </c>
      <c r="O2808" t="b">
        <v>1</v>
      </c>
      <c r="P2808" t="s">
        <v>8269</v>
      </c>
      <c r="Q2808">
        <f t="shared" si="178"/>
        <v>218</v>
      </c>
      <c r="R2808">
        <f t="shared" si="179"/>
        <v>54.5</v>
      </c>
      <c r="S2808" s="10" t="s">
        <v>8317</v>
      </c>
      <c r="T2808" t="s">
        <v>8318</v>
      </c>
    </row>
    <row r="2809" spans="1:20" ht="45" x14ac:dyDescent="0.25">
      <c r="A2809">
        <v>3366</v>
      </c>
      <c r="B2809" s="3" t="s">
        <v>3365</v>
      </c>
      <c r="C2809" s="3" t="s">
        <v>7476</v>
      </c>
      <c r="D2809" s="6">
        <v>500</v>
      </c>
      <c r="E2809" s="8">
        <v>1105</v>
      </c>
      <c r="F2809" t="s">
        <v>8218</v>
      </c>
      <c r="G2809" t="s">
        <v>8223</v>
      </c>
      <c r="H2809" t="s">
        <v>8245</v>
      </c>
      <c r="I2809">
        <v>1431481037</v>
      </c>
      <c r="J2809">
        <v>1428889037</v>
      </c>
      <c r="K2809" s="9">
        <f t="shared" si="176"/>
        <v>42107.067557870367</v>
      </c>
      <c r="L2809">
        <f t="shared" si="177"/>
        <v>2015</v>
      </c>
      <c r="M2809" t="b">
        <v>0</v>
      </c>
      <c r="N2809">
        <v>18</v>
      </c>
      <c r="O2809" t="b">
        <v>1</v>
      </c>
      <c r="P2809" t="s">
        <v>8269</v>
      </c>
      <c r="Q2809">
        <f t="shared" si="178"/>
        <v>221</v>
      </c>
      <c r="R2809">
        <f t="shared" si="179"/>
        <v>61.39</v>
      </c>
      <c r="S2809" s="10" t="s">
        <v>8317</v>
      </c>
      <c r="T2809" t="s">
        <v>8318</v>
      </c>
    </row>
    <row r="2810" spans="1:20" ht="60" x14ac:dyDescent="0.25">
      <c r="A2810">
        <v>3391</v>
      </c>
      <c r="B2810" s="3" t="s">
        <v>3390</v>
      </c>
      <c r="C2810" s="3" t="s">
        <v>7501</v>
      </c>
      <c r="D2810" s="6">
        <v>500</v>
      </c>
      <c r="E2810" s="8">
        <v>1115</v>
      </c>
      <c r="F2810" t="s">
        <v>8218</v>
      </c>
      <c r="G2810" t="s">
        <v>8223</v>
      </c>
      <c r="H2810" t="s">
        <v>8245</v>
      </c>
      <c r="I2810">
        <v>1407536880</v>
      </c>
      <c r="J2810">
        <v>1404997548</v>
      </c>
      <c r="K2810" s="9">
        <f t="shared" si="176"/>
        <v>41830.545694444445</v>
      </c>
      <c r="L2810">
        <f t="shared" si="177"/>
        <v>2014</v>
      </c>
      <c r="M2810" t="b">
        <v>0</v>
      </c>
      <c r="N2810">
        <v>18</v>
      </c>
      <c r="O2810" t="b">
        <v>1</v>
      </c>
      <c r="P2810" t="s">
        <v>8269</v>
      </c>
      <c r="Q2810">
        <f t="shared" si="178"/>
        <v>223</v>
      </c>
      <c r="R2810">
        <f t="shared" si="179"/>
        <v>61.94</v>
      </c>
      <c r="S2810" s="10" t="s">
        <v>8317</v>
      </c>
      <c r="T2810" t="s">
        <v>8318</v>
      </c>
    </row>
    <row r="2811" spans="1:20" ht="60" x14ac:dyDescent="0.25">
      <c r="A2811">
        <v>3392</v>
      </c>
      <c r="B2811" s="3" t="s">
        <v>3391</v>
      </c>
      <c r="C2811" s="3" t="s">
        <v>7502</v>
      </c>
      <c r="D2811" s="6">
        <v>500</v>
      </c>
      <c r="E2811" s="8">
        <v>500</v>
      </c>
      <c r="F2811" t="s">
        <v>8218</v>
      </c>
      <c r="G2811" t="s">
        <v>8224</v>
      </c>
      <c r="H2811" t="s">
        <v>8246</v>
      </c>
      <c r="I2811">
        <v>1462565855</v>
      </c>
      <c r="J2811">
        <v>1458245855</v>
      </c>
      <c r="K2811" s="9">
        <f t="shared" si="176"/>
        <v>42446.845543981486</v>
      </c>
      <c r="L2811">
        <f t="shared" si="177"/>
        <v>2016</v>
      </c>
      <c r="M2811" t="b">
        <v>0</v>
      </c>
      <c r="N2811">
        <v>12</v>
      </c>
      <c r="O2811" t="b">
        <v>1</v>
      </c>
      <c r="P2811" t="s">
        <v>8269</v>
      </c>
      <c r="Q2811">
        <f t="shared" si="178"/>
        <v>100</v>
      </c>
      <c r="R2811">
        <f t="shared" si="179"/>
        <v>41.67</v>
      </c>
      <c r="S2811" s="10" t="s">
        <v>8317</v>
      </c>
      <c r="T2811" t="s">
        <v>8318</v>
      </c>
    </row>
    <row r="2812" spans="1:20" ht="30" x14ac:dyDescent="0.25">
      <c r="A2812">
        <v>3395</v>
      </c>
      <c r="B2812" s="3" t="s">
        <v>3394</v>
      </c>
      <c r="C2812" s="3" t="s">
        <v>7505</v>
      </c>
      <c r="D2812" s="6">
        <v>500</v>
      </c>
      <c r="E2812" s="8">
        <v>920</v>
      </c>
      <c r="F2812" t="s">
        <v>8218</v>
      </c>
      <c r="G2812" t="s">
        <v>8224</v>
      </c>
      <c r="H2812" t="s">
        <v>8246</v>
      </c>
      <c r="I2812">
        <v>1433009400</v>
      </c>
      <c r="J2812">
        <v>1431795944</v>
      </c>
      <c r="K2812" s="9">
        <f t="shared" si="176"/>
        <v>42140.712314814817</v>
      </c>
      <c r="L2812">
        <f t="shared" si="177"/>
        <v>2015</v>
      </c>
      <c r="M2812" t="b">
        <v>0</v>
      </c>
      <c r="N2812">
        <v>38</v>
      </c>
      <c r="O2812" t="b">
        <v>1</v>
      </c>
      <c r="P2812" t="s">
        <v>8269</v>
      </c>
      <c r="Q2812">
        <f t="shared" si="178"/>
        <v>184</v>
      </c>
      <c r="R2812">
        <f t="shared" si="179"/>
        <v>24.21</v>
      </c>
      <c r="S2812" s="10" t="s">
        <v>8317</v>
      </c>
      <c r="T2812" t="s">
        <v>8318</v>
      </c>
    </row>
    <row r="2813" spans="1:20" ht="60" x14ac:dyDescent="0.25">
      <c r="A2813">
        <v>3404</v>
      </c>
      <c r="B2813" s="3" t="s">
        <v>3403</v>
      </c>
      <c r="C2813" s="3" t="s">
        <v>7514</v>
      </c>
      <c r="D2813" s="6">
        <v>500</v>
      </c>
      <c r="E2813" s="8">
        <v>610</v>
      </c>
      <c r="F2813" t="s">
        <v>8218</v>
      </c>
      <c r="G2813" t="s">
        <v>8223</v>
      </c>
      <c r="H2813" t="s">
        <v>8245</v>
      </c>
      <c r="I2813">
        <v>1434542702</v>
      </c>
      <c r="J2813">
        <v>1432814702</v>
      </c>
      <c r="K2813" s="9">
        <f t="shared" si="176"/>
        <v>42152.503495370373</v>
      </c>
      <c r="L2813">
        <f t="shared" si="177"/>
        <v>2015</v>
      </c>
      <c r="M2813" t="b">
        <v>0</v>
      </c>
      <c r="N2813">
        <v>3</v>
      </c>
      <c r="O2813" t="b">
        <v>1</v>
      </c>
      <c r="P2813" t="s">
        <v>8269</v>
      </c>
      <c r="Q2813">
        <f t="shared" si="178"/>
        <v>122</v>
      </c>
      <c r="R2813">
        <f t="shared" si="179"/>
        <v>203.33</v>
      </c>
      <c r="S2813" s="10" t="s">
        <v>8317</v>
      </c>
      <c r="T2813" t="s">
        <v>8318</v>
      </c>
    </row>
    <row r="2814" spans="1:20" ht="45" x14ac:dyDescent="0.25">
      <c r="A2814">
        <v>3408</v>
      </c>
      <c r="B2814" s="3" t="s">
        <v>3407</v>
      </c>
      <c r="C2814" s="3" t="s">
        <v>7518</v>
      </c>
      <c r="D2814" s="6">
        <v>500</v>
      </c>
      <c r="E2814" s="8">
        <v>1055</v>
      </c>
      <c r="F2814" t="s">
        <v>8218</v>
      </c>
      <c r="G2814" t="s">
        <v>8223</v>
      </c>
      <c r="H2814" t="s">
        <v>8245</v>
      </c>
      <c r="I2814">
        <v>1405727304</v>
      </c>
      <c r="J2814">
        <v>1403135304</v>
      </c>
      <c r="K2814" s="9">
        <f t="shared" si="176"/>
        <v>41808.991944444446</v>
      </c>
      <c r="L2814">
        <f t="shared" si="177"/>
        <v>2014</v>
      </c>
      <c r="M2814" t="b">
        <v>0</v>
      </c>
      <c r="N2814">
        <v>18</v>
      </c>
      <c r="O2814" t="b">
        <v>1</v>
      </c>
      <c r="P2814" t="s">
        <v>8269</v>
      </c>
      <c r="Q2814">
        <f t="shared" si="178"/>
        <v>211</v>
      </c>
      <c r="R2814">
        <f t="shared" si="179"/>
        <v>58.61</v>
      </c>
      <c r="S2814" s="10" t="s">
        <v>8317</v>
      </c>
      <c r="T2814" t="s">
        <v>8318</v>
      </c>
    </row>
    <row r="2815" spans="1:20" ht="45" x14ac:dyDescent="0.25">
      <c r="A2815">
        <v>3409</v>
      </c>
      <c r="B2815" s="3" t="s">
        <v>3408</v>
      </c>
      <c r="C2815" s="3" t="s">
        <v>7519</v>
      </c>
      <c r="D2815" s="6">
        <v>500</v>
      </c>
      <c r="E2815" s="8">
        <v>618</v>
      </c>
      <c r="F2815" t="s">
        <v>8218</v>
      </c>
      <c r="G2815" t="s">
        <v>8224</v>
      </c>
      <c r="H2815" t="s">
        <v>8246</v>
      </c>
      <c r="I2815">
        <v>1469998680</v>
      </c>
      <c r="J2815">
        <v>1466710358</v>
      </c>
      <c r="K2815" s="9">
        <f t="shared" si="176"/>
        <v>42544.814328703709</v>
      </c>
      <c r="L2815">
        <f t="shared" si="177"/>
        <v>2016</v>
      </c>
      <c r="M2815" t="b">
        <v>0</v>
      </c>
      <c r="N2815">
        <v>21</v>
      </c>
      <c r="O2815" t="b">
        <v>1</v>
      </c>
      <c r="P2815" t="s">
        <v>8269</v>
      </c>
      <c r="Q2815">
        <f t="shared" si="178"/>
        <v>124</v>
      </c>
      <c r="R2815">
        <f t="shared" si="179"/>
        <v>29.43</v>
      </c>
      <c r="S2815" s="10" t="s">
        <v>8317</v>
      </c>
      <c r="T2815" t="s">
        <v>8318</v>
      </c>
    </row>
    <row r="2816" spans="1:20" ht="60" x14ac:dyDescent="0.25">
      <c r="A2816">
        <v>3413</v>
      </c>
      <c r="B2816" s="3" t="s">
        <v>3412</v>
      </c>
      <c r="C2816" s="3" t="s">
        <v>7523</v>
      </c>
      <c r="D2816" s="6">
        <v>500</v>
      </c>
      <c r="E2816" s="8">
        <v>650</v>
      </c>
      <c r="F2816" t="s">
        <v>8218</v>
      </c>
      <c r="G2816" t="s">
        <v>8223</v>
      </c>
      <c r="H2816" t="s">
        <v>8245</v>
      </c>
      <c r="I2816">
        <v>1425099540</v>
      </c>
      <c r="J2816">
        <v>1424280938</v>
      </c>
      <c r="K2816" s="9">
        <f t="shared" si="176"/>
        <v>42053.733078703706</v>
      </c>
      <c r="L2816">
        <f t="shared" si="177"/>
        <v>2015</v>
      </c>
      <c r="M2816" t="b">
        <v>0</v>
      </c>
      <c r="N2816">
        <v>14</v>
      </c>
      <c r="O2816" t="b">
        <v>1</v>
      </c>
      <c r="P2816" t="s">
        <v>8269</v>
      </c>
      <c r="Q2816">
        <f t="shared" si="178"/>
        <v>130</v>
      </c>
      <c r="R2816">
        <f t="shared" si="179"/>
        <v>46.43</v>
      </c>
      <c r="S2816" s="10" t="s">
        <v>8317</v>
      </c>
      <c r="T2816" t="s">
        <v>8318</v>
      </c>
    </row>
    <row r="2817" spans="1:20" ht="60" x14ac:dyDescent="0.25">
      <c r="A2817">
        <v>3450</v>
      </c>
      <c r="B2817" s="3" t="s">
        <v>3449</v>
      </c>
      <c r="C2817" s="3" t="s">
        <v>7560</v>
      </c>
      <c r="D2817" s="6">
        <v>500</v>
      </c>
      <c r="E2817" s="8">
        <v>760</v>
      </c>
      <c r="F2817" t="s">
        <v>8218</v>
      </c>
      <c r="G2817" t="s">
        <v>8224</v>
      </c>
      <c r="H2817" t="s">
        <v>8246</v>
      </c>
      <c r="I2817">
        <v>1427990071</v>
      </c>
      <c r="J2817">
        <v>1422809671</v>
      </c>
      <c r="K2817" s="9">
        <f t="shared" si="176"/>
        <v>42036.704525462963</v>
      </c>
      <c r="L2817">
        <f t="shared" si="177"/>
        <v>2015</v>
      </c>
      <c r="M2817" t="b">
        <v>0</v>
      </c>
      <c r="N2817">
        <v>39</v>
      </c>
      <c r="O2817" t="b">
        <v>1</v>
      </c>
      <c r="P2817" t="s">
        <v>8269</v>
      </c>
      <c r="Q2817">
        <f t="shared" si="178"/>
        <v>152</v>
      </c>
      <c r="R2817">
        <f t="shared" si="179"/>
        <v>19.489999999999998</v>
      </c>
      <c r="S2817" s="10" t="s">
        <v>8317</v>
      </c>
      <c r="T2817" t="s">
        <v>8318</v>
      </c>
    </row>
    <row r="2818" spans="1:20" ht="60" x14ac:dyDescent="0.25">
      <c r="A2818">
        <v>3459</v>
      </c>
      <c r="B2818" s="3" t="s">
        <v>3458</v>
      </c>
      <c r="C2818" s="3" t="s">
        <v>7569</v>
      </c>
      <c r="D2818" s="6">
        <v>500</v>
      </c>
      <c r="E2818" s="8">
        <v>631</v>
      </c>
      <c r="F2818" t="s">
        <v>8218</v>
      </c>
      <c r="G2818" t="s">
        <v>8224</v>
      </c>
      <c r="H2818" t="s">
        <v>8246</v>
      </c>
      <c r="I2818">
        <v>1463743860</v>
      </c>
      <c r="J2818">
        <v>1461151860</v>
      </c>
      <c r="K2818" s="9">
        <f t="shared" si="176"/>
        <v>42480.479861111111</v>
      </c>
      <c r="L2818">
        <f t="shared" si="177"/>
        <v>2016</v>
      </c>
      <c r="M2818" t="b">
        <v>0</v>
      </c>
      <c r="N2818">
        <v>36</v>
      </c>
      <c r="O2818" t="b">
        <v>1</v>
      </c>
      <c r="P2818" t="s">
        <v>8269</v>
      </c>
      <c r="Q2818">
        <f t="shared" si="178"/>
        <v>126</v>
      </c>
      <c r="R2818">
        <f t="shared" si="179"/>
        <v>17.53</v>
      </c>
      <c r="S2818" s="10" t="s">
        <v>8317</v>
      </c>
      <c r="T2818" t="s">
        <v>8318</v>
      </c>
    </row>
    <row r="2819" spans="1:20" ht="45" x14ac:dyDescent="0.25">
      <c r="A2819">
        <v>3460</v>
      </c>
      <c r="B2819" s="3" t="s">
        <v>3459</v>
      </c>
      <c r="C2819" s="3" t="s">
        <v>7570</v>
      </c>
      <c r="D2819" s="6">
        <v>500</v>
      </c>
      <c r="E2819" s="8">
        <v>950</v>
      </c>
      <c r="F2819" t="s">
        <v>8218</v>
      </c>
      <c r="G2819" t="s">
        <v>8224</v>
      </c>
      <c r="H2819" t="s">
        <v>8246</v>
      </c>
      <c r="I2819">
        <v>1408106352</v>
      </c>
      <c r="J2819">
        <v>1406896752</v>
      </c>
      <c r="K2819" s="9">
        <f t="shared" si="176"/>
        <v>41852.527222222219</v>
      </c>
      <c r="L2819">
        <f t="shared" si="177"/>
        <v>2014</v>
      </c>
      <c r="M2819" t="b">
        <v>0</v>
      </c>
      <c r="N2819">
        <v>19</v>
      </c>
      <c r="O2819" t="b">
        <v>1</v>
      </c>
      <c r="P2819" t="s">
        <v>8269</v>
      </c>
      <c r="Q2819">
        <f t="shared" si="178"/>
        <v>190</v>
      </c>
      <c r="R2819">
        <f t="shared" si="179"/>
        <v>50</v>
      </c>
      <c r="S2819" s="10" t="s">
        <v>8317</v>
      </c>
      <c r="T2819" t="s">
        <v>8318</v>
      </c>
    </row>
    <row r="2820" spans="1:20" ht="60" x14ac:dyDescent="0.25">
      <c r="A2820">
        <v>3461</v>
      </c>
      <c r="B2820" s="3" t="s">
        <v>3460</v>
      </c>
      <c r="C2820" s="3" t="s">
        <v>7571</v>
      </c>
      <c r="D2820" s="6">
        <v>500</v>
      </c>
      <c r="E2820" s="8">
        <v>695</v>
      </c>
      <c r="F2820" t="s">
        <v>8218</v>
      </c>
      <c r="G2820" t="s">
        <v>8223</v>
      </c>
      <c r="H2820" t="s">
        <v>8245</v>
      </c>
      <c r="I2820">
        <v>1477710000</v>
      </c>
      <c r="J2820">
        <v>1475248279</v>
      </c>
      <c r="K2820" s="9">
        <f t="shared" si="176"/>
        <v>42643.632858796293</v>
      </c>
      <c r="L2820">
        <f t="shared" si="177"/>
        <v>2016</v>
      </c>
      <c r="M2820" t="b">
        <v>0</v>
      </c>
      <c r="N2820">
        <v>12</v>
      </c>
      <c r="O2820" t="b">
        <v>1</v>
      </c>
      <c r="P2820" t="s">
        <v>8269</v>
      </c>
      <c r="Q2820">
        <f t="shared" si="178"/>
        <v>139</v>
      </c>
      <c r="R2820">
        <f t="shared" si="179"/>
        <v>57.92</v>
      </c>
      <c r="S2820" s="10" t="s">
        <v>8317</v>
      </c>
      <c r="T2820" t="s">
        <v>8318</v>
      </c>
    </row>
    <row r="2821" spans="1:20" ht="60" x14ac:dyDescent="0.25">
      <c r="A2821">
        <v>3471</v>
      </c>
      <c r="B2821" s="3" t="s">
        <v>3470</v>
      </c>
      <c r="C2821" s="3" t="s">
        <v>7581</v>
      </c>
      <c r="D2821" s="6">
        <v>500</v>
      </c>
      <c r="E2821" s="8">
        <v>1073</v>
      </c>
      <c r="F2821" t="s">
        <v>8218</v>
      </c>
      <c r="G2821" t="s">
        <v>8224</v>
      </c>
      <c r="H2821" t="s">
        <v>8246</v>
      </c>
      <c r="I2821">
        <v>1409515200</v>
      </c>
      <c r="J2821">
        <v>1405971690</v>
      </c>
      <c r="K2821" s="9">
        <f t="shared" si="176"/>
        <v>41841.820486111108</v>
      </c>
      <c r="L2821">
        <f t="shared" si="177"/>
        <v>2014</v>
      </c>
      <c r="M2821" t="b">
        <v>0</v>
      </c>
      <c r="N2821">
        <v>30</v>
      </c>
      <c r="O2821" t="b">
        <v>1</v>
      </c>
      <c r="P2821" t="s">
        <v>8269</v>
      </c>
      <c r="Q2821">
        <f t="shared" si="178"/>
        <v>215</v>
      </c>
      <c r="R2821">
        <f t="shared" si="179"/>
        <v>35.770000000000003</v>
      </c>
      <c r="S2821" s="10" t="s">
        <v>8317</v>
      </c>
      <c r="T2821" t="s">
        <v>8318</v>
      </c>
    </row>
    <row r="2822" spans="1:20" ht="60" x14ac:dyDescent="0.25">
      <c r="A2822">
        <v>3491</v>
      </c>
      <c r="B2822" s="3" t="s">
        <v>3490</v>
      </c>
      <c r="C2822" s="3" t="s">
        <v>7601</v>
      </c>
      <c r="D2822" s="6">
        <v>500</v>
      </c>
      <c r="E2822" s="8">
        <v>791</v>
      </c>
      <c r="F2822" t="s">
        <v>8218</v>
      </c>
      <c r="G2822" t="s">
        <v>8223</v>
      </c>
      <c r="H2822" t="s">
        <v>8245</v>
      </c>
      <c r="I2822">
        <v>1431928784</v>
      </c>
      <c r="J2822">
        <v>1430114384</v>
      </c>
      <c r="K2822" s="9">
        <f t="shared" si="176"/>
        <v>42121.249814814815</v>
      </c>
      <c r="L2822">
        <f t="shared" si="177"/>
        <v>2015</v>
      </c>
      <c r="M2822" t="b">
        <v>0</v>
      </c>
      <c r="N2822">
        <v>10</v>
      </c>
      <c r="O2822" t="b">
        <v>1</v>
      </c>
      <c r="P2822" t="s">
        <v>8269</v>
      </c>
      <c r="Q2822">
        <f t="shared" si="178"/>
        <v>158</v>
      </c>
      <c r="R2822">
        <f t="shared" si="179"/>
        <v>79.099999999999994</v>
      </c>
      <c r="S2822" s="10" t="s">
        <v>8317</v>
      </c>
      <c r="T2822" t="s">
        <v>8318</v>
      </c>
    </row>
    <row r="2823" spans="1:20" ht="45" x14ac:dyDescent="0.25">
      <c r="A2823">
        <v>3514</v>
      </c>
      <c r="B2823" s="3" t="s">
        <v>3513</v>
      </c>
      <c r="C2823" s="3" t="s">
        <v>7624</v>
      </c>
      <c r="D2823" s="6">
        <v>500</v>
      </c>
      <c r="E2823" s="8">
        <v>550</v>
      </c>
      <c r="F2823" t="s">
        <v>8218</v>
      </c>
      <c r="G2823" t="s">
        <v>8223</v>
      </c>
      <c r="H2823" t="s">
        <v>8245</v>
      </c>
      <c r="I2823">
        <v>1422853140</v>
      </c>
      <c r="J2823">
        <v>1421439552</v>
      </c>
      <c r="K2823" s="9">
        <f t="shared" si="176"/>
        <v>42020.846666666665</v>
      </c>
      <c r="L2823">
        <f t="shared" si="177"/>
        <v>2015</v>
      </c>
      <c r="M2823" t="b">
        <v>0</v>
      </c>
      <c r="N2823">
        <v>10</v>
      </c>
      <c r="O2823" t="b">
        <v>1</v>
      </c>
      <c r="P2823" t="s">
        <v>8269</v>
      </c>
      <c r="Q2823">
        <f t="shared" si="178"/>
        <v>110</v>
      </c>
      <c r="R2823">
        <f t="shared" si="179"/>
        <v>55</v>
      </c>
      <c r="S2823" s="10" t="s">
        <v>8317</v>
      </c>
      <c r="T2823" t="s">
        <v>8318</v>
      </c>
    </row>
    <row r="2824" spans="1:20" ht="45" x14ac:dyDescent="0.25">
      <c r="A2824">
        <v>3525</v>
      </c>
      <c r="B2824" s="3" t="s">
        <v>3524</v>
      </c>
      <c r="C2824" s="3" t="s">
        <v>7635</v>
      </c>
      <c r="D2824" s="6">
        <v>500</v>
      </c>
      <c r="E2824" s="8">
        <v>530</v>
      </c>
      <c r="F2824" t="s">
        <v>8218</v>
      </c>
      <c r="G2824" t="s">
        <v>8223</v>
      </c>
      <c r="H2824" t="s">
        <v>8245</v>
      </c>
      <c r="I2824">
        <v>1439136000</v>
      </c>
      <c r="J2824">
        <v>1438188106</v>
      </c>
      <c r="K2824" s="9">
        <f t="shared" si="176"/>
        <v>42214.6956712963</v>
      </c>
      <c r="L2824">
        <f t="shared" si="177"/>
        <v>2015</v>
      </c>
      <c r="M2824" t="b">
        <v>0</v>
      </c>
      <c r="N2824">
        <v>7</v>
      </c>
      <c r="O2824" t="b">
        <v>1</v>
      </c>
      <c r="P2824" t="s">
        <v>8269</v>
      </c>
      <c r="Q2824">
        <f t="shared" si="178"/>
        <v>106</v>
      </c>
      <c r="R2824">
        <f t="shared" si="179"/>
        <v>75.709999999999994</v>
      </c>
      <c r="S2824" s="10" t="s">
        <v>8317</v>
      </c>
      <c r="T2824" t="s">
        <v>8318</v>
      </c>
    </row>
    <row r="2825" spans="1:20" ht="60" x14ac:dyDescent="0.25">
      <c r="A2825">
        <v>3529</v>
      </c>
      <c r="B2825" s="3" t="s">
        <v>3528</v>
      </c>
      <c r="C2825" s="3" t="s">
        <v>7639</v>
      </c>
      <c r="D2825" s="6">
        <v>500</v>
      </c>
      <c r="E2825" s="8">
        <v>660</v>
      </c>
      <c r="F2825" t="s">
        <v>8218</v>
      </c>
      <c r="G2825" t="s">
        <v>8223</v>
      </c>
      <c r="H2825" t="s">
        <v>8245</v>
      </c>
      <c r="I2825">
        <v>1436749200</v>
      </c>
      <c r="J2825">
        <v>1434997018</v>
      </c>
      <c r="K2825" s="9">
        <f t="shared" si="176"/>
        <v>42177.761782407411</v>
      </c>
      <c r="L2825">
        <f t="shared" si="177"/>
        <v>2015</v>
      </c>
      <c r="M2825" t="b">
        <v>0</v>
      </c>
      <c r="N2825">
        <v>18</v>
      </c>
      <c r="O2825" t="b">
        <v>1</v>
      </c>
      <c r="P2825" t="s">
        <v>8269</v>
      </c>
      <c r="Q2825">
        <f t="shared" si="178"/>
        <v>132</v>
      </c>
      <c r="R2825">
        <f t="shared" si="179"/>
        <v>36.67</v>
      </c>
      <c r="S2825" s="10" t="s">
        <v>8317</v>
      </c>
      <c r="T2825" t="s">
        <v>8318</v>
      </c>
    </row>
    <row r="2826" spans="1:20" ht="60" x14ac:dyDescent="0.25">
      <c r="A2826">
        <v>3533</v>
      </c>
      <c r="B2826" s="3" t="s">
        <v>3532</v>
      </c>
      <c r="C2826" s="3" t="s">
        <v>7643</v>
      </c>
      <c r="D2826" s="6">
        <v>500</v>
      </c>
      <c r="E2826" s="8">
        <v>631</v>
      </c>
      <c r="F2826" t="s">
        <v>8218</v>
      </c>
      <c r="G2826" t="s">
        <v>8223</v>
      </c>
      <c r="H2826" t="s">
        <v>8245</v>
      </c>
      <c r="I2826">
        <v>1447269367</v>
      </c>
      <c r="J2826">
        <v>1444673767</v>
      </c>
      <c r="K2826" s="9">
        <f t="shared" ref="K2826:K2889" si="180">(((J2826/60)/60/24)+DATE(1970,1,1))</f>
        <v>42289.761192129634</v>
      </c>
      <c r="L2826">
        <f t="shared" ref="L2826:L2889" si="181">YEAR(K2826)</f>
        <v>2015</v>
      </c>
      <c r="M2826" t="b">
        <v>0</v>
      </c>
      <c r="N2826">
        <v>8</v>
      </c>
      <c r="O2826" t="b">
        <v>1</v>
      </c>
      <c r="P2826" t="s">
        <v>8269</v>
      </c>
      <c r="Q2826">
        <f t="shared" ref="Q2826:Q2889" si="182">ROUND(E2826/D2826*100,0)</f>
        <v>126</v>
      </c>
      <c r="R2826">
        <f t="shared" ref="R2826:R2889" si="183">ROUND(E2826/N2826,2)</f>
        <v>78.88</v>
      </c>
      <c r="S2826" s="10" t="s">
        <v>8317</v>
      </c>
      <c r="T2826" t="s">
        <v>8318</v>
      </c>
    </row>
    <row r="2827" spans="1:20" ht="60" x14ac:dyDescent="0.25">
      <c r="A2827">
        <v>3563</v>
      </c>
      <c r="B2827" s="3" t="s">
        <v>3562</v>
      </c>
      <c r="C2827" s="3" t="s">
        <v>7673</v>
      </c>
      <c r="D2827" s="6">
        <v>500</v>
      </c>
      <c r="E2827" s="8">
        <v>527.45000000000005</v>
      </c>
      <c r="F2827" t="s">
        <v>8218</v>
      </c>
      <c r="G2827" t="s">
        <v>8224</v>
      </c>
      <c r="H2827" t="s">
        <v>8246</v>
      </c>
      <c r="I2827">
        <v>1470078000</v>
      </c>
      <c r="J2827">
        <v>1467648456</v>
      </c>
      <c r="K2827" s="9">
        <f t="shared" si="180"/>
        <v>42555.671944444446</v>
      </c>
      <c r="L2827">
        <f t="shared" si="181"/>
        <v>2016</v>
      </c>
      <c r="M2827" t="b">
        <v>0</v>
      </c>
      <c r="N2827">
        <v>25</v>
      </c>
      <c r="O2827" t="b">
        <v>1</v>
      </c>
      <c r="P2827" t="s">
        <v>8269</v>
      </c>
      <c r="Q2827">
        <f t="shared" si="182"/>
        <v>105</v>
      </c>
      <c r="R2827">
        <f t="shared" si="183"/>
        <v>21.1</v>
      </c>
      <c r="S2827" s="10" t="s">
        <v>8317</v>
      </c>
      <c r="T2827" t="s">
        <v>8318</v>
      </c>
    </row>
    <row r="2828" spans="1:20" ht="30" x14ac:dyDescent="0.25">
      <c r="A2828">
        <v>3572</v>
      </c>
      <c r="B2828" s="3" t="s">
        <v>3571</v>
      </c>
      <c r="C2828" s="3" t="s">
        <v>7682</v>
      </c>
      <c r="D2828" s="6">
        <v>500</v>
      </c>
      <c r="E2828" s="8">
        <v>500</v>
      </c>
      <c r="F2828" t="s">
        <v>8218</v>
      </c>
      <c r="G2828" t="s">
        <v>8224</v>
      </c>
      <c r="H2828" t="s">
        <v>8246</v>
      </c>
      <c r="I2828">
        <v>1434894082</v>
      </c>
      <c r="J2828">
        <v>1432302082</v>
      </c>
      <c r="K2828" s="9">
        <f t="shared" si="180"/>
        <v>42146.570393518516</v>
      </c>
      <c r="L2828">
        <f t="shared" si="181"/>
        <v>2015</v>
      </c>
      <c r="M2828" t="b">
        <v>0</v>
      </c>
      <c r="N2828">
        <v>9</v>
      </c>
      <c r="O2828" t="b">
        <v>1</v>
      </c>
      <c r="P2828" t="s">
        <v>8269</v>
      </c>
      <c r="Q2828">
        <f t="shared" si="182"/>
        <v>100</v>
      </c>
      <c r="R2828">
        <f t="shared" si="183"/>
        <v>55.56</v>
      </c>
      <c r="S2828" s="10" t="s">
        <v>8317</v>
      </c>
      <c r="T2828" t="s">
        <v>8318</v>
      </c>
    </row>
    <row r="2829" spans="1:20" ht="60" x14ac:dyDescent="0.25">
      <c r="A2829">
        <v>3579</v>
      </c>
      <c r="B2829" s="3" t="s">
        <v>3578</v>
      </c>
      <c r="C2829" s="3" t="s">
        <v>7689</v>
      </c>
      <c r="D2829" s="6">
        <v>500</v>
      </c>
      <c r="E2829" s="8">
        <v>500</v>
      </c>
      <c r="F2829" t="s">
        <v>8218</v>
      </c>
      <c r="G2829" t="s">
        <v>8224</v>
      </c>
      <c r="H2829" t="s">
        <v>8246</v>
      </c>
      <c r="I2829">
        <v>1459444656</v>
      </c>
      <c r="J2829">
        <v>1456856256</v>
      </c>
      <c r="K2829" s="9">
        <f t="shared" si="180"/>
        <v>42430.762222222227</v>
      </c>
      <c r="L2829">
        <f t="shared" si="181"/>
        <v>2016</v>
      </c>
      <c r="M2829" t="b">
        <v>0</v>
      </c>
      <c r="N2829">
        <v>14</v>
      </c>
      <c r="O2829" t="b">
        <v>1</v>
      </c>
      <c r="P2829" t="s">
        <v>8269</v>
      </c>
      <c r="Q2829">
        <f t="shared" si="182"/>
        <v>100</v>
      </c>
      <c r="R2829">
        <f t="shared" si="183"/>
        <v>35.71</v>
      </c>
      <c r="S2829" s="10" t="s">
        <v>8317</v>
      </c>
      <c r="T2829" t="s">
        <v>8318</v>
      </c>
    </row>
    <row r="2830" spans="1:20" ht="45" x14ac:dyDescent="0.25">
      <c r="A2830">
        <v>3587</v>
      </c>
      <c r="B2830" s="3" t="s">
        <v>3586</v>
      </c>
      <c r="C2830" s="3" t="s">
        <v>7697</v>
      </c>
      <c r="D2830" s="6">
        <v>500</v>
      </c>
      <c r="E2830" s="8">
        <v>633</v>
      </c>
      <c r="F2830" t="s">
        <v>8218</v>
      </c>
      <c r="G2830" t="s">
        <v>8224</v>
      </c>
      <c r="H2830" t="s">
        <v>8246</v>
      </c>
      <c r="I2830">
        <v>1467054000</v>
      </c>
      <c r="J2830">
        <v>1463144254</v>
      </c>
      <c r="K2830" s="9">
        <f t="shared" si="180"/>
        <v>42503.539976851855</v>
      </c>
      <c r="L2830">
        <f t="shared" si="181"/>
        <v>2016</v>
      </c>
      <c r="M2830" t="b">
        <v>0</v>
      </c>
      <c r="N2830">
        <v>28</v>
      </c>
      <c r="O2830" t="b">
        <v>1</v>
      </c>
      <c r="P2830" t="s">
        <v>8269</v>
      </c>
      <c r="Q2830">
        <f t="shared" si="182"/>
        <v>127</v>
      </c>
      <c r="R2830">
        <f t="shared" si="183"/>
        <v>22.61</v>
      </c>
      <c r="S2830" s="10" t="s">
        <v>8317</v>
      </c>
      <c r="T2830" t="s">
        <v>8318</v>
      </c>
    </row>
    <row r="2831" spans="1:20" ht="45" x14ac:dyDescent="0.25">
      <c r="A2831">
        <v>3599</v>
      </c>
      <c r="B2831" s="3" t="s">
        <v>3598</v>
      </c>
      <c r="C2831" s="3" t="s">
        <v>7709</v>
      </c>
      <c r="D2831" s="6">
        <v>500</v>
      </c>
      <c r="E2831" s="8">
        <v>1010</v>
      </c>
      <c r="F2831" t="s">
        <v>8218</v>
      </c>
      <c r="G2831" t="s">
        <v>8223</v>
      </c>
      <c r="H2831" t="s">
        <v>8245</v>
      </c>
      <c r="I2831">
        <v>1440892800</v>
      </c>
      <c r="J2831">
        <v>1438715077</v>
      </c>
      <c r="K2831" s="9">
        <f t="shared" si="180"/>
        <v>42220.79487268519</v>
      </c>
      <c r="L2831">
        <f t="shared" si="181"/>
        <v>2015</v>
      </c>
      <c r="M2831" t="b">
        <v>0</v>
      </c>
      <c r="N2831">
        <v>17</v>
      </c>
      <c r="O2831" t="b">
        <v>1</v>
      </c>
      <c r="P2831" t="s">
        <v>8269</v>
      </c>
      <c r="Q2831">
        <f t="shared" si="182"/>
        <v>202</v>
      </c>
      <c r="R2831">
        <f t="shared" si="183"/>
        <v>59.41</v>
      </c>
      <c r="S2831" s="10" t="s">
        <v>8317</v>
      </c>
      <c r="T2831" t="s">
        <v>8318</v>
      </c>
    </row>
    <row r="2832" spans="1:20" ht="60" x14ac:dyDescent="0.25">
      <c r="A2832">
        <v>3650</v>
      </c>
      <c r="B2832" s="3" t="s">
        <v>3648</v>
      </c>
      <c r="C2832" s="3" t="s">
        <v>7760</v>
      </c>
      <c r="D2832" s="6">
        <v>500</v>
      </c>
      <c r="E2832" s="8">
        <v>500</v>
      </c>
      <c r="F2832" t="s">
        <v>8218</v>
      </c>
      <c r="G2832" t="s">
        <v>8224</v>
      </c>
      <c r="H2832" t="s">
        <v>8246</v>
      </c>
      <c r="I2832">
        <v>1454412584</v>
      </c>
      <c r="J2832">
        <v>1452598184</v>
      </c>
      <c r="K2832" s="9">
        <f t="shared" si="180"/>
        <v>42381.478981481487</v>
      </c>
      <c r="L2832">
        <f t="shared" si="181"/>
        <v>2016</v>
      </c>
      <c r="M2832" t="b">
        <v>0</v>
      </c>
      <c r="N2832">
        <v>17</v>
      </c>
      <c r="O2832" t="b">
        <v>1</v>
      </c>
      <c r="P2832" t="s">
        <v>8269</v>
      </c>
      <c r="Q2832">
        <f t="shared" si="182"/>
        <v>100</v>
      </c>
      <c r="R2832">
        <f t="shared" si="183"/>
        <v>29.41</v>
      </c>
      <c r="S2832" s="10" t="s">
        <v>8317</v>
      </c>
      <c r="T2832" t="s">
        <v>8318</v>
      </c>
    </row>
    <row r="2833" spans="1:20" ht="45" x14ac:dyDescent="0.25">
      <c r="A2833">
        <v>3651</v>
      </c>
      <c r="B2833" s="3" t="s">
        <v>3649</v>
      </c>
      <c r="C2833" s="3" t="s">
        <v>7761</v>
      </c>
      <c r="D2833" s="6">
        <v>500</v>
      </c>
      <c r="E2833" s="8">
        <v>520</v>
      </c>
      <c r="F2833" t="s">
        <v>8218</v>
      </c>
      <c r="G2833" t="s">
        <v>8223</v>
      </c>
      <c r="H2833" t="s">
        <v>8245</v>
      </c>
      <c r="I2833">
        <v>1407686340</v>
      </c>
      <c r="J2833">
        <v>1404833442</v>
      </c>
      <c r="K2833" s="9">
        <f t="shared" si="180"/>
        <v>41828.646319444444</v>
      </c>
      <c r="L2833">
        <f t="shared" si="181"/>
        <v>2014</v>
      </c>
      <c r="M2833" t="b">
        <v>0</v>
      </c>
      <c r="N2833">
        <v>9</v>
      </c>
      <c r="O2833" t="b">
        <v>1</v>
      </c>
      <c r="P2833" t="s">
        <v>8269</v>
      </c>
      <c r="Q2833">
        <f t="shared" si="182"/>
        <v>104</v>
      </c>
      <c r="R2833">
        <f t="shared" si="183"/>
        <v>57.78</v>
      </c>
      <c r="S2833" s="10" t="s">
        <v>8317</v>
      </c>
      <c r="T2833" t="s">
        <v>8318</v>
      </c>
    </row>
    <row r="2834" spans="1:20" ht="30" x14ac:dyDescent="0.25">
      <c r="A2834">
        <v>3700</v>
      </c>
      <c r="B2834" s="3" t="s">
        <v>3697</v>
      </c>
      <c r="C2834" s="3" t="s">
        <v>7810</v>
      </c>
      <c r="D2834" s="6">
        <v>500</v>
      </c>
      <c r="E2834" s="8">
        <v>606</v>
      </c>
      <c r="F2834" t="s">
        <v>8218</v>
      </c>
      <c r="G2834" t="s">
        <v>8223</v>
      </c>
      <c r="H2834" t="s">
        <v>8245</v>
      </c>
      <c r="I2834">
        <v>1412092800</v>
      </c>
      <c r="J2834">
        <v>1409493800</v>
      </c>
      <c r="K2834" s="9">
        <f t="shared" si="180"/>
        <v>41882.585648148146</v>
      </c>
      <c r="L2834">
        <f t="shared" si="181"/>
        <v>2014</v>
      </c>
      <c r="M2834" t="b">
        <v>0</v>
      </c>
      <c r="N2834">
        <v>18</v>
      </c>
      <c r="O2834" t="b">
        <v>1</v>
      </c>
      <c r="P2834" t="s">
        <v>8269</v>
      </c>
      <c r="Q2834">
        <f t="shared" si="182"/>
        <v>121</v>
      </c>
      <c r="R2834">
        <f t="shared" si="183"/>
        <v>33.67</v>
      </c>
      <c r="S2834" s="10" t="s">
        <v>8317</v>
      </c>
      <c r="T2834" t="s">
        <v>8318</v>
      </c>
    </row>
    <row r="2835" spans="1:20" ht="30" x14ac:dyDescent="0.25">
      <c r="A2835">
        <v>3711</v>
      </c>
      <c r="B2835" s="3" t="s">
        <v>3708</v>
      </c>
      <c r="C2835" s="3" t="s">
        <v>7821</v>
      </c>
      <c r="D2835" s="6">
        <v>500</v>
      </c>
      <c r="E2835" s="8">
        <v>570</v>
      </c>
      <c r="F2835" t="s">
        <v>8218</v>
      </c>
      <c r="G2835" t="s">
        <v>8223</v>
      </c>
      <c r="H2835" t="s">
        <v>8245</v>
      </c>
      <c r="I2835">
        <v>1402848000</v>
      </c>
      <c r="J2835">
        <v>1400606573</v>
      </c>
      <c r="K2835" s="9">
        <f t="shared" si="180"/>
        <v>41779.724224537036</v>
      </c>
      <c r="L2835">
        <f t="shared" si="181"/>
        <v>2014</v>
      </c>
      <c r="M2835" t="b">
        <v>0</v>
      </c>
      <c r="N2835">
        <v>21</v>
      </c>
      <c r="O2835" t="b">
        <v>1</v>
      </c>
      <c r="P2835" t="s">
        <v>8269</v>
      </c>
      <c r="Q2835">
        <f t="shared" si="182"/>
        <v>114</v>
      </c>
      <c r="R2835">
        <f t="shared" si="183"/>
        <v>27.14</v>
      </c>
      <c r="S2835" s="10" t="s">
        <v>8317</v>
      </c>
      <c r="T2835" t="s">
        <v>8318</v>
      </c>
    </row>
    <row r="2836" spans="1:20" ht="45" x14ac:dyDescent="0.25">
      <c r="A2836">
        <v>3718</v>
      </c>
      <c r="B2836" s="3" t="s">
        <v>3715</v>
      </c>
      <c r="C2836" s="3" t="s">
        <v>7828</v>
      </c>
      <c r="D2836" s="6">
        <v>500</v>
      </c>
      <c r="E2836" s="8">
        <v>1197</v>
      </c>
      <c r="F2836" t="s">
        <v>8218</v>
      </c>
      <c r="G2836" t="s">
        <v>8224</v>
      </c>
      <c r="H2836" t="s">
        <v>8246</v>
      </c>
      <c r="I2836">
        <v>1425057075</v>
      </c>
      <c r="J2836">
        <v>1422465075</v>
      </c>
      <c r="K2836" s="9">
        <f t="shared" si="180"/>
        <v>42032.716145833328</v>
      </c>
      <c r="L2836">
        <f t="shared" si="181"/>
        <v>2015</v>
      </c>
      <c r="M2836" t="b">
        <v>0</v>
      </c>
      <c r="N2836">
        <v>46</v>
      </c>
      <c r="O2836" t="b">
        <v>1</v>
      </c>
      <c r="P2836" t="s">
        <v>8269</v>
      </c>
      <c r="Q2836">
        <f t="shared" si="182"/>
        <v>239</v>
      </c>
      <c r="R2836">
        <f t="shared" si="183"/>
        <v>26.02</v>
      </c>
      <c r="S2836" s="10" t="s">
        <v>8317</v>
      </c>
      <c r="T2836" t="s">
        <v>8318</v>
      </c>
    </row>
    <row r="2837" spans="1:20" ht="60" x14ac:dyDescent="0.25">
      <c r="A2837">
        <v>3829</v>
      </c>
      <c r="B2837" s="3" t="s">
        <v>3826</v>
      </c>
      <c r="C2837" s="3" t="s">
        <v>7938</v>
      </c>
      <c r="D2837" s="6">
        <v>500</v>
      </c>
      <c r="E2837" s="8">
        <v>501</v>
      </c>
      <c r="F2837" t="s">
        <v>8218</v>
      </c>
      <c r="G2837" t="s">
        <v>8223</v>
      </c>
      <c r="H2837" t="s">
        <v>8245</v>
      </c>
      <c r="I2837">
        <v>1472676371</v>
      </c>
      <c r="J2837">
        <v>1470948371</v>
      </c>
      <c r="K2837" s="9">
        <f t="shared" si="180"/>
        <v>42593.865405092598</v>
      </c>
      <c r="L2837">
        <f t="shared" si="181"/>
        <v>2016</v>
      </c>
      <c r="M2837" t="b">
        <v>0</v>
      </c>
      <c r="N2837">
        <v>8</v>
      </c>
      <c r="O2837" t="b">
        <v>1</v>
      </c>
      <c r="P2837" t="s">
        <v>8269</v>
      </c>
      <c r="Q2837">
        <f t="shared" si="182"/>
        <v>100</v>
      </c>
      <c r="R2837">
        <f t="shared" si="183"/>
        <v>62.63</v>
      </c>
      <c r="S2837" s="10" t="s">
        <v>8317</v>
      </c>
      <c r="T2837" t="s">
        <v>8318</v>
      </c>
    </row>
    <row r="2838" spans="1:20" ht="60" x14ac:dyDescent="0.25">
      <c r="A2838">
        <v>3831</v>
      </c>
      <c r="B2838" s="3" t="s">
        <v>3828</v>
      </c>
      <c r="C2838" s="3" t="s">
        <v>7940</v>
      </c>
      <c r="D2838" s="6">
        <v>500</v>
      </c>
      <c r="E2838" s="8">
        <v>530.11</v>
      </c>
      <c r="F2838" t="s">
        <v>8218</v>
      </c>
      <c r="G2838" t="s">
        <v>8223</v>
      </c>
      <c r="H2838" t="s">
        <v>8245</v>
      </c>
      <c r="I2838">
        <v>1415222545</v>
      </c>
      <c r="J2838">
        <v>1413404545</v>
      </c>
      <c r="K2838" s="9">
        <f t="shared" si="180"/>
        <v>41927.848900462966</v>
      </c>
      <c r="L2838">
        <f t="shared" si="181"/>
        <v>2014</v>
      </c>
      <c r="M2838" t="b">
        <v>0</v>
      </c>
      <c r="N2838">
        <v>9</v>
      </c>
      <c r="O2838" t="b">
        <v>1</v>
      </c>
      <c r="P2838" t="s">
        <v>8269</v>
      </c>
      <c r="Q2838">
        <f t="shared" si="182"/>
        <v>106</v>
      </c>
      <c r="R2838">
        <f t="shared" si="183"/>
        <v>58.9</v>
      </c>
      <c r="S2838" s="10" t="s">
        <v>8317</v>
      </c>
      <c r="T2838" t="s">
        <v>8318</v>
      </c>
    </row>
    <row r="2839" spans="1:20" ht="60" x14ac:dyDescent="0.25">
      <c r="A2839">
        <v>3378</v>
      </c>
      <c r="B2839" s="3" t="s">
        <v>3377</v>
      </c>
      <c r="C2839" s="3" t="s">
        <v>7488</v>
      </c>
      <c r="D2839" s="6">
        <v>550</v>
      </c>
      <c r="E2839" s="8">
        <v>592</v>
      </c>
      <c r="F2839" t="s">
        <v>8218</v>
      </c>
      <c r="G2839" t="s">
        <v>8224</v>
      </c>
      <c r="H2839" t="s">
        <v>8246</v>
      </c>
      <c r="I2839">
        <v>1409490480</v>
      </c>
      <c r="J2839">
        <v>1407400306</v>
      </c>
      <c r="K2839" s="9">
        <f t="shared" si="180"/>
        <v>41858.355393518519</v>
      </c>
      <c r="L2839">
        <f t="shared" si="181"/>
        <v>2014</v>
      </c>
      <c r="M2839" t="b">
        <v>0</v>
      </c>
      <c r="N2839">
        <v>21</v>
      </c>
      <c r="O2839" t="b">
        <v>1</v>
      </c>
      <c r="P2839" t="s">
        <v>8269</v>
      </c>
      <c r="Q2839">
        <f t="shared" si="182"/>
        <v>108</v>
      </c>
      <c r="R2839">
        <f t="shared" si="183"/>
        <v>28.19</v>
      </c>
      <c r="S2839" s="10" t="s">
        <v>8317</v>
      </c>
      <c r="T2839" t="s">
        <v>8318</v>
      </c>
    </row>
    <row r="2840" spans="1:20" ht="60" x14ac:dyDescent="0.25">
      <c r="A2840">
        <v>3394</v>
      </c>
      <c r="B2840" s="3" t="s">
        <v>3393</v>
      </c>
      <c r="C2840" s="3" t="s">
        <v>7504</v>
      </c>
      <c r="D2840" s="6">
        <v>550</v>
      </c>
      <c r="E2840" s="8">
        <v>783</v>
      </c>
      <c r="F2840" t="s">
        <v>8218</v>
      </c>
      <c r="G2840" t="s">
        <v>8224</v>
      </c>
      <c r="H2840" t="s">
        <v>8246</v>
      </c>
      <c r="I2840">
        <v>1406470645</v>
      </c>
      <c r="J2840">
        <v>1403878645</v>
      </c>
      <c r="K2840" s="9">
        <f t="shared" si="180"/>
        <v>41817.59542824074</v>
      </c>
      <c r="L2840">
        <f t="shared" si="181"/>
        <v>2014</v>
      </c>
      <c r="M2840" t="b">
        <v>0</v>
      </c>
      <c r="N2840">
        <v>27</v>
      </c>
      <c r="O2840" t="b">
        <v>1</v>
      </c>
      <c r="P2840" t="s">
        <v>8269</v>
      </c>
      <c r="Q2840">
        <f t="shared" si="182"/>
        <v>142</v>
      </c>
      <c r="R2840">
        <f t="shared" si="183"/>
        <v>29</v>
      </c>
      <c r="S2840" s="10" t="s">
        <v>8317</v>
      </c>
      <c r="T2840" t="s">
        <v>8318</v>
      </c>
    </row>
    <row r="2841" spans="1:20" ht="30" x14ac:dyDescent="0.25">
      <c r="A2841">
        <v>3607</v>
      </c>
      <c r="B2841" s="3" t="s">
        <v>3606</v>
      </c>
      <c r="C2841" s="3" t="s">
        <v>7717</v>
      </c>
      <c r="D2841" s="6">
        <v>550</v>
      </c>
      <c r="E2841" s="8">
        <v>580</v>
      </c>
      <c r="F2841" t="s">
        <v>8218</v>
      </c>
      <c r="G2841" t="s">
        <v>8224</v>
      </c>
      <c r="H2841" t="s">
        <v>8246</v>
      </c>
      <c r="I2841">
        <v>1450137600</v>
      </c>
      <c r="J2841">
        <v>1448924882</v>
      </c>
      <c r="K2841" s="9">
        <f t="shared" si="180"/>
        <v>42338.963912037041</v>
      </c>
      <c r="L2841">
        <f t="shared" si="181"/>
        <v>2015</v>
      </c>
      <c r="M2841" t="b">
        <v>0</v>
      </c>
      <c r="N2841">
        <v>20</v>
      </c>
      <c r="O2841" t="b">
        <v>1</v>
      </c>
      <c r="P2841" t="s">
        <v>8269</v>
      </c>
      <c r="Q2841">
        <f t="shared" si="182"/>
        <v>105</v>
      </c>
      <c r="R2841">
        <f t="shared" si="183"/>
        <v>29</v>
      </c>
      <c r="S2841" s="10" t="s">
        <v>8317</v>
      </c>
      <c r="T2841" t="s">
        <v>8318</v>
      </c>
    </row>
    <row r="2842" spans="1:20" ht="60" x14ac:dyDescent="0.25">
      <c r="A2842">
        <v>2817</v>
      </c>
      <c r="B2842" s="3" t="s">
        <v>2817</v>
      </c>
      <c r="C2842" s="3" t="s">
        <v>6927</v>
      </c>
      <c r="D2842" s="6">
        <v>600</v>
      </c>
      <c r="E2842" s="8">
        <v>780</v>
      </c>
      <c r="F2842" t="s">
        <v>8218</v>
      </c>
      <c r="G2842" t="s">
        <v>8224</v>
      </c>
      <c r="H2842" t="s">
        <v>8246</v>
      </c>
      <c r="I2842">
        <v>1425136462</v>
      </c>
      <c r="J2842">
        <v>1421680462</v>
      </c>
      <c r="K2842" s="9">
        <f t="shared" si="180"/>
        <v>42023.634976851856</v>
      </c>
      <c r="L2842">
        <f t="shared" si="181"/>
        <v>2015</v>
      </c>
      <c r="M2842" t="b">
        <v>0</v>
      </c>
      <c r="N2842">
        <v>33</v>
      </c>
      <c r="O2842" t="b">
        <v>1</v>
      </c>
      <c r="P2842" t="s">
        <v>8269</v>
      </c>
      <c r="Q2842">
        <f t="shared" si="182"/>
        <v>130</v>
      </c>
      <c r="R2842">
        <f t="shared" si="183"/>
        <v>23.64</v>
      </c>
      <c r="S2842" s="10" t="s">
        <v>8317</v>
      </c>
      <c r="T2842" t="s">
        <v>8318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s="9">
        <f t="shared" si="180"/>
        <v>42291.739548611105</v>
      </c>
      <c r="L2843">
        <f t="shared" si="181"/>
        <v>2015</v>
      </c>
      <c r="M2843" t="b">
        <v>0</v>
      </c>
      <c r="N2843">
        <v>1</v>
      </c>
      <c r="O2843" t="b">
        <v>0</v>
      </c>
      <c r="P2843" t="s">
        <v>8269</v>
      </c>
      <c r="Q2843">
        <f t="shared" si="182"/>
        <v>1</v>
      </c>
      <c r="R2843">
        <f t="shared" si="183"/>
        <v>10</v>
      </c>
      <c r="S2843" s="10" t="s">
        <v>8317</v>
      </c>
      <c r="T2843" t="s">
        <v>8318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s="9">
        <f t="shared" si="180"/>
        <v>41784.952488425923</v>
      </c>
      <c r="L2844">
        <f t="shared" si="181"/>
        <v>2014</v>
      </c>
      <c r="M2844" t="b">
        <v>0</v>
      </c>
      <c r="N2844">
        <v>0</v>
      </c>
      <c r="O2844" t="b">
        <v>0</v>
      </c>
      <c r="P2844" t="s">
        <v>8269</v>
      </c>
      <c r="Q2844">
        <f t="shared" si="182"/>
        <v>0</v>
      </c>
      <c r="R2844" t="e">
        <f t="shared" si="183"/>
        <v>#DIV/0!</v>
      </c>
      <c r="S2844" s="10" t="s">
        <v>8317</v>
      </c>
      <c r="T2844" t="s">
        <v>8318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s="9">
        <f t="shared" si="180"/>
        <v>42492.737847222219</v>
      </c>
      <c r="L2845">
        <f t="shared" si="181"/>
        <v>2016</v>
      </c>
      <c r="M2845" t="b">
        <v>0</v>
      </c>
      <c r="N2845">
        <v>0</v>
      </c>
      <c r="O2845" t="b">
        <v>0</v>
      </c>
      <c r="P2845" t="s">
        <v>8269</v>
      </c>
      <c r="Q2845">
        <f t="shared" si="182"/>
        <v>0</v>
      </c>
      <c r="R2845" t="e">
        <f t="shared" si="183"/>
        <v>#DIV/0!</v>
      </c>
      <c r="S2845" s="10" t="s">
        <v>8317</v>
      </c>
      <c r="T2845" t="s">
        <v>8318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s="9">
        <f t="shared" si="180"/>
        <v>42709.546064814815</v>
      </c>
      <c r="L2846">
        <f t="shared" si="181"/>
        <v>2016</v>
      </c>
      <c r="M2846" t="b">
        <v>0</v>
      </c>
      <c r="N2846">
        <v>1</v>
      </c>
      <c r="O2846" t="b">
        <v>0</v>
      </c>
      <c r="P2846" t="s">
        <v>8269</v>
      </c>
      <c r="Q2846">
        <f t="shared" si="182"/>
        <v>5</v>
      </c>
      <c r="R2846">
        <f t="shared" si="183"/>
        <v>30</v>
      </c>
      <c r="S2846" s="10" t="s">
        <v>8317</v>
      </c>
      <c r="T2846" t="s">
        <v>8318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s="9">
        <f t="shared" si="180"/>
        <v>42103.016585648147</v>
      </c>
      <c r="L2847">
        <f t="shared" si="181"/>
        <v>2015</v>
      </c>
      <c r="M2847" t="b">
        <v>0</v>
      </c>
      <c r="N2847">
        <v>39</v>
      </c>
      <c r="O2847" t="b">
        <v>0</v>
      </c>
      <c r="P2847" t="s">
        <v>8269</v>
      </c>
      <c r="Q2847">
        <f t="shared" si="182"/>
        <v>32</v>
      </c>
      <c r="R2847">
        <f t="shared" si="183"/>
        <v>60.67</v>
      </c>
      <c r="S2847" s="10" t="s">
        <v>8317</v>
      </c>
      <c r="T2847" t="s">
        <v>8318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s="9">
        <f t="shared" si="180"/>
        <v>42108.692060185189</v>
      </c>
      <c r="L2848">
        <f t="shared" si="181"/>
        <v>2015</v>
      </c>
      <c r="M2848" t="b">
        <v>0</v>
      </c>
      <c r="N2848">
        <v>0</v>
      </c>
      <c r="O2848" t="b">
        <v>0</v>
      </c>
      <c r="P2848" t="s">
        <v>8269</v>
      </c>
      <c r="Q2848">
        <f t="shared" si="182"/>
        <v>0</v>
      </c>
      <c r="R2848" t="e">
        <f t="shared" si="183"/>
        <v>#DIV/0!</v>
      </c>
      <c r="S2848" s="10" t="s">
        <v>8317</v>
      </c>
      <c r="T2848" t="s">
        <v>8318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s="9">
        <f t="shared" si="180"/>
        <v>42453.806307870371</v>
      </c>
      <c r="L2849">
        <f t="shared" si="181"/>
        <v>2016</v>
      </c>
      <c r="M2849" t="b">
        <v>0</v>
      </c>
      <c r="N2849">
        <v>0</v>
      </c>
      <c r="O2849" t="b">
        <v>0</v>
      </c>
      <c r="P2849" t="s">
        <v>8269</v>
      </c>
      <c r="Q2849">
        <f t="shared" si="182"/>
        <v>0</v>
      </c>
      <c r="R2849" t="e">
        <f t="shared" si="183"/>
        <v>#DIV/0!</v>
      </c>
      <c r="S2849" s="10" t="s">
        <v>8317</v>
      </c>
      <c r="T2849" t="s">
        <v>8318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s="9">
        <f t="shared" si="180"/>
        <v>42123.648831018523</v>
      </c>
      <c r="L2850">
        <f t="shared" si="181"/>
        <v>2015</v>
      </c>
      <c r="M2850" t="b">
        <v>0</v>
      </c>
      <c r="N2850">
        <v>3</v>
      </c>
      <c r="O2850" t="b">
        <v>0</v>
      </c>
      <c r="P2850" t="s">
        <v>8269</v>
      </c>
      <c r="Q2850">
        <f t="shared" si="182"/>
        <v>0</v>
      </c>
      <c r="R2850">
        <f t="shared" si="183"/>
        <v>23.33</v>
      </c>
      <c r="S2850" s="10" t="s">
        <v>8317</v>
      </c>
      <c r="T2850" t="s">
        <v>8318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s="9">
        <f t="shared" si="180"/>
        <v>42453.428240740745</v>
      </c>
      <c r="L2851">
        <f t="shared" si="181"/>
        <v>2016</v>
      </c>
      <c r="M2851" t="b">
        <v>0</v>
      </c>
      <c r="N2851">
        <v>1</v>
      </c>
      <c r="O2851" t="b">
        <v>0</v>
      </c>
      <c r="P2851" t="s">
        <v>8269</v>
      </c>
      <c r="Q2851">
        <f t="shared" si="182"/>
        <v>1</v>
      </c>
      <c r="R2851">
        <f t="shared" si="183"/>
        <v>5</v>
      </c>
      <c r="S2851" s="10" t="s">
        <v>8317</v>
      </c>
      <c r="T2851" t="s">
        <v>8318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s="9">
        <f t="shared" si="180"/>
        <v>41858.007071759261</v>
      </c>
      <c r="L2852">
        <f t="shared" si="181"/>
        <v>2014</v>
      </c>
      <c r="M2852" t="b">
        <v>0</v>
      </c>
      <c r="N2852">
        <v>13</v>
      </c>
      <c r="O2852" t="b">
        <v>0</v>
      </c>
      <c r="P2852" t="s">
        <v>8269</v>
      </c>
      <c r="Q2852">
        <f t="shared" si="182"/>
        <v>4</v>
      </c>
      <c r="R2852">
        <f t="shared" si="183"/>
        <v>23.92</v>
      </c>
      <c r="S2852" s="10" t="s">
        <v>8317</v>
      </c>
      <c r="T2852" t="s">
        <v>8318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s="9">
        <f t="shared" si="180"/>
        <v>42390.002650462964</v>
      </c>
      <c r="L2853">
        <f t="shared" si="181"/>
        <v>2016</v>
      </c>
      <c r="M2853" t="b">
        <v>0</v>
      </c>
      <c r="N2853">
        <v>0</v>
      </c>
      <c r="O2853" t="b">
        <v>0</v>
      </c>
      <c r="P2853" t="s">
        <v>8269</v>
      </c>
      <c r="Q2853">
        <f t="shared" si="182"/>
        <v>0</v>
      </c>
      <c r="R2853" t="e">
        <f t="shared" si="183"/>
        <v>#DIV/0!</v>
      </c>
      <c r="S2853" s="10" t="s">
        <v>8317</v>
      </c>
      <c r="T2853" t="s">
        <v>8318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s="9">
        <f t="shared" si="180"/>
        <v>41781.045173611114</v>
      </c>
      <c r="L2854">
        <f t="shared" si="181"/>
        <v>2014</v>
      </c>
      <c r="M2854" t="b">
        <v>0</v>
      </c>
      <c r="N2854">
        <v>6</v>
      </c>
      <c r="O2854" t="b">
        <v>0</v>
      </c>
      <c r="P2854" t="s">
        <v>8269</v>
      </c>
      <c r="Q2854">
        <f t="shared" si="182"/>
        <v>2</v>
      </c>
      <c r="R2854">
        <f t="shared" si="183"/>
        <v>15.83</v>
      </c>
      <c r="S2854" s="10" t="s">
        <v>8317</v>
      </c>
      <c r="T2854" t="s">
        <v>8318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s="9">
        <f t="shared" si="180"/>
        <v>41836.190937499996</v>
      </c>
      <c r="L2855">
        <f t="shared" si="181"/>
        <v>2014</v>
      </c>
      <c r="M2855" t="b">
        <v>0</v>
      </c>
      <c r="N2855">
        <v>0</v>
      </c>
      <c r="O2855" t="b">
        <v>0</v>
      </c>
      <c r="P2855" t="s">
        <v>8269</v>
      </c>
      <c r="Q2855">
        <f t="shared" si="182"/>
        <v>0</v>
      </c>
      <c r="R2855" t="e">
        <f t="shared" si="183"/>
        <v>#DIV/0!</v>
      </c>
      <c r="S2855" s="10" t="s">
        <v>8317</v>
      </c>
      <c r="T2855" t="s">
        <v>8318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s="9">
        <f t="shared" si="180"/>
        <v>42111.71665509259</v>
      </c>
      <c r="L2856">
        <f t="shared" si="181"/>
        <v>2015</v>
      </c>
      <c r="M2856" t="b">
        <v>0</v>
      </c>
      <c r="N2856">
        <v>14</v>
      </c>
      <c r="O2856" t="b">
        <v>0</v>
      </c>
      <c r="P2856" t="s">
        <v>8269</v>
      </c>
      <c r="Q2856">
        <f t="shared" si="182"/>
        <v>42</v>
      </c>
      <c r="R2856">
        <f t="shared" si="183"/>
        <v>29.79</v>
      </c>
      <c r="S2856" s="10" t="s">
        <v>8317</v>
      </c>
      <c r="T2856" t="s">
        <v>8318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s="9">
        <f t="shared" si="180"/>
        <v>42370.007766203707</v>
      </c>
      <c r="L2857">
        <f t="shared" si="181"/>
        <v>2016</v>
      </c>
      <c r="M2857" t="b">
        <v>0</v>
      </c>
      <c r="N2857">
        <v>5</v>
      </c>
      <c r="O2857" t="b">
        <v>0</v>
      </c>
      <c r="P2857" t="s">
        <v>8269</v>
      </c>
      <c r="Q2857">
        <f t="shared" si="182"/>
        <v>50</v>
      </c>
      <c r="R2857">
        <f t="shared" si="183"/>
        <v>60</v>
      </c>
      <c r="S2857" s="10" t="s">
        <v>8317</v>
      </c>
      <c r="T2857" t="s">
        <v>8318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s="9">
        <f t="shared" si="180"/>
        <v>42165.037581018521</v>
      </c>
      <c r="L2858">
        <f t="shared" si="181"/>
        <v>2015</v>
      </c>
      <c r="M2858" t="b">
        <v>0</v>
      </c>
      <c r="N2858">
        <v>6</v>
      </c>
      <c r="O2858" t="b">
        <v>0</v>
      </c>
      <c r="P2858" t="s">
        <v>8269</v>
      </c>
      <c r="Q2858">
        <f t="shared" si="182"/>
        <v>5</v>
      </c>
      <c r="R2858">
        <f t="shared" si="183"/>
        <v>24.33</v>
      </c>
      <c r="S2858" s="10" t="s">
        <v>8317</v>
      </c>
      <c r="T2858" t="s">
        <v>8318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s="9">
        <f t="shared" si="180"/>
        <v>42726.920081018514</v>
      </c>
      <c r="L2859">
        <f t="shared" si="181"/>
        <v>2016</v>
      </c>
      <c r="M2859" t="b">
        <v>0</v>
      </c>
      <c r="N2859">
        <v>15</v>
      </c>
      <c r="O2859" t="b">
        <v>0</v>
      </c>
      <c r="P2859" t="s">
        <v>8269</v>
      </c>
      <c r="Q2859">
        <f t="shared" si="182"/>
        <v>20</v>
      </c>
      <c r="R2859">
        <f t="shared" si="183"/>
        <v>500</v>
      </c>
      <c r="S2859" s="10" t="s">
        <v>8317</v>
      </c>
      <c r="T2859" t="s">
        <v>8318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s="9">
        <f t="shared" si="180"/>
        <v>41954.545081018514</v>
      </c>
      <c r="L2860">
        <f t="shared" si="181"/>
        <v>2014</v>
      </c>
      <c r="M2860" t="b">
        <v>0</v>
      </c>
      <c r="N2860">
        <v>0</v>
      </c>
      <c r="O2860" t="b">
        <v>0</v>
      </c>
      <c r="P2860" t="s">
        <v>8269</v>
      </c>
      <c r="Q2860">
        <f t="shared" si="182"/>
        <v>0</v>
      </c>
      <c r="R2860" t="e">
        <f t="shared" si="183"/>
        <v>#DIV/0!</v>
      </c>
      <c r="S2860" s="10" t="s">
        <v>8317</v>
      </c>
      <c r="T2860" t="s">
        <v>8318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s="9">
        <f t="shared" si="180"/>
        <v>42233.362314814818</v>
      </c>
      <c r="L2861">
        <f t="shared" si="181"/>
        <v>2015</v>
      </c>
      <c r="M2861" t="b">
        <v>0</v>
      </c>
      <c r="N2861">
        <v>1</v>
      </c>
      <c r="O2861" t="b">
        <v>0</v>
      </c>
      <c r="P2861" t="s">
        <v>8269</v>
      </c>
      <c r="Q2861">
        <f t="shared" si="182"/>
        <v>2</v>
      </c>
      <c r="R2861">
        <f t="shared" si="183"/>
        <v>35</v>
      </c>
      <c r="S2861" s="10" t="s">
        <v>8317</v>
      </c>
      <c r="T2861" t="s">
        <v>8318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s="9">
        <f t="shared" si="180"/>
        <v>42480.800648148142</v>
      </c>
      <c r="L2862">
        <f t="shared" si="181"/>
        <v>2016</v>
      </c>
      <c r="M2862" t="b">
        <v>0</v>
      </c>
      <c r="N2862">
        <v>9</v>
      </c>
      <c r="O2862" t="b">
        <v>0</v>
      </c>
      <c r="P2862" t="s">
        <v>8269</v>
      </c>
      <c r="Q2862">
        <f t="shared" si="182"/>
        <v>7</v>
      </c>
      <c r="R2862">
        <f t="shared" si="183"/>
        <v>29.56</v>
      </c>
      <c r="S2862" s="10" t="s">
        <v>8317</v>
      </c>
      <c r="T2862" t="s">
        <v>8318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s="9">
        <f t="shared" si="180"/>
        <v>42257.590833333335</v>
      </c>
      <c r="L2863">
        <f t="shared" si="181"/>
        <v>2015</v>
      </c>
      <c r="M2863" t="b">
        <v>0</v>
      </c>
      <c r="N2863">
        <v>3</v>
      </c>
      <c r="O2863" t="b">
        <v>0</v>
      </c>
      <c r="P2863" t="s">
        <v>8269</v>
      </c>
      <c r="Q2863">
        <f t="shared" si="182"/>
        <v>32</v>
      </c>
      <c r="R2863">
        <f t="shared" si="183"/>
        <v>26.67</v>
      </c>
      <c r="S2863" s="10" t="s">
        <v>8317</v>
      </c>
      <c r="T2863" t="s">
        <v>8318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s="9">
        <f t="shared" si="180"/>
        <v>41784.789687500001</v>
      </c>
      <c r="L2864">
        <f t="shared" si="181"/>
        <v>2014</v>
      </c>
      <c r="M2864" t="b">
        <v>0</v>
      </c>
      <c r="N2864">
        <v>3</v>
      </c>
      <c r="O2864" t="b">
        <v>0</v>
      </c>
      <c r="P2864" t="s">
        <v>8269</v>
      </c>
      <c r="Q2864">
        <f t="shared" si="182"/>
        <v>0</v>
      </c>
      <c r="R2864">
        <f t="shared" si="183"/>
        <v>18.329999999999998</v>
      </c>
      <c r="S2864" s="10" t="s">
        <v>8317</v>
      </c>
      <c r="T2864" t="s">
        <v>8318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s="9">
        <f t="shared" si="180"/>
        <v>41831.675034722226</v>
      </c>
      <c r="L2865">
        <f t="shared" si="181"/>
        <v>2014</v>
      </c>
      <c r="M2865" t="b">
        <v>0</v>
      </c>
      <c r="N2865">
        <v>1</v>
      </c>
      <c r="O2865" t="b">
        <v>0</v>
      </c>
      <c r="P2865" t="s">
        <v>8269</v>
      </c>
      <c r="Q2865">
        <f t="shared" si="182"/>
        <v>0</v>
      </c>
      <c r="R2865">
        <f t="shared" si="183"/>
        <v>20</v>
      </c>
      <c r="S2865" s="10" t="s">
        <v>8317</v>
      </c>
      <c r="T2865" t="s">
        <v>8318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s="9">
        <f t="shared" si="180"/>
        <v>42172.613506944443</v>
      </c>
      <c r="L2866">
        <f t="shared" si="181"/>
        <v>2015</v>
      </c>
      <c r="M2866" t="b">
        <v>0</v>
      </c>
      <c r="N2866">
        <v>3</v>
      </c>
      <c r="O2866" t="b">
        <v>0</v>
      </c>
      <c r="P2866" t="s">
        <v>8269</v>
      </c>
      <c r="Q2866">
        <f t="shared" si="182"/>
        <v>2</v>
      </c>
      <c r="R2866">
        <f t="shared" si="183"/>
        <v>13.33</v>
      </c>
      <c r="S2866" s="10" t="s">
        <v>8317</v>
      </c>
      <c r="T2866" t="s">
        <v>8318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s="9">
        <f t="shared" si="180"/>
        <v>41950.114108796297</v>
      </c>
      <c r="L2867">
        <f t="shared" si="181"/>
        <v>2014</v>
      </c>
      <c r="M2867" t="b">
        <v>0</v>
      </c>
      <c r="N2867">
        <v>0</v>
      </c>
      <c r="O2867" t="b">
        <v>0</v>
      </c>
      <c r="P2867" t="s">
        <v>8269</v>
      </c>
      <c r="Q2867">
        <f t="shared" si="182"/>
        <v>0</v>
      </c>
      <c r="R2867" t="e">
        <f t="shared" si="183"/>
        <v>#DIV/0!</v>
      </c>
      <c r="S2867" s="10" t="s">
        <v>8317</v>
      </c>
      <c r="T2867" t="s">
        <v>8318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s="9">
        <f t="shared" si="180"/>
        <v>42627.955104166671</v>
      </c>
      <c r="L2868">
        <f t="shared" si="181"/>
        <v>2016</v>
      </c>
      <c r="M2868" t="b">
        <v>0</v>
      </c>
      <c r="N2868">
        <v>2</v>
      </c>
      <c r="O2868" t="b">
        <v>0</v>
      </c>
      <c r="P2868" t="s">
        <v>8269</v>
      </c>
      <c r="Q2868">
        <f t="shared" si="182"/>
        <v>1</v>
      </c>
      <c r="R2868">
        <f t="shared" si="183"/>
        <v>22.5</v>
      </c>
      <c r="S2868" s="10" t="s">
        <v>8317</v>
      </c>
      <c r="T2868" t="s">
        <v>8318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s="9">
        <f t="shared" si="180"/>
        <v>42531.195277777777</v>
      </c>
      <c r="L2869">
        <f t="shared" si="181"/>
        <v>2016</v>
      </c>
      <c r="M2869" t="b">
        <v>0</v>
      </c>
      <c r="N2869">
        <v>10</v>
      </c>
      <c r="O2869" t="b">
        <v>0</v>
      </c>
      <c r="P2869" t="s">
        <v>8269</v>
      </c>
      <c r="Q2869">
        <f t="shared" si="182"/>
        <v>20</v>
      </c>
      <c r="R2869">
        <f t="shared" si="183"/>
        <v>50.4</v>
      </c>
      <c r="S2869" s="10" t="s">
        <v>8317</v>
      </c>
      <c r="T2869" t="s">
        <v>8318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s="9">
        <f t="shared" si="180"/>
        <v>42618.827013888891</v>
      </c>
      <c r="L2870">
        <f t="shared" si="181"/>
        <v>2016</v>
      </c>
      <c r="M2870" t="b">
        <v>0</v>
      </c>
      <c r="N2870">
        <v>60</v>
      </c>
      <c r="O2870" t="b">
        <v>0</v>
      </c>
      <c r="P2870" t="s">
        <v>8269</v>
      </c>
      <c r="Q2870">
        <f t="shared" si="182"/>
        <v>42</v>
      </c>
      <c r="R2870">
        <f t="shared" si="183"/>
        <v>105.03</v>
      </c>
      <c r="S2870" s="10" t="s">
        <v>8317</v>
      </c>
      <c r="T2870" t="s">
        <v>8318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s="9">
        <f t="shared" si="180"/>
        <v>42540.593530092592</v>
      </c>
      <c r="L2871">
        <f t="shared" si="181"/>
        <v>2016</v>
      </c>
      <c r="M2871" t="b">
        <v>0</v>
      </c>
      <c r="N2871">
        <v>5</v>
      </c>
      <c r="O2871" t="b">
        <v>0</v>
      </c>
      <c r="P2871" t="s">
        <v>8269</v>
      </c>
      <c r="Q2871">
        <f t="shared" si="182"/>
        <v>1</v>
      </c>
      <c r="R2871">
        <f t="shared" si="183"/>
        <v>35.4</v>
      </c>
      <c r="S2871" s="10" t="s">
        <v>8317</v>
      </c>
      <c r="T2871" t="s">
        <v>8318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s="9">
        <f t="shared" si="180"/>
        <v>41746.189409722225</v>
      </c>
      <c r="L2872">
        <f t="shared" si="181"/>
        <v>2014</v>
      </c>
      <c r="M2872" t="b">
        <v>0</v>
      </c>
      <c r="N2872">
        <v>9</v>
      </c>
      <c r="O2872" t="b">
        <v>0</v>
      </c>
      <c r="P2872" t="s">
        <v>8269</v>
      </c>
      <c r="Q2872">
        <f t="shared" si="182"/>
        <v>15</v>
      </c>
      <c r="R2872">
        <f t="shared" si="183"/>
        <v>83.33</v>
      </c>
      <c r="S2872" s="10" t="s">
        <v>8317</v>
      </c>
      <c r="T2872" t="s">
        <v>8318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s="9">
        <f t="shared" si="180"/>
        <v>41974.738576388889</v>
      </c>
      <c r="L2873">
        <f t="shared" si="181"/>
        <v>2014</v>
      </c>
      <c r="M2873" t="b">
        <v>0</v>
      </c>
      <c r="N2873">
        <v>13</v>
      </c>
      <c r="O2873" t="b">
        <v>0</v>
      </c>
      <c r="P2873" t="s">
        <v>8269</v>
      </c>
      <c r="Q2873">
        <f t="shared" si="182"/>
        <v>5</v>
      </c>
      <c r="R2873">
        <f t="shared" si="183"/>
        <v>35.92</v>
      </c>
      <c r="S2873" s="10" t="s">
        <v>8317</v>
      </c>
      <c r="T2873" t="s">
        <v>8318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s="9">
        <f t="shared" si="180"/>
        <v>42115.11618055556</v>
      </c>
      <c r="L2874">
        <f t="shared" si="181"/>
        <v>2015</v>
      </c>
      <c r="M2874" t="b">
        <v>0</v>
      </c>
      <c r="N2874">
        <v>0</v>
      </c>
      <c r="O2874" t="b">
        <v>0</v>
      </c>
      <c r="P2874" t="s">
        <v>8269</v>
      </c>
      <c r="Q2874">
        <f t="shared" si="182"/>
        <v>0</v>
      </c>
      <c r="R2874" t="e">
        <f t="shared" si="183"/>
        <v>#DIV/0!</v>
      </c>
      <c r="S2874" s="10" t="s">
        <v>8317</v>
      </c>
      <c r="T2874" t="s">
        <v>8318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s="9">
        <f t="shared" si="180"/>
        <v>42002.817488425921</v>
      </c>
      <c r="L2875">
        <f t="shared" si="181"/>
        <v>2014</v>
      </c>
      <c r="M2875" t="b">
        <v>0</v>
      </c>
      <c r="N2875">
        <v>8</v>
      </c>
      <c r="O2875" t="b">
        <v>0</v>
      </c>
      <c r="P2875" t="s">
        <v>8269</v>
      </c>
      <c r="Q2875">
        <f t="shared" si="182"/>
        <v>38</v>
      </c>
      <c r="R2875">
        <f t="shared" si="183"/>
        <v>119.13</v>
      </c>
      <c r="S2875" s="10" t="s">
        <v>8317</v>
      </c>
      <c r="T2875" t="s">
        <v>8318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s="9">
        <f t="shared" si="180"/>
        <v>42722.84474537037</v>
      </c>
      <c r="L2876">
        <f t="shared" si="181"/>
        <v>2016</v>
      </c>
      <c r="M2876" t="b">
        <v>0</v>
      </c>
      <c r="N2876">
        <v>3</v>
      </c>
      <c r="O2876" t="b">
        <v>0</v>
      </c>
      <c r="P2876" t="s">
        <v>8269</v>
      </c>
      <c r="Q2876">
        <f t="shared" si="182"/>
        <v>5</v>
      </c>
      <c r="R2876">
        <f t="shared" si="183"/>
        <v>90.33</v>
      </c>
      <c r="S2876" s="10" t="s">
        <v>8317</v>
      </c>
      <c r="T2876" t="s">
        <v>8318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s="9">
        <f t="shared" si="180"/>
        <v>42465.128391203703</v>
      </c>
      <c r="L2877">
        <f t="shared" si="181"/>
        <v>2016</v>
      </c>
      <c r="M2877" t="b">
        <v>0</v>
      </c>
      <c r="N2877">
        <v>3</v>
      </c>
      <c r="O2877" t="b">
        <v>0</v>
      </c>
      <c r="P2877" t="s">
        <v>8269</v>
      </c>
      <c r="Q2877">
        <f t="shared" si="182"/>
        <v>0</v>
      </c>
      <c r="R2877">
        <f t="shared" si="183"/>
        <v>2.33</v>
      </c>
      <c r="S2877" s="10" t="s">
        <v>8317</v>
      </c>
      <c r="T2877" t="s">
        <v>8318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s="9">
        <f t="shared" si="180"/>
        <v>42171.743969907402</v>
      </c>
      <c r="L2878">
        <f t="shared" si="181"/>
        <v>2015</v>
      </c>
      <c r="M2878" t="b">
        <v>0</v>
      </c>
      <c r="N2878">
        <v>0</v>
      </c>
      <c r="O2878" t="b">
        <v>0</v>
      </c>
      <c r="P2878" t="s">
        <v>8269</v>
      </c>
      <c r="Q2878">
        <f t="shared" si="182"/>
        <v>0</v>
      </c>
      <c r="R2878" t="e">
        <f t="shared" si="183"/>
        <v>#DIV/0!</v>
      </c>
      <c r="S2878" s="10" t="s">
        <v>8317</v>
      </c>
      <c r="T2878" t="s">
        <v>8318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s="9">
        <f t="shared" si="180"/>
        <v>42672.955138888887</v>
      </c>
      <c r="L2879">
        <f t="shared" si="181"/>
        <v>2016</v>
      </c>
      <c r="M2879" t="b">
        <v>0</v>
      </c>
      <c r="N2879">
        <v>6</v>
      </c>
      <c r="O2879" t="b">
        <v>0</v>
      </c>
      <c r="P2879" t="s">
        <v>8269</v>
      </c>
      <c r="Q2879">
        <f t="shared" si="182"/>
        <v>11</v>
      </c>
      <c r="R2879">
        <f t="shared" si="183"/>
        <v>108.33</v>
      </c>
      <c r="S2879" s="10" t="s">
        <v>8317</v>
      </c>
      <c r="T2879" t="s">
        <v>8318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s="9">
        <f t="shared" si="180"/>
        <v>42128.615682870368</v>
      </c>
      <c r="L2880">
        <f t="shared" si="181"/>
        <v>2015</v>
      </c>
      <c r="M2880" t="b">
        <v>0</v>
      </c>
      <c r="N2880">
        <v>4</v>
      </c>
      <c r="O2880" t="b">
        <v>0</v>
      </c>
      <c r="P2880" t="s">
        <v>8269</v>
      </c>
      <c r="Q2880">
        <f t="shared" si="182"/>
        <v>2</v>
      </c>
      <c r="R2880">
        <f t="shared" si="183"/>
        <v>15.75</v>
      </c>
      <c r="S2880" s="10" t="s">
        <v>8317</v>
      </c>
      <c r="T2880" t="s">
        <v>8318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s="9">
        <f t="shared" si="180"/>
        <v>42359.725243055553</v>
      </c>
      <c r="L2881">
        <f t="shared" si="181"/>
        <v>2015</v>
      </c>
      <c r="M2881" t="b">
        <v>0</v>
      </c>
      <c r="N2881">
        <v>1</v>
      </c>
      <c r="O2881" t="b">
        <v>0</v>
      </c>
      <c r="P2881" t="s">
        <v>8269</v>
      </c>
      <c r="Q2881">
        <f t="shared" si="182"/>
        <v>0</v>
      </c>
      <c r="R2881">
        <f t="shared" si="183"/>
        <v>29</v>
      </c>
      <c r="S2881" s="10" t="s">
        <v>8317</v>
      </c>
      <c r="T2881" t="s">
        <v>8318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s="9">
        <f t="shared" si="180"/>
        <v>42192.905694444446</v>
      </c>
      <c r="L2882">
        <f t="shared" si="181"/>
        <v>2015</v>
      </c>
      <c r="M2882" t="b">
        <v>0</v>
      </c>
      <c r="N2882">
        <v>29</v>
      </c>
      <c r="O2882" t="b">
        <v>0</v>
      </c>
      <c r="P2882" t="s">
        <v>8269</v>
      </c>
      <c r="Q2882">
        <f t="shared" si="182"/>
        <v>23</v>
      </c>
      <c r="R2882">
        <f t="shared" si="183"/>
        <v>96.55</v>
      </c>
      <c r="S2882" s="10" t="s">
        <v>8317</v>
      </c>
      <c r="T2882" t="s">
        <v>8318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s="9">
        <f t="shared" si="180"/>
        <v>41916.597638888888</v>
      </c>
      <c r="L2883">
        <f t="shared" si="181"/>
        <v>2014</v>
      </c>
      <c r="M2883" t="b">
        <v>0</v>
      </c>
      <c r="N2883">
        <v>0</v>
      </c>
      <c r="O2883" t="b">
        <v>0</v>
      </c>
      <c r="P2883" t="s">
        <v>8269</v>
      </c>
      <c r="Q2883">
        <f t="shared" si="182"/>
        <v>0</v>
      </c>
      <c r="R2883" t="e">
        <f t="shared" si="183"/>
        <v>#DIV/0!</v>
      </c>
      <c r="S2883" s="10" t="s">
        <v>8317</v>
      </c>
      <c r="T2883" t="s">
        <v>8318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s="9">
        <f t="shared" si="180"/>
        <v>42461.596273148149</v>
      </c>
      <c r="L2884">
        <f t="shared" si="181"/>
        <v>2016</v>
      </c>
      <c r="M2884" t="b">
        <v>0</v>
      </c>
      <c r="N2884">
        <v>4</v>
      </c>
      <c r="O2884" t="b">
        <v>0</v>
      </c>
      <c r="P2884" t="s">
        <v>8269</v>
      </c>
      <c r="Q2884">
        <f t="shared" si="182"/>
        <v>34</v>
      </c>
      <c r="R2884">
        <f t="shared" si="183"/>
        <v>63</v>
      </c>
      <c r="S2884" s="10" t="s">
        <v>8317</v>
      </c>
      <c r="T2884" t="s">
        <v>8318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s="9">
        <f t="shared" si="180"/>
        <v>42370.90320601852</v>
      </c>
      <c r="L2885">
        <f t="shared" si="181"/>
        <v>2016</v>
      </c>
      <c r="M2885" t="b">
        <v>0</v>
      </c>
      <c r="N2885">
        <v>5</v>
      </c>
      <c r="O2885" t="b">
        <v>0</v>
      </c>
      <c r="P2885" t="s">
        <v>8269</v>
      </c>
      <c r="Q2885">
        <f t="shared" si="182"/>
        <v>19</v>
      </c>
      <c r="R2885">
        <f t="shared" si="183"/>
        <v>381.6</v>
      </c>
      <c r="S2885" s="10" t="s">
        <v>8317</v>
      </c>
      <c r="T2885" t="s">
        <v>8318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s="9">
        <f t="shared" si="180"/>
        <v>41948.727256944447</v>
      </c>
      <c r="L2886">
        <f t="shared" si="181"/>
        <v>2014</v>
      </c>
      <c r="M2886" t="b">
        <v>0</v>
      </c>
      <c r="N2886">
        <v>4</v>
      </c>
      <c r="O2886" t="b">
        <v>0</v>
      </c>
      <c r="P2886" t="s">
        <v>8269</v>
      </c>
      <c r="Q2886">
        <f t="shared" si="182"/>
        <v>0</v>
      </c>
      <c r="R2886">
        <f t="shared" si="183"/>
        <v>46.25</v>
      </c>
      <c r="S2886" s="10" t="s">
        <v>8317</v>
      </c>
      <c r="T2886" t="s">
        <v>8318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s="9">
        <f t="shared" si="180"/>
        <v>42047.07640046296</v>
      </c>
      <c r="L2887">
        <f t="shared" si="181"/>
        <v>2015</v>
      </c>
      <c r="M2887" t="b">
        <v>0</v>
      </c>
      <c r="N2887">
        <v>5</v>
      </c>
      <c r="O2887" t="b">
        <v>0</v>
      </c>
      <c r="P2887" t="s">
        <v>8269</v>
      </c>
      <c r="Q2887">
        <f t="shared" si="182"/>
        <v>33</v>
      </c>
      <c r="R2887">
        <f t="shared" si="183"/>
        <v>26</v>
      </c>
      <c r="S2887" s="10" t="s">
        <v>8317</v>
      </c>
      <c r="T2887" t="s">
        <v>8318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s="9">
        <f t="shared" si="180"/>
        <v>42261.632916666669</v>
      </c>
      <c r="L2888">
        <f t="shared" si="181"/>
        <v>2015</v>
      </c>
      <c r="M2888" t="b">
        <v>0</v>
      </c>
      <c r="N2888">
        <v>1</v>
      </c>
      <c r="O2888" t="b">
        <v>0</v>
      </c>
      <c r="P2888" t="s">
        <v>8269</v>
      </c>
      <c r="Q2888">
        <f t="shared" si="182"/>
        <v>5</v>
      </c>
      <c r="R2888">
        <f t="shared" si="183"/>
        <v>10</v>
      </c>
      <c r="S2888" s="10" t="s">
        <v>8317</v>
      </c>
      <c r="T2888" t="s">
        <v>8318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s="9">
        <f t="shared" si="180"/>
        <v>41985.427361111113</v>
      </c>
      <c r="L2889">
        <f t="shared" si="181"/>
        <v>2014</v>
      </c>
      <c r="M2889" t="b">
        <v>0</v>
      </c>
      <c r="N2889">
        <v>1</v>
      </c>
      <c r="O2889" t="b">
        <v>0</v>
      </c>
      <c r="P2889" t="s">
        <v>8269</v>
      </c>
      <c r="Q2889">
        <f t="shared" si="182"/>
        <v>0</v>
      </c>
      <c r="R2889">
        <f t="shared" si="183"/>
        <v>5</v>
      </c>
      <c r="S2889" s="10" t="s">
        <v>8317</v>
      </c>
      <c r="T2889" t="s">
        <v>8318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s="9">
        <f t="shared" ref="K2890:K2953" si="184">(((J2890/60)/60/24)+DATE(1970,1,1))</f>
        <v>41922.535185185188</v>
      </c>
      <c r="L2890">
        <f t="shared" ref="L2890:L2953" si="185">YEAR(K2890)</f>
        <v>2014</v>
      </c>
      <c r="M2890" t="b">
        <v>0</v>
      </c>
      <c r="N2890">
        <v>0</v>
      </c>
      <c r="O2890" t="b">
        <v>0</v>
      </c>
      <c r="P2890" t="s">
        <v>8269</v>
      </c>
      <c r="Q2890">
        <f t="shared" ref="Q2890:Q2953" si="186">ROUND(E2890/D2890*100,0)</f>
        <v>0</v>
      </c>
      <c r="R2890" t="e">
        <f t="shared" ref="R2890:R2953" si="187">ROUND(E2890/N2890,2)</f>
        <v>#DIV/0!</v>
      </c>
      <c r="S2890" s="10" t="s">
        <v>8317</v>
      </c>
      <c r="T2890" t="s">
        <v>8318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s="9">
        <f t="shared" si="184"/>
        <v>41850.863252314812</v>
      </c>
      <c r="L2891">
        <f t="shared" si="185"/>
        <v>2014</v>
      </c>
      <c r="M2891" t="b">
        <v>0</v>
      </c>
      <c r="N2891">
        <v>14</v>
      </c>
      <c r="O2891" t="b">
        <v>0</v>
      </c>
      <c r="P2891" t="s">
        <v>8269</v>
      </c>
      <c r="Q2891">
        <f t="shared" si="186"/>
        <v>38</v>
      </c>
      <c r="R2891">
        <f t="shared" si="187"/>
        <v>81.569999999999993</v>
      </c>
      <c r="S2891" s="10" t="s">
        <v>8317</v>
      </c>
      <c r="T2891" t="s">
        <v>8318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s="9">
        <f t="shared" si="184"/>
        <v>41831.742962962962</v>
      </c>
      <c r="L2892">
        <f t="shared" si="185"/>
        <v>2014</v>
      </c>
      <c r="M2892" t="b">
        <v>0</v>
      </c>
      <c r="N2892">
        <v>3</v>
      </c>
      <c r="O2892" t="b">
        <v>0</v>
      </c>
      <c r="P2892" t="s">
        <v>8269</v>
      </c>
      <c r="Q2892">
        <f t="shared" si="186"/>
        <v>1</v>
      </c>
      <c r="R2892">
        <f t="shared" si="187"/>
        <v>7</v>
      </c>
      <c r="S2892" s="10" t="s">
        <v>8317</v>
      </c>
      <c r="T2892" t="s">
        <v>8318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s="9">
        <f t="shared" si="184"/>
        <v>42415.883425925931</v>
      </c>
      <c r="L2893">
        <f t="shared" si="185"/>
        <v>2016</v>
      </c>
      <c r="M2893" t="b">
        <v>0</v>
      </c>
      <c r="N2893">
        <v>10</v>
      </c>
      <c r="O2893" t="b">
        <v>0</v>
      </c>
      <c r="P2893" t="s">
        <v>8269</v>
      </c>
      <c r="Q2893">
        <f t="shared" si="186"/>
        <v>3</v>
      </c>
      <c r="R2893">
        <f t="shared" si="187"/>
        <v>27.3</v>
      </c>
      <c r="S2893" s="10" t="s">
        <v>8317</v>
      </c>
      <c r="T2893" t="s">
        <v>8318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s="9">
        <f t="shared" si="184"/>
        <v>41869.714166666665</v>
      </c>
      <c r="L2894">
        <f t="shared" si="185"/>
        <v>2014</v>
      </c>
      <c r="M2894" t="b">
        <v>0</v>
      </c>
      <c r="N2894">
        <v>17</v>
      </c>
      <c r="O2894" t="b">
        <v>0</v>
      </c>
      <c r="P2894" t="s">
        <v>8269</v>
      </c>
      <c r="Q2894">
        <f t="shared" si="186"/>
        <v>9</v>
      </c>
      <c r="R2894">
        <f t="shared" si="187"/>
        <v>29.41</v>
      </c>
      <c r="S2894" s="10" t="s">
        <v>8317</v>
      </c>
      <c r="T2894" t="s">
        <v>8318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s="9">
        <f t="shared" si="184"/>
        <v>41953.773090277777</v>
      </c>
      <c r="L2895">
        <f t="shared" si="185"/>
        <v>2014</v>
      </c>
      <c r="M2895" t="b">
        <v>0</v>
      </c>
      <c r="N2895">
        <v>2</v>
      </c>
      <c r="O2895" t="b">
        <v>0</v>
      </c>
      <c r="P2895" t="s">
        <v>8269</v>
      </c>
      <c r="Q2895">
        <f t="shared" si="186"/>
        <v>1</v>
      </c>
      <c r="R2895">
        <f t="shared" si="187"/>
        <v>12.5</v>
      </c>
      <c r="S2895" s="10" t="s">
        <v>8317</v>
      </c>
      <c r="T2895" t="s">
        <v>8318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s="9">
        <f t="shared" si="184"/>
        <v>42037.986284722225</v>
      </c>
      <c r="L2896">
        <f t="shared" si="185"/>
        <v>2015</v>
      </c>
      <c r="M2896" t="b">
        <v>0</v>
      </c>
      <c r="N2896">
        <v>0</v>
      </c>
      <c r="O2896" t="b">
        <v>0</v>
      </c>
      <c r="P2896" t="s">
        <v>8269</v>
      </c>
      <c r="Q2896">
        <f t="shared" si="186"/>
        <v>0</v>
      </c>
      <c r="R2896" t="e">
        <f t="shared" si="187"/>
        <v>#DIV/0!</v>
      </c>
      <c r="S2896" s="10" t="s">
        <v>8317</v>
      </c>
      <c r="T2896" t="s">
        <v>8318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s="9">
        <f t="shared" si="184"/>
        <v>41811.555462962962</v>
      </c>
      <c r="L2897">
        <f t="shared" si="185"/>
        <v>2014</v>
      </c>
      <c r="M2897" t="b">
        <v>0</v>
      </c>
      <c r="N2897">
        <v>4</v>
      </c>
      <c r="O2897" t="b">
        <v>0</v>
      </c>
      <c r="P2897" t="s">
        <v>8269</v>
      </c>
      <c r="Q2897">
        <f t="shared" si="186"/>
        <v>5</v>
      </c>
      <c r="R2897">
        <f t="shared" si="187"/>
        <v>5.75</v>
      </c>
      <c r="S2897" s="10" t="s">
        <v>8317</v>
      </c>
      <c r="T2897" t="s">
        <v>8318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s="9">
        <f t="shared" si="184"/>
        <v>42701.908807870372</v>
      </c>
      <c r="L2898">
        <f t="shared" si="185"/>
        <v>2016</v>
      </c>
      <c r="M2898" t="b">
        <v>0</v>
      </c>
      <c r="N2898">
        <v>12</v>
      </c>
      <c r="O2898" t="b">
        <v>0</v>
      </c>
      <c r="P2898" t="s">
        <v>8269</v>
      </c>
      <c r="Q2898">
        <f t="shared" si="186"/>
        <v>21</v>
      </c>
      <c r="R2898">
        <f t="shared" si="187"/>
        <v>52.08</v>
      </c>
      <c r="S2898" s="10" t="s">
        <v>8317</v>
      </c>
      <c r="T2898" t="s">
        <v>8318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s="9">
        <f t="shared" si="184"/>
        <v>42258.646504629629</v>
      </c>
      <c r="L2899">
        <f t="shared" si="185"/>
        <v>2015</v>
      </c>
      <c r="M2899" t="b">
        <v>0</v>
      </c>
      <c r="N2899">
        <v>3</v>
      </c>
      <c r="O2899" t="b">
        <v>0</v>
      </c>
      <c r="P2899" t="s">
        <v>8269</v>
      </c>
      <c r="Q2899">
        <f t="shared" si="186"/>
        <v>5</v>
      </c>
      <c r="R2899">
        <f t="shared" si="187"/>
        <v>183.33</v>
      </c>
      <c r="S2899" s="10" t="s">
        <v>8317</v>
      </c>
      <c r="T2899" t="s">
        <v>8318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s="9">
        <f t="shared" si="184"/>
        <v>42278.664965277778</v>
      </c>
      <c r="L2900">
        <f t="shared" si="185"/>
        <v>2015</v>
      </c>
      <c r="M2900" t="b">
        <v>0</v>
      </c>
      <c r="N2900">
        <v>12</v>
      </c>
      <c r="O2900" t="b">
        <v>0</v>
      </c>
      <c r="P2900" t="s">
        <v>8269</v>
      </c>
      <c r="Q2900">
        <f t="shared" si="186"/>
        <v>4</v>
      </c>
      <c r="R2900">
        <f t="shared" si="187"/>
        <v>26.33</v>
      </c>
      <c r="S2900" s="10" t="s">
        <v>8317</v>
      </c>
      <c r="T2900" t="s">
        <v>8318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s="9">
        <f t="shared" si="184"/>
        <v>42515.078217592592</v>
      </c>
      <c r="L2901">
        <f t="shared" si="185"/>
        <v>2016</v>
      </c>
      <c r="M2901" t="b">
        <v>0</v>
      </c>
      <c r="N2901">
        <v>0</v>
      </c>
      <c r="O2901" t="b">
        <v>0</v>
      </c>
      <c r="P2901" t="s">
        <v>8269</v>
      </c>
      <c r="Q2901">
        <f t="shared" si="186"/>
        <v>0</v>
      </c>
      <c r="R2901" t="e">
        <f t="shared" si="187"/>
        <v>#DIV/0!</v>
      </c>
      <c r="S2901" s="10" t="s">
        <v>8317</v>
      </c>
      <c r="T2901" t="s">
        <v>8318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s="9">
        <f t="shared" si="184"/>
        <v>41830.234166666669</v>
      </c>
      <c r="L2902">
        <f t="shared" si="185"/>
        <v>2014</v>
      </c>
      <c r="M2902" t="b">
        <v>0</v>
      </c>
      <c r="N2902">
        <v>7</v>
      </c>
      <c r="O2902" t="b">
        <v>0</v>
      </c>
      <c r="P2902" t="s">
        <v>8269</v>
      </c>
      <c r="Q2902">
        <f t="shared" si="186"/>
        <v>62</v>
      </c>
      <c r="R2902">
        <f t="shared" si="187"/>
        <v>486.43</v>
      </c>
      <c r="S2902" s="10" t="s">
        <v>8317</v>
      </c>
      <c r="T2902" t="s">
        <v>8318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s="9">
        <f t="shared" si="184"/>
        <v>41982.904386574075</v>
      </c>
      <c r="L2903">
        <f t="shared" si="185"/>
        <v>2014</v>
      </c>
      <c r="M2903" t="b">
        <v>0</v>
      </c>
      <c r="N2903">
        <v>2</v>
      </c>
      <c r="O2903" t="b">
        <v>0</v>
      </c>
      <c r="P2903" t="s">
        <v>8269</v>
      </c>
      <c r="Q2903">
        <f t="shared" si="186"/>
        <v>1</v>
      </c>
      <c r="R2903">
        <f t="shared" si="187"/>
        <v>3</v>
      </c>
      <c r="S2903" s="10" t="s">
        <v>8317</v>
      </c>
      <c r="T2903" t="s">
        <v>8318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s="9">
        <f t="shared" si="184"/>
        <v>42210.439768518518</v>
      </c>
      <c r="L2904">
        <f t="shared" si="185"/>
        <v>2015</v>
      </c>
      <c r="M2904" t="b">
        <v>0</v>
      </c>
      <c r="N2904">
        <v>1</v>
      </c>
      <c r="O2904" t="b">
        <v>0</v>
      </c>
      <c r="P2904" t="s">
        <v>8269</v>
      </c>
      <c r="Q2904">
        <f t="shared" si="186"/>
        <v>0</v>
      </c>
      <c r="R2904">
        <f t="shared" si="187"/>
        <v>25</v>
      </c>
      <c r="S2904" s="10" t="s">
        <v>8317</v>
      </c>
      <c r="T2904" t="s">
        <v>8318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s="9">
        <f t="shared" si="184"/>
        <v>42196.166874999995</v>
      </c>
      <c r="L2905">
        <f t="shared" si="185"/>
        <v>2015</v>
      </c>
      <c r="M2905" t="b">
        <v>0</v>
      </c>
      <c r="N2905">
        <v>4</v>
      </c>
      <c r="O2905" t="b">
        <v>0</v>
      </c>
      <c r="P2905" t="s">
        <v>8269</v>
      </c>
      <c r="Q2905">
        <f t="shared" si="186"/>
        <v>1</v>
      </c>
      <c r="R2905">
        <f t="shared" si="187"/>
        <v>9.75</v>
      </c>
      <c r="S2905" s="10" t="s">
        <v>8317</v>
      </c>
      <c r="T2905" t="s">
        <v>8318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s="9">
        <f t="shared" si="184"/>
        <v>41940.967951388891</v>
      </c>
      <c r="L2906">
        <f t="shared" si="185"/>
        <v>2014</v>
      </c>
      <c r="M2906" t="b">
        <v>0</v>
      </c>
      <c r="N2906">
        <v>4</v>
      </c>
      <c r="O2906" t="b">
        <v>0</v>
      </c>
      <c r="P2906" t="s">
        <v>8269</v>
      </c>
      <c r="Q2906">
        <f t="shared" si="186"/>
        <v>5</v>
      </c>
      <c r="R2906">
        <f t="shared" si="187"/>
        <v>18.75</v>
      </c>
      <c r="S2906" s="10" t="s">
        <v>8317</v>
      </c>
      <c r="T2906" t="s">
        <v>8318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s="9">
        <f t="shared" si="184"/>
        <v>42606.056863425925</v>
      </c>
      <c r="L2907">
        <f t="shared" si="185"/>
        <v>2016</v>
      </c>
      <c r="M2907" t="b">
        <v>0</v>
      </c>
      <c r="N2907">
        <v>17</v>
      </c>
      <c r="O2907" t="b">
        <v>0</v>
      </c>
      <c r="P2907" t="s">
        <v>8269</v>
      </c>
      <c r="Q2907">
        <f t="shared" si="186"/>
        <v>18</v>
      </c>
      <c r="R2907">
        <f t="shared" si="187"/>
        <v>36.590000000000003</v>
      </c>
      <c r="S2907" s="10" t="s">
        <v>8317</v>
      </c>
      <c r="T2907" t="s">
        <v>8318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s="9">
        <f t="shared" si="184"/>
        <v>42199.648912037039</v>
      </c>
      <c r="L2908">
        <f t="shared" si="185"/>
        <v>2015</v>
      </c>
      <c r="M2908" t="b">
        <v>0</v>
      </c>
      <c r="N2908">
        <v>7</v>
      </c>
      <c r="O2908" t="b">
        <v>0</v>
      </c>
      <c r="P2908" t="s">
        <v>8269</v>
      </c>
      <c r="Q2908">
        <f t="shared" si="186"/>
        <v>9</v>
      </c>
      <c r="R2908">
        <f t="shared" si="187"/>
        <v>80.709999999999994</v>
      </c>
      <c r="S2908" s="10" t="s">
        <v>8317</v>
      </c>
      <c r="T2908" t="s">
        <v>8318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s="9">
        <f t="shared" si="184"/>
        <v>42444.877743055549</v>
      </c>
      <c r="L2909">
        <f t="shared" si="185"/>
        <v>2016</v>
      </c>
      <c r="M2909" t="b">
        <v>0</v>
      </c>
      <c r="N2909">
        <v>2</v>
      </c>
      <c r="O2909" t="b">
        <v>0</v>
      </c>
      <c r="P2909" t="s">
        <v>8269</v>
      </c>
      <c r="Q2909">
        <f t="shared" si="186"/>
        <v>0</v>
      </c>
      <c r="R2909">
        <f t="shared" si="187"/>
        <v>1</v>
      </c>
      <c r="S2909" s="10" t="s">
        <v>8317</v>
      </c>
      <c r="T2909" t="s">
        <v>8318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s="9">
        <f t="shared" si="184"/>
        <v>42499.731701388882</v>
      </c>
      <c r="L2910">
        <f t="shared" si="185"/>
        <v>2016</v>
      </c>
      <c r="M2910" t="b">
        <v>0</v>
      </c>
      <c r="N2910">
        <v>5</v>
      </c>
      <c r="O2910" t="b">
        <v>0</v>
      </c>
      <c r="P2910" t="s">
        <v>8269</v>
      </c>
      <c r="Q2910">
        <f t="shared" si="186"/>
        <v>3</v>
      </c>
      <c r="R2910">
        <f t="shared" si="187"/>
        <v>52.8</v>
      </c>
      <c r="S2910" s="10" t="s">
        <v>8317</v>
      </c>
      <c r="T2910" t="s">
        <v>8318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s="9">
        <f t="shared" si="184"/>
        <v>41929.266215277778</v>
      </c>
      <c r="L2911">
        <f t="shared" si="185"/>
        <v>2014</v>
      </c>
      <c r="M2911" t="b">
        <v>0</v>
      </c>
      <c r="N2911">
        <v>1</v>
      </c>
      <c r="O2911" t="b">
        <v>0</v>
      </c>
      <c r="P2911" t="s">
        <v>8269</v>
      </c>
      <c r="Q2911">
        <f t="shared" si="186"/>
        <v>0</v>
      </c>
      <c r="R2911">
        <f t="shared" si="187"/>
        <v>20</v>
      </c>
      <c r="S2911" s="10" t="s">
        <v>8317</v>
      </c>
      <c r="T2911" t="s">
        <v>8318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s="9">
        <f t="shared" si="184"/>
        <v>42107.841284722221</v>
      </c>
      <c r="L2912">
        <f t="shared" si="185"/>
        <v>2015</v>
      </c>
      <c r="M2912" t="b">
        <v>0</v>
      </c>
      <c r="N2912">
        <v>1</v>
      </c>
      <c r="O2912" t="b">
        <v>0</v>
      </c>
      <c r="P2912" t="s">
        <v>8269</v>
      </c>
      <c r="Q2912">
        <f t="shared" si="186"/>
        <v>0</v>
      </c>
      <c r="R2912">
        <f t="shared" si="187"/>
        <v>1</v>
      </c>
      <c r="S2912" s="10" t="s">
        <v>8317</v>
      </c>
      <c r="T2912" t="s">
        <v>8318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s="9">
        <f t="shared" si="184"/>
        <v>42142.768819444449</v>
      </c>
      <c r="L2913">
        <f t="shared" si="185"/>
        <v>2015</v>
      </c>
      <c r="M2913" t="b">
        <v>0</v>
      </c>
      <c r="N2913">
        <v>14</v>
      </c>
      <c r="O2913" t="b">
        <v>0</v>
      </c>
      <c r="P2913" t="s">
        <v>8269</v>
      </c>
      <c r="Q2913">
        <f t="shared" si="186"/>
        <v>37</v>
      </c>
      <c r="R2913">
        <f t="shared" si="187"/>
        <v>46.93</v>
      </c>
      <c r="S2913" s="10" t="s">
        <v>8317</v>
      </c>
      <c r="T2913" t="s">
        <v>8318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s="9">
        <f t="shared" si="184"/>
        <v>42354.131643518514</v>
      </c>
      <c r="L2914">
        <f t="shared" si="185"/>
        <v>2015</v>
      </c>
      <c r="M2914" t="b">
        <v>0</v>
      </c>
      <c r="N2914">
        <v>26</v>
      </c>
      <c r="O2914" t="b">
        <v>0</v>
      </c>
      <c r="P2914" t="s">
        <v>8269</v>
      </c>
      <c r="Q2914">
        <f t="shared" si="186"/>
        <v>14</v>
      </c>
      <c r="R2914">
        <f t="shared" si="187"/>
        <v>78.08</v>
      </c>
      <c r="S2914" s="10" t="s">
        <v>8317</v>
      </c>
      <c r="T2914" t="s">
        <v>8318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s="9">
        <f t="shared" si="184"/>
        <v>41828.922905092593</v>
      </c>
      <c r="L2915">
        <f t="shared" si="185"/>
        <v>2014</v>
      </c>
      <c r="M2915" t="b">
        <v>0</v>
      </c>
      <c r="N2915">
        <v>2</v>
      </c>
      <c r="O2915" t="b">
        <v>0</v>
      </c>
      <c r="P2915" t="s">
        <v>8269</v>
      </c>
      <c r="Q2915">
        <f t="shared" si="186"/>
        <v>0</v>
      </c>
      <c r="R2915">
        <f t="shared" si="187"/>
        <v>1</v>
      </c>
      <c r="S2915" s="10" t="s">
        <v>8317</v>
      </c>
      <c r="T2915" t="s">
        <v>8318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s="9">
        <f t="shared" si="184"/>
        <v>42017.907337962963</v>
      </c>
      <c r="L2916">
        <f t="shared" si="185"/>
        <v>2015</v>
      </c>
      <c r="M2916" t="b">
        <v>0</v>
      </c>
      <c r="N2916">
        <v>1</v>
      </c>
      <c r="O2916" t="b">
        <v>0</v>
      </c>
      <c r="P2916" t="s">
        <v>8269</v>
      </c>
      <c r="Q2916">
        <f t="shared" si="186"/>
        <v>0</v>
      </c>
      <c r="R2916">
        <f t="shared" si="187"/>
        <v>1</v>
      </c>
      <c r="S2916" s="10" t="s">
        <v>8317</v>
      </c>
      <c r="T2916" t="s">
        <v>8318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s="9">
        <f t="shared" si="184"/>
        <v>42415.398032407407</v>
      </c>
      <c r="L2917">
        <f t="shared" si="185"/>
        <v>2016</v>
      </c>
      <c r="M2917" t="b">
        <v>0</v>
      </c>
      <c r="N2917">
        <v>3</v>
      </c>
      <c r="O2917" t="b">
        <v>0</v>
      </c>
      <c r="P2917" t="s">
        <v>8269</v>
      </c>
      <c r="Q2917">
        <f t="shared" si="186"/>
        <v>61</v>
      </c>
      <c r="R2917">
        <f t="shared" si="187"/>
        <v>203.67</v>
      </c>
      <c r="S2917" s="10" t="s">
        <v>8317</v>
      </c>
      <c r="T2917" t="s">
        <v>8318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s="9">
        <f t="shared" si="184"/>
        <v>41755.476724537039</v>
      </c>
      <c r="L2918">
        <f t="shared" si="185"/>
        <v>2014</v>
      </c>
      <c r="M2918" t="b">
        <v>0</v>
      </c>
      <c r="N2918">
        <v>7</v>
      </c>
      <c r="O2918" t="b">
        <v>0</v>
      </c>
      <c r="P2918" t="s">
        <v>8269</v>
      </c>
      <c r="Q2918">
        <f t="shared" si="186"/>
        <v>8</v>
      </c>
      <c r="R2918">
        <f t="shared" si="187"/>
        <v>20.71</v>
      </c>
      <c r="S2918" s="10" t="s">
        <v>8317</v>
      </c>
      <c r="T2918" t="s">
        <v>8318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s="9">
        <f t="shared" si="184"/>
        <v>42245.234340277777</v>
      </c>
      <c r="L2919">
        <f t="shared" si="185"/>
        <v>2015</v>
      </c>
      <c r="M2919" t="b">
        <v>0</v>
      </c>
      <c r="N2919">
        <v>9</v>
      </c>
      <c r="O2919" t="b">
        <v>0</v>
      </c>
      <c r="P2919" t="s">
        <v>8269</v>
      </c>
      <c r="Q2919">
        <f t="shared" si="186"/>
        <v>22</v>
      </c>
      <c r="R2919">
        <f t="shared" si="187"/>
        <v>48.56</v>
      </c>
      <c r="S2919" s="10" t="s">
        <v>8317</v>
      </c>
      <c r="T2919" t="s">
        <v>8318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s="9">
        <f t="shared" si="184"/>
        <v>42278.629710648151</v>
      </c>
      <c r="L2920">
        <f t="shared" si="185"/>
        <v>2015</v>
      </c>
      <c r="M2920" t="b">
        <v>0</v>
      </c>
      <c r="N2920">
        <v>20</v>
      </c>
      <c r="O2920" t="b">
        <v>0</v>
      </c>
      <c r="P2920" t="s">
        <v>8269</v>
      </c>
      <c r="Q2920">
        <f t="shared" si="186"/>
        <v>27</v>
      </c>
      <c r="R2920">
        <f t="shared" si="187"/>
        <v>68.099999999999994</v>
      </c>
      <c r="S2920" s="10" t="s">
        <v>8317</v>
      </c>
      <c r="T2920" t="s">
        <v>8318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s="9">
        <f t="shared" si="184"/>
        <v>41826.61954861111</v>
      </c>
      <c r="L2921">
        <f t="shared" si="185"/>
        <v>2014</v>
      </c>
      <c r="M2921" t="b">
        <v>0</v>
      </c>
      <c r="N2921">
        <v>6</v>
      </c>
      <c r="O2921" t="b">
        <v>0</v>
      </c>
      <c r="P2921" t="s">
        <v>8269</v>
      </c>
      <c r="Q2921">
        <f t="shared" si="186"/>
        <v>9</v>
      </c>
      <c r="R2921">
        <f t="shared" si="187"/>
        <v>8.5</v>
      </c>
      <c r="S2921" s="10" t="s">
        <v>8317</v>
      </c>
      <c r="T2921" t="s">
        <v>8318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s="9">
        <f t="shared" si="184"/>
        <v>42058.792476851857</v>
      </c>
      <c r="L2922">
        <f t="shared" si="185"/>
        <v>2015</v>
      </c>
      <c r="M2922" t="b">
        <v>0</v>
      </c>
      <c r="N2922">
        <v>13</v>
      </c>
      <c r="O2922" t="b">
        <v>0</v>
      </c>
      <c r="P2922" t="s">
        <v>8269</v>
      </c>
      <c r="Q2922">
        <f t="shared" si="186"/>
        <v>27</v>
      </c>
      <c r="R2922">
        <f t="shared" si="187"/>
        <v>51.62</v>
      </c>
      <c r="S2922" s="10" t="s">
        <v>8317</v>
      </c>
      <c r="T2922" t="s">
        <v>8318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s="9">
        <f t="shared" si="184"/>
        <v>41877.886620370373</v>
      </c>
      <c r="L2923">
        <f t="shared" si="185"/>
        <v>2014</v>
      </c>
      <c r="M2923" t="b">
        <v>0</v>
      </c>
      <c r="N2923">
        <v>3</v>
      </c>
      <c r="O2923" t="b">
        <v>1</v>
      </c>
      <c r="P2923" t="s">
        <v>8303</v>
      </c>
      <c r="Q2923">
        <f t="shared" si="186"/>
        <v>129</v>
      </c>
      <c r="R2923">
        <f t="shared" si="187"/>
        <v>43</v>
      </c>
      <c r="S2923" s="10" t="s">
        <v>8317</v>
      </c>
      <c r="T2923" t="s">
        <v>8359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s="9">
        <f t="shared" si="184"/>
        <v>42097.874155092592</v>
      </c>
      <c r="L2924">
        <f t="shared" si="185"/>
        <v>2015</v>
      </c>
      <c r="M2924" t="b">
        <v>0</v>
      </c>
      <c r="N2924">
        <v>6</v>
      </c>
      <c r="O2924" t="b">
        <v>1</v>
      </c>
      <c r="P2924" t="s">
        <v>8303</v>
      </c>
      <c r="Q2924">
        <f t="shared" si="186"/>
        <v>100</v>
      </c>
      <c r="R2924">
        <f t="shared" si="187"/>
        <v>83.33</v>
      </c>
      <c r="S2924" s="10" t="s">
        <v>8317</v>
      </c>
      <c r="T2924" t="s">
        <v>8359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s="9">
        <f t="shared" si="184"/>
        <v>42013.15253472222</v>
      </c>
      <c r="L2925">
        <f t="shared" si="185"/>
        <v>2015</v>
      </c>
      <c r="M2925" t="b">
        <v>0</v>
      </c>
      <c r="N2925">
        <v>10</v>
      </c>
      <c r="O2925" t="b">
        <v>1</v>
      </c>
      <c r="P2925" t="s">
        <v>8303</v>
      </c>
      <c r="Q2925">
        <f t="shared" si="186"/>
        <v>100</v>
      </c>
      <c r="R2925">
        <f t="shared" si="187"/>
        <v>30</v>
      </c>
      <c r="S2925" s="10" t="s">
        <v>8317</v>
      </c>
      <c r="T2925" t="s">
        <v>8359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s="9">
        <f t="shared" si="184"/>
        <v>42103.556828703702</v>
      </c>
      <c r="L2926">
        <f t="shared" si="185"/>
        <v>2015</v>
      </c>
      <c r="M2926" t="b">
        <v>0</v>
      </c>
      <c r="N2926">
        <v>147</v>
      </c>
      <c r="O2926" t="b">
        <v>1</v>
      </c>
      <c r="P2926" t="s">
        <v>8303</v>
      </c>
      <c r="Q2926">
        <f t="shared" si="186"/>
        <v>103</v>
      </c>
      <c r="R2926">
        <f t="shared" si="187"/>
        <v>175.51</v>
      </c>
      <c r="S2926" s="10" t="s">
        <v>8317</v>
      </c>
      <c r="T2926" t="s">
        <v>8359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s="9">
        <f t="shared" si="184"/>
        <v>41863.584120370368</v>
      </c>
      <c r="L2927">
        <f t="shared" si="185"/>
        <v>2014</v>
      </c>
      <c r="M2927" t="b">
        <v>0</v>
      </c>
      <c r="N2927">
        <v>199</v>
      </c>
      <c r="O2927" t="b">
        <v>1</v>
      </c>
      <c r="P2927" t="s">
        <v>8303</v>
      </c>
      <c r="Q2927">
        <f t="shared" si="186"/>
        <v>102</v>
      </c>
      <c r="R2927">
        <f t="shared" si="187"/>
        <v>231.66</v>
      </c>
      <c r="S2927" s="10" t="s">
        <v>8317</v>
      </c>
      <c r="T2927" t="s">
        <v>8359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s="9">
        <f t="shared" si="184"/>
        <v>42044.765960648147</v>
      </c>
      <c r="L2928">
        <f t="shared" si="185"/>
        <v>2015</v>
      </c>
      <c r="M2928" t="b">
        <v>0</v>
      </c>
      <c r="N2928">
        <v>50</v>
      </c>
      <c r="O2928" t="b">
        <v>1</v>
      </c>
      <c r="P2928" t="s">
        <v>8303</v>
      </c>
      <c r="Q2928">
        <f t="shared" si="186"/>
        <v>125</v>
      </c>
      <c r="R2928">
        <f t="shared" si="187"/>
        <v>75</v>
      </c>
      <c r="S2928" s="10" t="s">
        <v>8317</v>
      </c>
      <c r="T2928" t="s">
        <v>8359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s="9">
        <f t="shared" si="184"/>
        <v>41806.669317129628</v>
      </c>
      <c r="L2929">
        <f t="shared" si="185"/>
        <v>2014</v>
      </c>
      <c r="M2929" t="b">
        <v>0</v>
      </c>
      <c r="N2929">
        <v>21</v>
      </c>
      <c r="O2929" t="b">
        <v>1</v>
      </c>
      <c r="P2929" t="s">
        <v>8303</v>
      </c>
      <c r="Q2929">
        <f t="shared" si="186"/>
        <v>131</v>
      </c>
      <c r="R2929">
        <f t="shared" si="187"/>
        <v>112.14</v>
      </c>
      <c r="S2929" s="10" t="s">
        <v>8317</v>
      </c>
      <c r="T2929" t="s">
        <v>8359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s="9">
        <f t="shared" si="184"/>
        <v>42403.998217592598</v>
      </c>
      <c r="L2930">
        <f t="shared" si="185"/>
        <v>2016</v>
      </c>
      <c r="M2930" t="b">
        <v>0</v>
      </c>
      <c r="N2930">
        <v>24</v>
      </c>
      <c r="O2930" t="b">
        <v>1</v>
      </c>
      <c r="P2930" t="s">
        <v>8303</v>
      </c>
      <c r="Q2930">
        <f t="shared" si="186"/>
        <v>100</v>
      </c>
      <c r="R2930">
        <f t="shared" si="187"/>
        <v>41.67</v>
      </c>
      <c r="S2930" s="10" t="s">
        <v>8317</v>
      </c>
      <c r="T2930" t="s">
        <v>8359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s="9">
        <f t="shared" si="184"/>
        <v>41754.564328703702</v>
      </c>
      <c r="L2931">
        <f t="shared" si="185"/>
        <v>2014</v>
      </c>
      <c r="M2931" t="b">
        <v>0</v>
      </c>
      <c r="N2931">
        <v>32</v>
      </c>
      <c r="O2931" t="b">
        <v>1</v>
      </c>
      <c r="P2931" t="s">
        <v>8303</v>
      </c>
      <c r="Q2931">
        <f t="shared" si="186"/>
        <v>102</v>
      </c>
      <c r="R2931">
        <f t="shared" si="187"/>
        <v>255.17</v>
      </c>
      <c r="S2931" s="10" t="s">
        <v>8317</v>
      </c>
      <c r="T2931" t="s">
        <v>8359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s="9">
        <f t="shared" si="184"/>
        <v>42101.584074074075</v>
      </c>
      <c r="L2932">
        <f t="shared" si="185"/>
        <v>2015</v>
      </c>
      <c r="M2932" t="b">
        <v>0</v>
      </c>
      <c r="N2932">
        <v>62</v>
      </c>
      <c r="O2932" t="b">
        <v>1</v>
      </c>
      <c r="P2932" t="s">
        <v>8303</v>
      </c>
      <c r="Q2932">
        <f t="shared" si="186"/>
        <v>101</v>
      </c>
      <c r="R2932">
        <f t="shared" si="187"/>
        <v>162.77000000000001</v>
      </c>
      <c r="S2932" s="10" t="s">
        <v>8317</v>
      </c>
      <c r="T2932" t="s">
        <v>8359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s="9">
        <f t="shared" si="184"/>
        <v>41872.291238425925</v>
      </c>
      <c r="L2933">
        <f t="shared" si="185"/>
        <v>2014</v>
      </c>
      <c r="M2933" t="b">
        <v>0</v>
      </c>
      <c r="N2933">
        <v>9</v>
      </c>
      <c r="O2933" t="b">
        <v>1</v>
      </c>
      <c r="P2933" t="s">
        <v>8303</v>
      </c>
      <c r="Q2933">
        <f t="shared" si="186"/>
        <v>106</v>
      </c>
      <c r="R2933">
        <f t="shared" si="187"/>
        <v>88.33</v>
      </c>
      <c r="S2933" s="10" t="s">
        <v>8317</v>
      </c>
      <c r="T2933" t="s">
        <v>8359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s="9">
        <f t="shared" si="184"/>
        <v>42025.164780092593</v>
      </c>
      <c r="L2934">
        <f t="shared" si="185"/>
        <v>2015</v>
      </c>
      <c r="M2934" t="b">
        <v>0</v>
      </c>
      <c r="N2934">
        <v>38</v>
      </c>
      <c r="O2934" t="b">
        <v>1</v>
      </c>
      <c r="P2934" t="s">
        <v>8303</v>
      </c>
      <c r="Q2934">
        <f t="shared" si="186"/>
        <v>105</v>
      </c>
      <c r="R2934">
        <f t="shared" si="187"/>
        <v>85.74</v>
      </c>
      <c r="S2934" s="10" t="s">
        <v>8317</v>
      </c>
      <c r="T2934" t="s">
        <v>8359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s="9">
        <f t="shared" si="184"/>
        <v>42495.956631944442</v>
      </c>
      <c r="L2935">
        <f t="shared" si="185"/>
        <v>2016</v>
      </c>
      <c r="M2935" t="b">
        <v>0</v>
      </c>
      <c r="N2935">
        <v>54</v>
      </c>
      <c r="O2935" t="b">
        <v>1</v>
      </c>
      <c r="P2935" t="s">
        <v>8303</v>
      </c>
      <c r="Q2935">
        <f t="shared" si="186"/>
        <v>103</v>
      </c>
      <c r="R2935">
        <f t="shared" si="187"/>
        <v>47.57</v>
      </c>
      <c r="S2935" s="10" t="s">
        <v>8317</v>
      </c>
      <c r="T2935" t="s">
        <v>8359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s="9">
        <f t="shared" si="184"/>
        <v>41775.636157407411</v>
      </c>
      <c r="L2936">
        <f t="shared" si="185"/>
        <v>2014</v>
      </c>
      <c r="M2936" t="b">
        <v>0</v>
      </c>
      <c r="N2936">
        <v>37</v>
      </c>
      <c r="O2936" t="b">
        <v>1</v>
      </c>
      <c r="P2936" t="s">
        <v>8303</v>
      </c>
      <c r="Q2936">
        <f t="shared" si="186"/>
        <v>108</v>
      </c>
      <c r="R2936">
        <f t="shared" si="187"/>
        <v>72.97</v>
      </c>
      <c r="S2936" s="10" t="s">
        <v>8317</v>
      </c>
      <c r="T2936" t="s">
        <v>8359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s="9">
        <f t="shared" si="184"/>
        <v>42553.583425925928</v>
      </c>
      <c r="L2937">
        <f t="shared" si="185"/>
        <v>2016</v>
      </c>
      <c r="M2937" t="b">
        <v>0</v>
      </c>
      <c r="N2937">
        <v>39</v>
      </c>
      <c r="O2937" t="b">
        <v>1</v>
      </c>
      <c r="P2937" t="s">
        <v>8303</v>
      </c>
      <c r="Q2937">
        <f t="shared" si="186"/>
        <v>101</v>
      </c>
      <c r="R2937">
        <f t="shared" si="187"/>
        <v>90.54</v>
      </c>
      <c r="S2937" s="10" t="s">
        <v>8317</v>
      </c>
      <c r="T2937" t="s">
        <v>8359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s="9">
        <f t="shared" si="184"/>
        <v>41912.650729166664</v>
      </c>
      <c r="L2938">
        <f t="shared" si="185"/>
        <v>2014</v>
      </c>
      <c r="M2938" t="b">
        <v>0</v>
      </c>
      <c r="N2938">
        <v>34</v>
      </c>
      <c r="O2938" t="b">
        <v>1</v>
      </c>
      <c r="P2938" t="s">
        <v>8303</v>
      </c>
      <c r="Q2938">
        <f t="shared" si="186"/>
        <v>128</v>
      </c>
      <c r="R2938">
        <f t="shared" si="187"/>
        <v>37.65</v>
      </c>
      <c r="S2938" s="10" t="s">
        <v>8317</v>
      </c>
      <c r="T2938" t="s">
        <v>8359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s="9">
        <f t="shared" si="184"/>
        <v>41803.457326388889</v>
      </c>
      <c r="L2939">
        <f t="shared" si="185"/>
        <v>2014</v>
      </c>
      <c r="M2939" t="b">
        <v>0</v>
      </c>
      <c r="N2939">
        <v>55</v>
      </c>
      <c r="O2939" t="b">
        <v>1</v>
      </c>
      <c r="P2939" t="s">
        <v>8303</v>
      </c>
      <c r="Q2939">
        <f t="shared" si="186"/>
        <v>133</v>
      </c>
      <c r="R2939">
        <f t="shared" si="187"/>
        <v>36.36</v>
      </c>
      <c r="S2939" s="10" t="s">
        <v>8317</v>
      </c>
      <c r="T2939" t="s">
        <v>8359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s="9">
        <f t="shared" si="184"/>
        <v>42004.703865740739</v>
      </c>
      <c r="L2940">
        <f t="shared" si="185"/>
        <v>2014</v>
      </c>
      <c r="M2940" t="b">
        <v>0</v>
      </c>
      <c r="N2940">
        <v>32</v>
      </c>
      <c r="O2940" t="b">
        <v>1</v>
      </c>
      <c r="P2940" t="s">
        <v>8303</v>
      </c>
      <c r="Q2940">
        <f t="shared" si="186"/>
        <v>101</v>
      </c>
      <c r="R2940">
        <f t="shared" si="187"/>
        <v>126.72</v>
      </c>
      <c r="S2940" s="10" t="s">
        <v>8317</v>
      </c>
      <c r="T2940" t="s">
        <v>8359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s="9">
        <f t="shared" si="184"/>
        <v>41845.809166666666</v>
      </c>
      <c r="L2941">
        <f t="shared" si="185"/>
        <v>2014</v>
      </c>
      <c r="M2941" t="b">
        <v>0</v>
      </c>
      <c r="N2941">
        <v>25</v>
      </c>
      <c r="O2941" t="b">
        <v>1</v>
      </c>
      <c r="P2941" t="s">
        <v>8303</v>
      </c>
      <c r="Q2941">
        <f t="shared" si="186"/>
        <v>103</v>
      </c>
      <c r="R2941">
        <f t="shared" si="187"/>
        <v>329.2</v>
      </c>
      <c r="S2941" s="10" t="s">
        <v>8317</v>
      </c>
      <c r="T2941" t="s">
        <v>8359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s="9">
        <f t="shared" si="184"/>
        <v>41982.773356481484</v>
      </c>
      <c r="L2942">
        <f t="shared" si="185"/>
        <v>2014</v>
      </c>
      <c r="M2942" t="b">
        <v>0</v>
      </c>
      <c r="N2942">
        <v>33</v>
      </c>
      <c r="O2942" t="b">
        <v>1</v>
      </c>
      <c r="P2942" t="s">
        <v>8303</v>
      </c>
      <c r="Q2942">
        <f t="shared" si="186"/>
        <v>107</v>
      </c>
      <c r="R2942">
        <f t="shared" si="187"/>
        <v>81.239999999999995</v>
      </c>
      <c r="S2942" s="10" t="s">
        <v>8317</v>
      </c>
      <c r="T2942" t="s">
        <v>8359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s="9">
        <f t="shared" si="184"/>
        <v>42034.960127314815</v>
      </c>
      <c r="L2943">
        <f t="shared" si="185"/>
        <v>2015</v>
      </c>
      <c r="M2943" t="b">
        <v>0</v>
      </c>
      <c r="N2943">
        <v>1</v>
      </c>
      <c r="O2943" t="b">
        <v>0</v>
      </c>
      <c r="P2943" t="s">
        <v>8301</v>
      </c>
      <c r="Q2943">
        <f t="shared" si="186"/>
        <v>0</v>
      </c>
      <c r="R2943">
        <f t="shared" si="187"/>
        <v>1</v>
      </c>
      <c r="S2943" s="10" t="s">
        <v>8317</v>
      </c>
      <c r="T2943" t="s">
        <v>8357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s="9">
        <f t="shared" si="184"/>
        <v>42334.803923611107</v>
      </c>
      <c r="L2944">
        <f t="shared" si="185"/>
        <v>2015</v>
      </c>
      <c r="M2944" t="b">
        <v>0</v>
      </c>
      <c r="N2944">
        <v>202</v>
      </c>
      <c r="O2944" t="b">
        <v>0</v>
      </c>
      <c r="P2944" t="s">
        <v>8301</v>
      </c>
      <c r="Q2944">
        <f t="shared" si="186"/>
        <v>20</v>
      </c>
      <c r="R2944">
        <f t="shared" si="187"/>
        <v>202.23</v>
      </c>
      <c r="S2944" s="10" t="s">
        <v>8317</v>
      </c>
      <c r="T2944" t="s">
        <v>8357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s="9">
        <f t="shared" si="184"/>
        <v>42077.129398148143</v>
      </c>
      <c r="L2945">
        <f t="shared" si="185"/>
        <v>2015</v>
      </c>
      <c r="M2945" t="b">
        <v>0</v>
      </c>
      <c r="N2945">
        <v>0</v>
      </c>
      <c r="O2945" t="b">
        <v>0</v>
      </c>
      <c r="P2945" t="s">
        <v>8301</v>
      </c>
      <c r="Q2945">
        <f t="shared" si="186"/>
        <v>0</v>
      </c>
      <c r="R2945" t="e">
        <f t="shared" si="187"/>
        <v>#DIV/0!</v>
      </c>
      <c r="S2945" s="10" t="s">
        <v>8317</v>
      </c>
      <c r="T2945" t="s">
        <v>8357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s="9">
        <f t="shared" si="184"/>
        <v>42132.9143287037</v>
      </c>
      <c r="L2946">
        <f t="shared" si="185"/>
        <v>2015</v>
      </c>
      <c r="M2946" t="b">
        <v>0</v>
      </c>
      <c r="N2946">
        <v>1</v>
      </c>
      <c r="O2946" t="b">
        <v>0</v>
      </c>
      <c r="P2946" t="s">
        <v>8301</v>
      </c>
      <c r="Q2946">
        <f t="shared" si="186"/>
        <v>1</v>
      </c>
      <c r="R2946">
        <f t="shared" si="187"/>
        <v>100</v>
      </c>
      <c r="S2946" s="10" t="s">
        <v>8317</v>
      </c>
      <c r="T2946" t="s">
        <v>8357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s="9">
        <f t="shared" si="184"/>
        <v>42118.139583333337</v>
      </c>
      <c r="L2947">
        <f t="shared" si="185"/>
        <v>2015</v>
      </c>
      <c r="M2947" t="b">
        <v>0</v>
      </c>
      <c r="N2947">
        <v>0</v>
      </c>
      <c r="O2947" t="b">
        <v>0</v>
      </c>
      <c r="P2947" t="s">
        <v>8301</v>
      </c>
      <c r="Q2947">
        <f t="shared" si="186"/>
        <v>0</v>
      </c>
      <c r="R2947" t="e">
        <f t="shared" si="187"/>
        <v>#DIV/0!</v>
      </c>
      <c r="S2947" s="10" t="s">
        <v>8317</v>
      </c>
      <c r="T2947" t="s">
        <v>8357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s="9">
        <f t="shared" si="184"/>
        <v>42567.531157407408</v>
      </c>
      <c r="L2948">
        <f t="shared" si="185"/>
        <v>2016</v>
      </c>
      <c r="M2948" t="b">
        <v>0</v>
      </c>
      <c r="N2948">
        <v>2</v>
      </c>
      <c r="O2948" t="b">
        <v>0</v>
      </c>
      <c r="P2948" t="s">
        <v>8301</v>
      </c>
      <c r="Q2948">
        <f t="shared" si="186"/>
        <v>0</v>
      </c>
      <c r="R2948">
        <f t="shared" si="187"/>
        <v>1</v>
      </c>
      <c r="S2948" s="10" t="s">
        <v>8317</v>
      </c>
      <c r="T2948" t="s">
        <v>8357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s="9">
        <f t="shared" si="184"/>
        <v>42649.562118055561</v>
      </c>
      <c r="L2949">
        <f t="shared" si="185"/>
        <v>2016</v>
      </c>
      <c r="M2949" t="b">
        <v>0</v>
      </c>
      <c r="N2949">
        <v>13</v>
      </c>
      <c r="O2949" t="b">
        <v>0</v>
      </c>
      <c r="P2949" t="s">
        <v>8301</v>
      </c>
      <c r="Q2949">
        <f t="shared" si="186"/>
        <v>4</v>
      </c>
      <c r="R2949">
        <f t="shared" si="187"/>
        <v>82.46</v>
      </c>
      <c r="S2949" s="10" t="s">
        <v>8317</v>
      </c>
      <c r="T2949" t="s">
        <v>8357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s="9">
        <f t="shared" si="184"/>
        <v>42097.649224537032</v>
      </c>
      <c r="L2950">
        <f t="shared" si="185"/>
        <v>2015</v>
      </c>
      <c r="M2950" t="b">
        <v>0</v>
      </c>
      <c r="N2950">
        <v>9</v>
      </c>
      <c r="O2950" t="b">
        <v>0</v>
      </c>
      <c r="P2950" t="s">
        <v>8301</v>
      </c>
      <c r="Q2950">
        <f t="shared" si="186"/>
        <v>0</v>
      </c>
      <c r="R2950">
        <f t="shared" si="187"/>
        <v>2.67</v>
      </c>
      <c r="S2950" s="10" t="s">
        <v>8317</v>
      </c>
      <c r="T2950" t="s">
        <v>8357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s="9">
        <f t="shared" si="184"/>
        <v>42297.823113425926</v>
      </c>
      <c r="L2951">
        <f t="shared" si="185"/>
        <v>2015</v>
      </c>
      <c r="M2951" t="b">
        <v>0</v>
      </c>
      <c r="N2951">
        <v>2</v>
      </c>
      <c r="O2951" t="b">
        <v>0</v>
      </c>
      <c r="P2951" t="s">
        <v>8301</v>
      </c>
      <c r="Q2951">
        <f t="shared" si="186"/>
        <v>3</v>
      </c>
      <c r="R2951">
        <f t="shared" si="187"/>
        <v>12.5</v>
      </c>
      <c r="S2951" s="10" t="s">
        <v>8317</v>
      </c>
      <c r="T2951" t="s">
        <v>8357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s="9">
        <f t="shared" si="184"/>
        <v>42362.36518518519</v>
      </c>
      <c r="L2952">
        <f t="shared" si="185"/>
        <v>2015</v>
      </c>
      <c r="M2952" t="b">
        <v>0</v>
      </c>
      <c r="N2952">
        <v>0</v>
      </c>
      <c r="O2952" t="b">
        <v>0</v>
      </c>
      <c r="P2952" t="s">
        <v>8301</v>
      </c>
      <c r="Q2952">
        <f t="shared" si="186"/>
        <v>0</v>
      </c>
      <c r="R2952" t="e">
        <f t="shared" si="187"/>
        <v>#DIV/0!</v>
      </c>
      <c r="S2952" s="10" t="s">
        <v>8317</v>
      </c>
      <c r="T2952" t="s">
        <v>8357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s="9">
        <f t="shared" si="184"/>
        <v>41872.802928240737</v>
      </c>
      <c r="L2953">
        <f t="shared" si="185"/>
        <v>2014</v>
      </c>
      <c r="M2953" t="b">
        <v>0</v>
      </c>
      <c r="N2953">
        <v>58</v>
      </c>
      <c r="O2953" t="b">
        <v>0</v>
      </c>
      <c r="P2953" t="s">
        <v>8301</v>
      </c>
      <c r="Q2953">
        <f t="shared" si="186"/>
        <v>2</v>
      </c>
      <c r="R2953">
        <f t="shared" si="187"/>
        <v>18.899999999999999</v>
      </c>
      <c r="S2953" s="10" t="s">
        <v>8317</v>
      </c>
      <c r="T2953" t="s">
        <v>8357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s="9">
        <f t="shared" ref="K2954:K3017" si="188">(((J2954/60)/60/24)+DATE(1970,1,1))</f>
        <v>42628.690266203703</v>
      </c>
      <c r="L2954">
        <f t="shared" ref="L2954:L3017" si="189">YEAR(K2954)</f>
        <v>2016</v>
      </c>
      <c r="M2954" t="b">
        <v>0</v>
      </c>
      <c r="N2954">
        <v>8</v>
      </c>
      <c r="O2954" t="b">
        <v>0</v>
      </c>
      <c r="P2954" t="s">
        <v>8301</v>
      </c>
      <c r="Q2954">
        <f t="shared" ref="Q2954:Q3017" si="190">ROUND(E2954/D2954*100,0)</f>
        <v>8</v>
      </c>
      <c r="R2954">
        <f t="shared" ref="R2954:R3017" si="191">ROUND(E2954/N2954,2)</f>
        <v>200.63</v>
      </c>
      <c r="S2954" s="10" t="s">
        <v>8317</v>
      </c>
      <c r="T2954" t="s">
        <v>8357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s="9">
        <f t="shared" si="188"/>
        <v>42255.791909722218</v>
      </c>
      <c r="L2955">
        <f t="shared" si="189"/>
        <v>2015</v>
      </c>
      <c r="M2955" t="b">
        <v>0</v>
      </c>
      <c r="N2955">
        <v>3</v>
      </c>
      <c r="O2955" t="b">
        <v>0</v>
      </c>
      <c r="P2955" t="s">
        <v>8301</v>
      </c>
      <c r="Q2955">
        <f t="shared" si="190"/>
        <v>0</v>
      </c>
      <c r="R2955">
        <f t="shared" si="191"/>
        <v>201.67</v>
      </c>
      <c r="S2955" s="10" t="s">
        <v>8317</v>
      </c>
      <c r="T2955" t="s">
        <v>8357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s="9">
        <f t="shared" si="188"/>
        <v>42790.583368055552</v>
      </c>
      <c r="L2956">
        <f t="shared" si="189"/>
        <v>2017</v>
      </c>
      <c r="M2956" t="b">
        <v>0</v>
      </c>
      <c r="N2956">
        <v>0</v>
      </c>
      <c r="O2956" t="b">
        <v>0</v>
      </c>
      <c r="P2956" t="s">
        <v>8301</v>
      </c>
      <c r="Q2956">
        <f t="shared" si="190"/>
        <v>0</v>
      </c>
      <c r="R2956" t="e">
        <f t="shared" si="191"/>
        <v>#DIV/0!</v>
      </c>
      <c r="S2956" s="10" t="s">
        <v>8317</v>
      </c>
      <c r="T2956" t="s">
        <v>8357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s="9">
        <f t="shared" si="188"/>
        <v>42141.741307870368</v>
      </c>
      <c r="L2957">
        <f t="shared" si="189"/>
        <v>2015</v>
      </c>
      <c r="M2957" t="b">
        <v>0</v>
      </c>
      <c r="N2957">
        <v>11</v>
      </c>
      <c r="O2957" t="b">
        <v>0</v>
      </c>
      <c r="P2957" t="s">
        <v>8301</v>
      </c>
      <c r="Q2957">
        <f t="shared" si="190"/>
        <v>60</v>
      </c>
      <c r="R2957">
        <f t="shared" si="191"/>
        <v>65</v>
      </c>
      <c r="S2957" s="10" t="s">
        <v>8317</v>
      </c>
      <c r="T2957" t="s">
        <v>8357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s="9">
        <f t="shared" si="188"/>
        <v>42464.958912037036</v>
      </c>
      <c r="L2958">
        <f t="shared" si="189"/>
        <v>2016</v>
      </c>
      <c r="M2958" t="b">
        <v>0</v>
      </c>
      <c r="N2958">
        <v>20</v>
      </c>
      <c r="O2958" t="b">
        <v>0</v>
      </c>
      <c r="P2958" t="s">
        <v>8301</v>
      </c>
      <c r="Q2958">
        <f t="shared" si="190"/>
        <v>17</v>
      </c>
      <c r="R2958">
        <f t="shared" si="191"/>
        <v>66.099999999999994</v>
      </c>
      <c r="S2958" s="10" t="s">
        <v>8317</v>
      </c>
      <c r="T2958" t="s">
        <v>8357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s="9">
        <f t="shared" si="188"/>
        <v>42031.011249999996</v>
      </c>
      <c r="L2959">
        <f t="shared" si="189"/>
        <v>2015</v>
      </c>
      <c r="M2959" t="b">
        <v>0</v>
      </c>
      <c r="N2959">
        <v>3</v>
      </c>
      <c r="O2959" t="b">
        <v>0</v>
      </c>
      <c r="P2959" t="s">
        <v>8301</v>
      </c>
      <c r="Q2959">
        <f t="shared" si="190"/>
        <v>2</v>
      </c>
      <c r="R2959">
        <f t="shared" si="191"/>
        <v>93.33</v>
      </c>
      <c r="S2959" s="10" t="s">
        <v>8317</v>
      </c>
      <c r="T2959" t="s">
        <v>8357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s="9">
        <f t="shared" si="188"/>
        <v>42438.779131944444</v>
      </c>
      <c r="L2960">
        <f t="shared" si="189"/>
        <v>2016</v>
      </c>
      <c r="M2960" t="b">
        <v>0</v>
      </c>
      <c r="N2960">
        <v>0</v>
      </c>
      <c r="O2960" t="b">
        <v>0</v>
      </c>
      <c r="P2960" t="s">
        <v>8301</v>
      </c>
      <c r="Q2960">
        <f t="shared" si="190"/>
        <v>0</v>
      </c>
      <c r="R2960" t="e">
        <f t="shared" si="191"/>
        <v>#DIV/0!</v>
      </c>
      <c r="S2960" s="10" t="s">
        <v>8317</v>
      </c>
      <c r="T2960" t="s">
        <v>8357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s="9">
        <f t="shared" si="188"/>
        <v>42498.008391203708</v>
      </c>
      <c r="L2961">
        <f t="shared" si="189"/>
        <v>2016</v>
      </c>
      <c r="M2961" t="b">
        <v>0</v>
      </c>
      <c r="N2961">
        <v>0</v>
      </c>
      <c r="O2961" t="b">
        <v>0</v>
      </c>
      <c r="P2961" t="s">
        <v>8301</v>
      </c>
      <c r="Q2961">
        <f t="shared" si="190"/>
        <v>0</v>
      </c>
      <c r="R2961" t="e">
        <f t="shared" si="191"/>
        <v>#DIV/0!</v>
      </c>
      <c r="S2961" s="10" t="s">
        <v>8317</v>
      </c>
      <c r="T2961" t="s">
        <v>8357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s="9">
        <f t="shared" si="188"/>
        <v>41863.757210648146</v>
      </c>
      <c r="L2962">
        <f t="shared" si="189"/>
        <v>2014</v>
      </c>
      <c r="M2962" t="b">
        <v>0</v>
      </c>
      <c r="N2962">
        <v>0</v>
      </c>
      <c r="O2962" t="b">
        <v>0</v>
      </c>
      <c r="P2962" t="s">
        <v>8301</v>
      </c>
      <c r="Q2962">
        <f t="shared" si="190"/>
        <v>0</v>
      </c>
      <c r="R2962" t="e">
        <f t="shared" si="191"/>
        <v>#DIV/0!</v>
      </c>
      <c r="S2962" s="10" t="s">
        <v>8317</v>
      </c>
      <c r="T2962" t="s">
        <v>8357</v>
      </c>
    </row>
    <row r="2963" spans="1:20" ht="60" x14ac:dyDescent="0.25">
      <c r="A2963">
        <v>3294</v>
      </c>
      <c r="B2963" s="3" t="s">
        <v>3294</v>
      </c>
      <c r="C2963" s="3" t="s">
        <v>7404</v>
      </c>
      <c r="D2963" s="6">
        <v>600</v>
      </c>
      <c r="E2963" s="8">
        <v>710</v>
      </c>
      <c r="F2963" t="s">
        <v>8218</v>
      </c>
      <c r="G2963" t="s">
        <v>8224</v>
      </c>
      <c r="H2963" t="s">
        <v>8246</v>
      </c>
      <c r="I2963">
        <v>1434459554</v>
      </c>
      <c r="J2963">
        <v>1431867554</v>
      </c>
      <c r="K2963" s="9">
        <f t="shared" si="188"/>
        <v>42141.541134259256</v>
      </c>
      <c r="L2963">
        <f t="shared" si="189"/>
        <v>2015</v>
      </c>
      <c r="M2963" t="b">
        <v>0</v>
      </c>
      <c r="N2963">
        <v>24</v>
      </c>
      <c r="O2963" t="b">
        <v>1</v>
      </c>
      <c r="P2963" t="s">
        <v>8269</v>
      </c>
      <c r="Q2963">
        <f t="shared" si="190"/>
        <v>118</v>
      </c>
      <c r="R2963">
        <f t="shared" si="191"/>
        <v>29.58</v>
      </c>
      <c r="S2963" s="10" t="s">
        <v>8317</v>
      </c>
      <c r="T2963" t="s">
        <v>8318</v>
      </c>
    </row>
    <row r="2964" spans="1:20" ht="60" x14ac:dyDescent="0.25">
      <c r="A2964">
        <v>3539</v>
      </c>
      <c r="B2964" s="3" t="s">
        <v>3538</v>
      </c>
      <c r="C2964" s="3" t="s">
        <v>7649</v>
      </c>
      <c r="D2964" s="6">
        <v>600</v>
      </c>
      <c r="E2964" s="8">
        <v>718</v>
      </c>
      <c r="F2964" t="s">
        <v>8218</v>
      </c>
      <c r="G2964" t="s">
        <v>8223</v>
      </c>
      <c r="H2964" t="s">
        <v>8245</v>
      </c>
      <c r="I2964">
        <v>1473358122</v>
      </c>
      <c r="J2964">
        <v>1471543722</v>
      </c>
      <c r="K2964" s="9">
        <f t="shared" si="188"/>
        <v>42600.756041666667</v>
      </c>
      <c r="L2964">
        <f t="shared" si="189"/>
        <v>2016</v>
      </c>
      <c r="M2964" t="b">
        <v>0</v>
      </c>
      <c r="N2964">
        <v>13</v>
      </c>
      <c r="O2964" t="b">
        <v>1</v>
      </c>
      <c r="P2964" t="s">
        <v>8269</v>
      </c>
      <c r="Q2964">
        <f t="shared" si="190"/>
        <v>120</v>
      </c>
      <c r="R2964">
        <f t="shared" si="191"/>
        <v>55.23</v>
      </c>
      <c r="S2964" s="10" t="s">
        <v>8317</v>
      </c>
      <c r="T2964" t="s">
        <v>8318</v>
      </c>
    </row>
    <row r="2965" spans="1:20" ht="45" x14ac:dyDescent="0.25">
      <c r="A2965">
        <v>3577</v>
      </c>
      <c r="B2965" s="3" t="s">
        <v>3576</v>
      </c>
      <c r="C2965" s="3" t="s">
        <v>7687</v>
      </c>
      <c r="D2965" s="6">
        <v>600</v>
      </c>
      <c r="E2965" s="8">
        <v>780</v>
      </c>
      <c r="F2965" t="s">
        <v>8218</v>
      </c>
      <c r="G2965" t="s">
        <v>8223</v>
      </c>
      <c r="H2965" t="s">
        <v>8245</v>
      </c>
      <c r="I2965">
        <v>1430029680</v>
      </c>
      <c r="J2965">
        <v>1427741583</v>
      </c>
      <c r="K2965" s="9">
        <f t="shared" si="188"/>
        <v>42093.786840277782</v>
      </c>
      <c r="L2965">
        <f t="shared" si="189"/>
        <v>2015</v>
      </c>
      <c r="M2965" t="b">
        <v>0</v>
      </c>
      <c r="N2965">
        <v>27</v>
      </c>
      <c r="O2965" t="b">
        <v>1</v>
      </c>
      <c r="P2965" t="s">
        <v>8269</v>
      </c>
      <c r="Q2965">
        <f t="shared" si="190"/>
        <v>130</v>
      </c>
      <c r="R2965">
        <f t="shared" si="191"/>
        <v>28.89</v>
      </c>
      <c r="S2965" s="10" t="s">
        <v>8317</v>
      </c>
      <c r="T2965" t="s">
        <v>8318</v>
      </c>
    </row>
    <row r="2966" spans="1:20" ht="45" x14ac:dyDescent="0.25">
      <c r="A2966">
        <v>3826</v>
      </c>
      <c r="B2966" s="3" t="s">
        <v>3823</v>
      </c>
      <c r="C2966" s="3" t="s">
        <v>7935</v>
      </c>
      <c r="D2966" s="6">
        <v>600</v>
      </c>
      <c r="E2966" s="8">
        <v>715</v>
      </c>
      <c r="F2966" t="s">
        <v>8218</v>
      </c>
      <c r="G2966" t="s">
        <v>8224</v>
      </c>
      <c r="H2966" t="s">
        <v>8246</v>
      </c>
      <c r="I2966">
        <v>1430993394</v>
      </c>
      <c r="J2966">
        <v>1428401394</v>
      </c>
      <c r="K2966" s="9">
        <f t="shared" si="188"/>
        <v>42101.423541666663</v>
      </c>
      <c r="L2966">
        <f t="shared" si="189"/>
        <v>2015</v>
      </c>
      <c r="M2966" t="b">
        <v>0</v>
      </c>
      <c r="N2966">
        <v>26</v>
      </c>
      <c r="O2966" t="b">
        <v>1</v>
      </c>
      <c r="P2966" t="s">
        <v>8269</v>
      </c>
      <c r="Q2966">
        <f t="shared" si="190"/>
        <v>119</v>
      </c>
      <c r="R2966">
        <f t="shared" si="191"/>
        <v>27.5</v>
      </c>
      <c r="S2966" s="10" t="s">
        <v>8317</v>
      </c>
      <c r="T2966" t="s">
        <v>8318</v>
      </c>
    </row>
    <row r="2967" spans="1:20" ht="60" x14ac:dyDescent="0.25">
      <c r="A2967">
        <v>3665</v>
      </c>
      <c r="B2967" s="3" t="s">
        <v>3662</v>
      </c>
      <c r="C2967" s="3" t="s">
        <v>7775</v>
      </c>
      <c r="D2967" s="6">
        <v>620</v>
      </c>
      <c r="E2967" s="8">
        <v>714</v>
      </c>
      <c r="F2967" t="s">
        <v>8218</v>
      </c>
      <c r="G2967" t="s">
        <v>8229</v>
      </c>
      <c r="H2967" t="s">
        <v>8248</v>
      </c>
      <c r="I2967">
        <v>1446062040</v>
      </c>
      <c r="J2967">
        <v>1445109822</v>
      </c>
      <c r="K2967" s="9">
        <f t="shared" si="188"/>
        <v>42294.808124999996</v>
      </c>
      <c r="L2967">
        <f t="shared" si="189"/>
        <v>2015</v>
      </c>
      <c r="M2967" t="b">
        <v>0</v>
      </c>
      <c r="N2967">
        <v>14</v>
      </c>
      <c r="O2967" t="b">
        <v>1</v>
      </c>
      <c r="P2967" t="s">
        <v>8269</v>
      </c>
      <c r="Q2967">
        <f t="shared" si="190"/>
        <v>115</v>
      </c>
      <c r="R2967">
        <f t="shared" si="191"/>
        <v>51</v>
      </c>
      <c r="S2967" s="10" t="s">
        <v>8317</v>
      </c>
      <c r="T2967" t="s">
        <v>8318</v>
      </c>
    </row>
    <row r="2968" spans="1:20" ht="45" x14ac:dyDescent="0.25">
      <c r="A2968">
        <v>2824</v>
      </c>
      <c r="B2968" s="3" t="s">
        <v>2824</v>
      </c>
      <c r="C2968" s="3" t="s">
        <v>6934</v>
      </c>
      <c r="D2968" s="6">
        <v>650</v>
      </c>
      <c r="E2968" s="8">
        <v>760</v>
      </c>
      <c r="F2968" t="s">
        <v>8218</v>
      </c>
      <c r="G2968" t="s">
        <v>8223</v>
      </c>
      <c r="H2968" t="s">
        <v>8245</v>
      </c>
      <c r="I2968">
        <v>1434159780</v>
      </c>
      <c r="J2968">
        <v>1431412196</v>
      </c>
      <c r="K2968" s="9">
        <f t="shared" si="188"/>
        <v>42136.270787037036</v>
      </c>
      <c r="L2968">
        <f t="shared" si="189"/>
        <v>2015</v>
      </c>
      <c r="M2968" t="b">
        <v>0</v>
      </c>
      <c r="N2968">
        <v>15</v>
      </c>
      <c r="O2968" t="b">
        <v>1</v>
      </c>
      <c r="P2968" t="s">
        <v>8269</v>
      </c>
      <c r="Q2968">
        <f t="shared" si="190"/>
        <v>117</v>
      </c>
      <c r="R2968">
        <f t="shared" si="191"/>
        <v>50.67</v>
      </c>
      <c r="S2968" s="10" t="s">
        <v>8317</v>
      </c>
      <c r="T2968" t="s">
        <v>8318</v>
      </c>
    </row>
    <row r="2969" spans="1:20" ht="60" x14ac:dyDescent="0.25">
      <c r="A2969">
        <v>3451</v>
      </c>
      <c r="B2969" s="3" t="s">
        <v>3450</v>
      </c>
      <c r="C2969" s="3" t="s">
        <v>7561</v>
      </c>
      <c r="D2969" s="6">
        <v>650</v>
      </c>
      <c r="E2969" s="8">
        <v>658</v>
      </c>
      <c r="F2969" t="s">
        <v>8218</v>
      </c>
      <c r="G2969" t="s">
        <v>8223</v>
      </c>
      <c r="H2969" t="s">
        <v>8245</v>
      </c>
      <c r="I2969">
        <v>1429636927</v>
      </c>
      <c r="J2969">
        <v>1427304127</v>
      </c>
      <c r="K2969" s="9">
        <f t="shared" si="188"/>
        <v>42088.723692129628</v>
      </c>
      <c r="L2969">
        <f t="shared" si="189"/>
        <v>2015</v>
      </c>
      <c r="M2969" t="b">
        <v>0</v>
      </c>
      <c r="N2969">
        <v>16</v>
      </c>
      <c r="O2969" t="b">
        <v>1</v>
      </c>
      <c r="P2969" t="s">
        <v>8269</v>
      </c>
      <c r="Q2969">
        <f t="shared" si="190"/>
        <v>101</v>
      </c>
      <c r="R2969">
        <f t="shared" si="191"/>
        <v>41.13</v>
      </c>
      <c r="S2969" s="10" t="s">
        <v>8317</v>
      </c>
      <c r="T2969" t="s">
        <v>8318</v>
      </c>
    </row>
    <row r="2970" spans="1:20" ht="60" x14ac:dyDescent="0.25">
      <c r="A2970">
        <v>3537</v>
      </c>
      <c r="B2970" s="3" t="s">
        <v>3536</v>
      </c>
      <c r="C2970" s="3" t="s">
        <v>7647</v>
      </c>
      <c r="D2970" s="6">
        <v>675</v>
      </c>
      <c r="E2970" s="8">
        <v>1218</v>
      </c>
      <c r="F2970" t="s">
        <v>8218</v>
      </c>
      <c r="G2970" t="s">
        <v>8228</v>
      </c>
      <c r="H2970" t="s">
        <v>8250</v>
      </c>
      <c r="I2970">
        <v>1416211140</v>
      </c>
      <c r="J2970">
        <v>1413016216</v>
      </c>
      <c r="K2970" s="9">
        <f t="shared" si="188"/>
        <v>41923.354351851849</v>
      </c>
      <c r="L2970">
        <f t="shared" si="189"/>
        <v>2014</v>
      </c>
      <c r="M2970" t="b">
        <v>0</v>
      </c>
      <c r="N2970">
        <v>28</v>
      </c>
      <c r="O2970" t="b">
        <v>1</v>
      </c>
      <c r="P2970" t="s">
        <v>8269</v>
      </c>
      <c r="Q2970">
        <f t="shared" si="190"/>
        <v>180</v>
      </c>
      <c r="R2970">
        <f t="shared" si="191"/>
        <v>43.5</v>
      </c>
      <c r="S2970" s="10" t="s">
        <v>8317</v>
      </c>
      <c r="T2970" t="s">
        <v>8318</v>
      </c>
    </row>
    <row r="2971" spans="1:20" ht="45" x14ac:dyDescent="0.25">
      <c r="A2971">
        <v>2795</v>
      </c>
      <c r="B2971" s="3" t="s">
        <v>2795</v>
      </c>
      <c r="C2971" s="3" t="s">
        <v>6905</v>
      </c>
      <c r="D2971" s="6">
        <v>700</v>
      </c>
      <c r="E2971" s="8">
        <v>730</v>
      </c>
      <c r="F2971" t="s">
        <v>8218</v>
      </c>
      <c r="G2971" t="s">
        <v>8223</v>
      </c>
      <c r="H2971" t="s">
        <v>8245</v>
      </c>
      <c r="I2971">
        <v>1402095600</v>
      </c>
      <c r="J2971">
        <v>1400675841</v>
      </c>
      <c r="K2971" s="9">
        <f t="shared" si="188"/>
        <v>41780.525937500002</v>
      </c>
      <c r="L2971">
        <f t="shared" si="189"/>
        <v>2014</v>
      </c>
      <c r="M2971" t="b">
        <v>0</v>
      </c>
      <c r="N2971">
        <v>20</v>
      </c>
      <c r="O2971" t="b">
        <v>1</v>
      </c>
      <c r="P2971" t="s">
        <v>8269</v>
      </c>
      <c r="Q2971">
        <f t="shared" si="190"/>
        <v>104</v>
      </c>
      <c r="R2971">
        <f t="shared" si="191"/>
        <v>36.5</v>
      </c>
      <c r="S2971" s="10" t="s">
        <v>8317</v>
      </c>
      <c r="T2971" t="s">
        <v>8318</v>
      </c>
    </row>
    <row r="2972" spans="1:20" ht="60" x14ac:dyDescent="0.25">
      <c r="A2972">
        <v>3295</v>
      </c>
      <c r="B2972" s="3" t="s">
        <v>3295</v>
      </c>
      <c r="C2972" s="3" t="s">
        <v>7405</v>
      </c>
      <c r="D2972" s="6">
        <v>700</v>
      </c>
      <c r="E2972" s="8">
        <v>720.01</v>
      </c>
      <c r="F2972" t="s">
        <v>8218</v>
      </c>
      <c r="G2972" t="s">
        <v>8224</v>
      </c>
      <c r="H2972" t="s">
        <v>8246</v>
      </c>
      <c r="I2972">
        <v>1474886229</v>
      </c>
      <c r="J2972">
        <v>1472294229</v>
      </c>
      <c r="K2972" s="9">
        <f t="shared" si="188"/>
        <v>42609.442465277782</v>
      </c>
      <c r="L2972">
        <f t="shared" si="189"/>
        <v>2016</v>
      </c>
      <c r="M2972" t="b">
        <v>0</v>
      </c>
      <c r="N2972">
        <v>27</v>
      </c>
      <c r="O2972" t="b">
        <v>1</v>
      </c>
      <c r="P2972" t="s">
        <v>8269</v>
      </c>
      <c r="Q2972">
        <f t="shared" si="190"/>
        <v>103</v>
      </c>
      <c r="R2972">
        <f t="shared" si="191"/>
        <v>26.67</v>
      </c>
      <c r="S2972" s="10" t="s">
        <v>8317</v>
      </c>
      <c r="T2972" t="s">
        <v>8318</v>
      </c>
    </row>
    <row r="2973" spans="1:20" ht="45" x14ac:dyDescent="0.25">
      <c r="A2973">
        <v>3343</v>
      </c>
      <c r="B2973" s="3" t="s">
        <v>3343</v>
      </c>
      <c r="C2973" s="3" t="s">
        <v>7453</v>
      </c>
      <c r="D2973" s="6">
        <v>700</v>
      </c>
      <c r="E2973" s="8">
        <v>1200</v>
      </c>
      <c r="F2973" t="s">
        <v>8218</v>
      </c>
      <c r="G2973" t="s">
        <v>8224</v>
      </c>
      <c r="H2973" t="s">
        <v>8246</v>
      </c>
      <c r="I2973">
        <v>1460553480</v>
      </c>
      <c r="J2973">
        <v>1458770384</v>
      </c>
      <c r="K2973" s="9">
        <f t="shared" si="188"/>
        <v>42452.916481481487</v>
      </c>
      <c r="L2973">
        <f t="shared" si="189"/>
        <v>2016</v>
      </c>
      <c r="M2973" t="b">
        <v>0</v>
      </c>
      <c r="N2973">
        <v>23</v>
      </c>
      <c r="O2973" t="b">
        <v>1</v>
      </c>
      <c r="P2973" t="s">
        <v>8269</v>
      </c>
      <c r="Q2973">
        <f t="shared" si="190"/>
        <v>171</v>
      </c>
      <c r="R2973">
        <f t="shared" si="191"/>
        <v>52.17</v>
      </c>
      <c r="S2973" s="10" t="s">
        <v>8317</v>
      </c>
      <c r="T2973" t="s">
        <v>8318</v>
      </c>
    </row>
    <row r="2974" spans="1:20" ht="45" x14ac:dyDescent="0.25">
      <c r="A2974">
        <v>3420</v>
      </c>
      <c r="B2974" s="3" t="s">
        <v>3419</v>
      </c>
      <c r="C2974" s="3" t="s">
        <v>7530</v>
      </c>
      <c r="D2974" s="6">
        <v>700</v>
      </c>
      <c r="E2974" s="8">
        <v>966</v>
      </c>
      <c r="F2974" t="s">
        <v>8218</v>
      </c>
      <c r="G2974" t="s">
        <v>8224</v>
      </c>
      <c r="H2974" t="s">
        <v>8246</v>
      </c>
      <c r="I2974">
        <v>1455408000</v>
      </c>
      <c r="J2974">
        <v>1454638202</v>
      </c>
      <c r="K2974" s="9">
        <f t="shared" si="188"/>
        <v>42405.090300925927</v>
      </c>
      <c r="L2974">
        <f t="shared" si="189"/>
        <v>2016</v>
      </c>
      <c r="M2974" t="b">
        <v>0</v>
      </c>
      <c r="N2974">
        <v>34</v>
      </c>
      <c r="O2974" t="b">
        <v>1</v>
      </c>
      <c r="P2974" t="s">
        <v>8269</v>
      </c>
      <c r="Q2974">
        <f t="shared" si="190"/>
        <v>138</v>
      </c>
      <c r="R2974">
        <f t="shared" si="191"/>
        <v>28.41</v>
      </c>
      <c r="S2974" s="10" t="s">
        <v>8317</v>
      </c>
      <c r="T2974" t="s">
        <v>8318</v>
      </c>
    </row>
    <row r="2975" spans="1:20" ht="60" x14ac:dyDescent="0.25">
      <c r="A2975">
        <v>3454</v>
      </c>
      <c r="B2975" s="3" t="s">
        <v>3453</v>
      </c>
      <c r="C2975" s="3" t="s">
        <v>7564</v>
      </c>
      <c r="D2975" s="6">
        <v>700</v>
      </c>
      <c r="E2975" s="8">
        <v>705</v>
      </c>
      <c r="F2975" t="s">
        <v>8218</v>
      </c>
      <c r="G2975" t="s">
        <v>8224</v>
      </c>
      <c r="H2975" t="s">
        <v>8246</v>
      </c>
      <c r="I2975">
        <v>1406825159</v>
      </c>
      <c r="J2975">
        <v>1404233159</v>
      </c>
      <c r="K2975" s="9">
        <f t="shared" si="188"/>
        <v>41821.698599537034</v>
      </c>
      <c r="L2975">
        <f t="shared" si="189"/>
        <v>2014</v>
      </c>
      <c r="M2975" t="b">
        <v>0</v>
      </c>
      <c r="N2975">
        <v>21</v>
      </c>
      <c r="O2975" t="b">
        <v>1</v>
      </c>
      <c r="P2975" t="s">
        <v>8269</v>
      </c>
      <c r="Q2975">
        <f t="shared" si="190"/>
        <v>101</v>
      </c>
      <c r="R2975">
        <f t="shared" si="191"/>
        <v>33.57</v>
      </c>
      <c r="S2975" s="10" t="s">
        <v>8317</v>
      </c>
      <c r="T2975" t="s">
        <v>8318</v>
      </c>
    </row>
    <row r="2976" spans="1:20" ht="60" x14ac:dyDescent="0.25">
      <c r="A2976">
        <v>3591</v>
      </c>
      <c r="B2976" s="3" t="s">
        <v>3590</v>
      </c>
      <c r="C2976" s="3" t="s">
        <v>7701</v>
      </c>
      <c r="D2976" s="6">
        <v>700</v>
      </c>
      <c r="E2976" s="8">
        <v>1225</v>
      </c>
      <c r="F2976" t="s">
        <v>8218</v>
      </c>
      <c r="G2976" t="s">
        <v>8223</v>
      </c>
      <c r="H2976" t="s">
        <v>8245</v>
      </c>
      <c r="I2976">
        <v>1422075540</v>
      </c>
      <c r="J2976">
        <v>1419979544</v>
      </c>
      <c r="K2976" s="9">
        <f t="shared" si="188"/>
        <v>42003.948425925926</v>
      </c>
      <c r="L2976">
        <f t="shared" si="189"/>
        <v>2014</v>
      </c>
      <c r="M2976" t="b">
        <v>0</v>
      </c>
      <c r="N2976">
        <v>18</v>
      </c>
      <c r="O2976" t="b">
        <v>1</v>
      </c>
      <c r="P2976" t="s">
        <v>8269</v>
      </c>
      <c r="Q2976">
        <f t="shared" si="190"/>
        <v>175</v>
      </c>
      <c r="R2976">
        <f t="shared" si="191"/>
        <v>68.06</v>
      </c>
      <c r="S2976" s="10" t="s">
        <v>8317</v>
      </c>
      <c r="T2976" t="s">
        <v>8318</v>
      </c>
    </row>
    <row r="2977" spans="1:20" ht="60" x14ac:dyDescent="0.25">
      <c r="A2977">
        <v>3708</v>
      </c>
      <c r="B2977" s="3" t="s">
        <v>3705</v>
      </c>
      <c r="C2977" s="3" t="s">
        <v>7818</v>
      </c>
      <c r="D2977" s="6">
        <v>700</v>
      </c>
      <c r="E2977" s="8">
        <v>2100</v>
      </c>
      <c r="F2977" t="s">
        <v>8218</v>
      </c>
      <c r="G2977" t="s">
        <v>8223</v>
      </c>
      <c r="H2977" t="s">
        <v>8245</v>
      </c>
      <c r="I2977">
        <v>1404444286</v>
      </c>
      <c r="J2977">
        <v>1403234686</v>
      </c>
      <c r="K2977" s="9">
        <f t="shared" si="188"/>
        <v>41810.142199074071</v>
      </c>
      <c r="L2977">
        <f t="shared" si="189"/>
        <v>2014</v>
      </c>
      <c r="M2977" t="b">
        <v>0</v>
      </c>
      <c r="N2977">
        <v>39</v>
      </c>
      <c r="O2977" t="b">
        <v>1</v>
      </c>
      <c r="P2977" t="s">
        <v>8269</v>
      </c>
      <c r="Q2977">
        <f t="shared" si="190"/>
        <v>300</v>
      </c>
      <c r="R2977">
        <f t="shared" si="191"/>
        <v>53.85</v>
      </c>
      <c r="S2977" s="10" t="s">
        <v>8317</v>
      </c>
      <c r="T2977" t="s">
        <v>8318</v>
      </c>
    </row>
    <row r="2978" spans="1:20" ht="60" x14ac:dyDescent="0.25">
      <c r="A2978">
        <v>3617</v>
      </c>
      <c r="B2978" s="3" t="s">
        <v>3615</v>
      </c>
      <c r="C2978" s="3" t="s">
        <v>7727</v>
      </c>
      <c r="D2978" s="6">
        <v>740</v>
      </c>
      <c r="E2978" s="8">
        <v>880</v>
      </c>
      <c r="F2978" t="s">
        <v>8218</v>
      </c>
      <c r="G2978" t="s">
        <v>8224</v>
      </c>
      <c r="H2978" t="s">
        <v>8246</v>
      </c>
      <c r="I2978">
        <v>1488240000</v>
      </c>
      <c r="J2978">
        <v>1486996729</v>
      </c>
      <c r="K2978" s="9">
        <f t="shared" si="188"/>
        <v>42779.610289351855</v>
      </c>
      <c r="L2978">
        <f t="shared" si="189"/>
        <v>2017</v>
      </c>
      <c r="M2978" t="b">
        <v>0</v>
      </c>
      <c r="N2978">
        <v>51</v>
      </c>
      <c r="O2978" t="b">
        <v>1</v>
      </c>
      <c r="P2978" t="s">
        <v>8269</v>
      </c>
      <c r="Q2978">
        <f t="shared" si="190"/>
        <v>119</v>
      </c>
      <c r="R2978">
        <f t="shared" si="191"/>
        <v>17.25</v>
      </c>
      <c r="S2978" s="10" t="s">
        <v>8317</v>
      </c>
      <c r="T2978" t="s">
        <v>8318</v>
      </c>
    </row>
    <row r="2979" spans="1:20" ht="60" x14ac:dyDescent="0.25">
      <c r="A2979">
        <v>2978</v>
      </c>
      <c r="B2979" s="3" t="s">
        <v>2978</v>
      </c>
      <c r="C2979" s="3" t="s">
        <v>7088</v>
      </c>
      <c r="D2979" s="6">
        <v>750</v>
      </c>
      <c r="E2979" s="8">
        <v>971</v>
      </c>
      <c r="F2979" t="s">
        <v>8218</v>
      </c>
      <c r="G2979" t="s">
        <v>8223</v>
      </c>
      <c r="H2979" t="s">
        <v>8245</v>
      </c>
      <c r="I2979">
        <v>1413784740</v>
      </c>
      <c r="J2979">
        <v>1412954547</v>
      </c>
      <c r="K2979" s="9">
        <f t="shared" si="188"/>
        <v>41922.640590277777</v>
      </c>
      <c r="L2979">
        <f t="shared" si="189"/>
        <v>2014</v>
      </c>
      <c r="M2979" t="b">
        <v>0</v>
      </c>
      <c r="N2979">
        <v>16</v>
      </c>
      <c r="O2979" t="b">
        <v>1</v>
      </c>
      <c r="P2979" t="s">
        <v>8269</v>
      </c>
      <c r="Q2979">
        <f t="shared" si="190"/>
        <v>129</v>
      </c>
      <c r="R2979">
        <f t="shared" si="191"/>
        <v>60.69</v>
      </c>
      <c r="S2979" s="10" t="s">
        <v>8317</v>
      </c>
      <c r="T2979" t="s">
        <v>8318</v>
      </c>
    </row>
    <row r="2980" spans="1:20" ht="60" x14ac:dyDescent="0.25">
      <c r="A2980">
        <v>3165</v>
      </c>
      <c r="B2980" s="3" t="s">
        <v>3165</v>
      </c>
      <c r="C2980" s="3" t="s">
        <v>7275</v>
      </c>
      <c r="D2980" s="6">
        <v>750</v>
      </c>
      <c r="E2980" s="8">
        <v>1220</v>
      </c>
      <c r="F2980" t="s">
        <v>8218</v>
      </c>
      <c r="G2980" t="s">
        <v>8223</v>
      </c>
      <c r="H2980" t="s">
        <v>8245</v>
      </c>
      <c r="I2980">
        <v>1304395140</v>
      </c>
      <c r="J2980">
        <v>1302493760</v>
      </c>
      <c r="K2980" s="9">
        <f t="shared" si="188"/>
        <v>40644.159259259257</v>
      </c>
      <c r="L2980">
        <f t="shared" si="189"/>
        <v>2011</v>
      </c>
      <c r="M2980" t="b">
        <v>1</v>
      </c>
      <c r="N2980">
        <v>21</v>
      </c>
      <c r="O2980" t="b">
        <v>1</v>
      </c>
      <c r="P2980" t="s">
        <v>8269</v>
      </c>
      <c r="Q2980">
        <f t="shared" si="190"/>
        <v>163</v>
      </c>
      <c r="R2980">
        <f t="shared" si="191"/>
        <v>58.1</v>
      </c>
      <c r="S2980" s="10" t="s">
        <v>8317</v>
      </c>
      <c r="T2980" t="s">
        <v>8318</v>
      </c>
    </row>
    <row r="2981" spans="1:20" ht="60" x14ac:dyDescent="0.25">
      <c r="A2981">
        <v>3367</v>
      </c>
      <c r="B2981" s="3" t="s">
        <v>3366</v>
      </c>
      <c r="C2981" s="3" t="s">
        <v>7477</v>
      </c>
      <c r="D2981" s="6">
        <v>750</v>
      </c>
      <c r="E2981" s="8">
        <v>890</v>
      </c>
      <c r="F2981" t="s">
        <v>8218</v>
      </c>
      <c r="G2981" t="s">
        <v>8224</v>
      </c>
      <c r="H2981" t="s">
        <v>8246</v>
      </c>
      <c r="I2981">
        <v>1438467894</v>
      </c>
      <c r="J2981">
        <v>1436307894</v>
      </c>
      <c r="K2981" s="9">
        <f t="shared" si="188"/>
        <v>42192.933958333335</v>
      </c>
      <c r="L2981">
        <f t="shared" si="189"/>
        <v>2015</v>
      </c>
      <c r="M2981" t="b">
        <v>0</v>
      </c>
      <c r="N2981">
        <v>30</v>
      </c>
      <c r="O2981" t="b">
        <v>1</v>
      </c>
      <c r="P2981" t="s">
        <v>8269</v>
      </c>
      <c r="Q2981">
        <f t="shared" si="190"/>
        <v>119</v>
      </c>
      <c r="R2981">
        <f t="shared" si="191"/>
        <v>29.67</v>
      </c>
      <c r="S2981" s="10" t="s">
        <v>8317</v>
      </c>
      <c r="T2981" t="s">
        <v>8318</v>
      </c>
    </row>
    <row r="2982" spans="1:20" ht="45" x14ac:dyDescent="0.25">
      <c r="A2982">
        <v>3649</v>
      </c>
      <c r="B2982" s="3" t="s">
        <v>3647</v>
      </c>
      <c r="C2982" s="3" t="s">
        <v>7759</v>
      </c>
      <c r="D2982" s="6">
        <v>750</v>
      </c>
      <c r="E2982" s="8">
        <v>780</v>
      </c>
      <c r="F2982" t="s">
        <v>8218</v>
      </c>
      <c r="G2982" t="s">
        <v>8228</v>
      </c>
      <c r="H2982" t="s">
        <v>8250</v>
      </c>
      <c r="I2982">
        <v>1402938394</v>
      </c>
      <c r="J2982">
        <v>1400691994</v>
      </c>
      <c r="K2982" s="9">
        <f t="shared" si="188"/>
        <v>41780.712893518517</v>
      </c>
      <c r="L2982">
        <f t="shared" si="189"/>
        <v>2014</v>
      </c>
      <c r="M2982" t="b">
        <v>0</v>
      </c>
      <c r="N2982">
        <v>8</v>
      </c>
      <c r="O2982" t="b">
        <v>1</v>
      </c>
      <c r="P2982" t="s">
        <v>8269</v>
      </c>
      <c r="Q2982">
        <f t="shared" si="190"/>
        <v>104</v>
      </c>
      <c r="R2982">
        <f t="shared" si="191"/>
        <v>97.5</v>
      </c>
      <c r="S2982" s="10" t="s">
        <v>8317</v>
      </c>
      <c r="T2982" t="s">
        <v>8318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s="9">
        <f t="shared" si="188"/>
        <v>42225.559675925921</v>
      </c>
      <c r="L2983">
        <f t="shared" si="189"/>
        <v>2015</v>
      </c>
      <c r="M2983" t="b">
        <v>1</v>
      </c>
      <c r="N2983">
        <v>97</v>
      </c>
      <c r="O2983" t="b">
        <v>1</v>
      </c>
      <c r="P2983" t="s">
        <v>8301</v>
      </c>
      <c r="Q2983">
        <f t="shared" si="190"/>
        <v>129</v>
      </c>
      <c r="R2983">
        <f t="shared" si="191"/>
        <v>53.16</v>
      </c>
      <c r="S2983" s="10" t="s">
        <v>8317</v>
      </c>
      <c r="T2983" t="s">
        <v>8357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s="9">
        <f t="shared" si="188"/>
        <v>42381.686840277776</v>
      </c>
      <c r="L2984">
        <f t="shared" si="189"/>
        <v>2016</v>
      </c>
      <c r="M2984" t="b">
        <v>1</v>
      </c>
      <c r="N2984">
        <v>59</v>
      </c>
      <c r="O2984" t="b">
        <v>1</v>
      </c>
      <c r="P2984" t="s">
        <v>8301</v>
      </c>
      <c r="Q2984">
        <f t="shared" si="190"/>
        <v>102</v>
      </c>
      <c r="R2984">
        <f t="shared" si="191"/>
        <v>86.49</v>
      </c>
      <c r="S2984" s="10" t="s">
        <v>8317</v>
      </c>
      <c r="T2984" t="s">
        <v>8357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s="9">
        <f t="shared" si="188"/>
        <v>41894.632361111115</v>
      </c>
      <c r="L2985">
        <f t="shared" si="189"/>
        <v>2014</v>
      </c>
      <c r="M2985" t="b">
        <v>1</v>
      </c>
      <c r="N2985">
        <v>1095</v>
      </c>
      <c r="O2985" t="b">
        <v>1</v>
      </c>
      <c r="P2985" t="s">
        <v>8301</v>
      </c>
      <c r="Q2985">
        <f t="shared" si="190"/>
        <v>147</v>
      </c>
      <c r="R2985">
        <f t="shared" si="191"/>
        <v>155.24</v>
      </c>
      <c r="S2985" s="10" t="s">
        <v>8317</v>
      </c>
      <c r="T2985" t="s">
        <v>8357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s="9">
        <f t="shared" si="188"/>
        <v>42576.278715277775</v>
      </c>
      <c r="L2986">
        <f t="shared" si="189"/>
        <v>2016</v>
      </c>
      <c r="M2986" t="b">
        <v>1</v>
      </c>
      <c r="N2986">
        <v>218</v>
      </c>
      <c r="O2986" t="b">
        <v>1</v>
      </c>
      <c r="P2986" t="s">
        <v>8301</v>
      </c>
      <c r="Q2986">
        <f t="shared" si="190"/>
        <v>100</v>
      </c>
      <c r="R2986">
        <f t="shared" si="191"/>
        <v>115.08</v>
      </c>
      <c r="S2986" s="10" t="s">
        <v>8317</v>
      </c>
      <c r="T2986" t="s">
        <v>8357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s="9">
        <f t="shared" si="188"/>
        <v>42654.973703703698</v>
      </c>
      <c r="L2987">
        <f t="shared" si="189"/>
        <v>2016</v>
      </c>
      <c r="M2987" t="b">
        <v>0</v>
      </c>
      <c r="N2987">
        <v>111</v>
      </c>
      <c r="O2987" t="b">
        <v>1</v>
      </c>
      <c r="P2987" t="s">
        <v>8301</v>
      </c>
      <c r="Q2987">
        <f t="shared" si="190"/>
        <v>122</v>
      </c>
      <c r="R2987">
        <f t="shared" si="191"/>
        <v>109.59</v>
      </c>
      <c r="S2987" s="10" t="s">
        <v>8317</v>
      </c>
      <c r="T2987" t="s">
        <v>8357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s="9">
        <f t="shared" si="188"/>
        <v>42431.500069444446</v>
      </c>
      <c r="L2988">
        <f t="shared" si="189"/>
        <v>2016</v>
      </c>
      <c r="M2988" t="b">
        <v>0</v>
      </c>
      <c r="N2988">
        <v>56</v>
      </c>
      <c r="O2988" t="b">
        <v>1</v>
      </c>
      <c r="P2988" t="s">
        <v>8301</v>
      </c>
      <c r="Q2988">
        <f t="shared" si="190"/>
        <v>106</v>
      </c>
      <c r="R2988">
        <f t="shared" si="191"/>
        <v>45.21</v>
      </c>
      <c r="S2988" s="10" t="s">
        <v>8317</v>
      </c>
      <c r="T2988" t="s">
        <v>8357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s="9">
        <f t="shared" si="188"/>
        <v>42627.307303240741</v>
      </c>
      <c r="L2989">
        <f t="shared" si="189"/>
        <v>2016</v>
      </c>
      <c r="M2989" t="b">
        <v>0</v>
      </c>
      <c r="N2989">
        <v>265</v>
      </c>
      <c r="O2989" t="b">
        <v>1</v>
      </c>
      <c r="P2989" t="s">
        <v>8301</v>
      </c>
      <c r="Q2989">
        <f t="shared" si="190"/>
        <v>110</v>
      </c>
      <c r="R2989">
        <f t="shared" si="191"/>
        <v>104.15</v>
      </c>
      <c r="S2989" s="10" t="s">
        <v>8317</v>
      </c>
      <c r="T2989" t="s">
        <v>8357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s="9">
        <f t="shared" si="188"/>
        <v>42511.362048611118</v>
      </c>
      <c r="L2990">
        <f t="shared" si="189"/>
        <v>2016</v>
      </c>
      <c r="M2990" t="b">
        <v>0</v>
      </c>
      <c r="N2990">
        <v>28</v>
      </c>
      <c r="O2990" t="b">
        <v>1</v>
      </c>
      <c r="P2990" t="s">
        <v>8301</v>
      </c>
      <c r="Q2990">
        <f t="shared" si="190"/>
        <v>100</v>
      </c>
      <c r="R2990">
        <f t="shared" si="191"/>
        <v>35.71</v>
      </c>
      <c r="S2990" s="10" t="s">
        <v>8317</v>
      </c>
      <c r="T2990" t="s">
        <v>8357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s="9">
        <f t="shared" si="188"/>
        <v>42337.02039351852</v>
      </c>
      <c r="L2991">
        <f t="shared" si="189"/>
        <v>2015</v>
      </c>
      <c r="M2991" t="b">
        <v>0</v>
      </c>
      <c r="N2991">
        <v>364</v>
      </c>
      <c r="O2991" t="b">
        <v>1</v>
      </c>
      <c r="P2991" t="s">
        <v>8301</v>
      </c>
      <c r="Q2991">
        <f t="shared" si="190"/>
        <v>177</v>
      </c>
      <c r="R2991">
        <f t="shared" si="191"/>
        <v>97</v>
      </c>
      <c r="S2991" s="10" t="s">
        <v>8317</v>
      </c>
      <c r="T2991" t="s">
        <v>8357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s="9">
        <f t="shared" si="188"/>
        <v>42341.57430555555</v>
      </c>
      <c r="L2992">
        <f t="shared" si="189"/>
        <v>2015</v>
      </c>
      <c r="M2992" t="b">
        <v>0</v>
      </c>
      <c r="N2992">
        <v>27</v>
      </c>
      <c r="O2992" t="b">
        <v>1</v>
      </c>
      <c r="P2992" t="s">
        <v>8301</v>
      </c>
      <c r="Q2992">
        <f t="shared" si="190"/>
        <v>100</v>
      </c>
      <c r="R2992">
        <f t="shared" si="191"/>
        <v>370.37</v>
      </c>
      <c r="S2992" s="10" t="s">
        <v>8317</v>
      </c>
      <c r="T2992" t="s">
        <v>8357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s="9">
        <f t="shared" si="188"/>
        <v>42740.837152777778</v>
      </c>
      <c r="L2993">
        <f t="shared" si="189"/>
        <v>2017</v>
      </c>
      <c r="M2993" t="b">
        <v>0</v>
      </c>
      <c r="N2993">
        <v>93</v>
      </c>
      <c r="O2993" t="b">
        <v>1</v>
      </c>
      <c r="P2993" t="s">
        <v>8301</v>
      </c>
      <c r="Q2993">
        <f t="shared" si="190"/>
        <v>103</v>
      </c>
      <c r="R2993">
        <f t="shared" si="191"/>
        <v>94.41</v>
      </c>
      <c r="S2993" s="10" t="s">
        <v>8317</v>
      </c>
      <c r="T2993" t="s">
        <v>8357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s="9">
        <f t="shared" si="188"/>
        <v>42622.767476851848</v>
      </c>
      <c r="L2994">
        <f t="shared" si="189"/>
        <v>2016</v>
      </c>
      <c r="M2994" t="b">
        <v>0</v>
      </c>
      <c r="N2994">
        <v>64</v>
      </c>
      <c r="O2994" t="b">
        <v>1</v>
      </c>
      <c r="P2994" t="s">
        <v>8301</v>
      </c>
      <c r="Q2994">
        <f t="shared" si="190"/>
        <v>105</v>
      </c>
      <c r="R2994">
        <f t="shared" si="191"/>
        <v>48.98</v>
      </c>
      <c r="S2994" s="10" t="s">
        <v>8317</v>
      </c>
      <c r="T2994" t="s">
        <v>8357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s="9">
        <f t="shared" si="188"/>
        <v>42390.838738425926</v>
      </c>
      <c r="L2995">
        <f t="shared" si="189"/>
        <v>2016</v>
      </c>
      <c r="M2995" t="b">
        <v>0</v>
      </c>
      <c r="N2995">
        <v>22</v>
      </c>
      <c r="O2995" t="b">
        <v>1</v>
      </c>
      <c r="P2995" t="s">
        <v>8301</v>
      </c>
      <c r="Q2995">
        <f t="shared" si="190"/>
        <v>100</v>
      </c>
      <c r="R2995">
        <f t="shared" si="191"/>
        <v>45.59</v>
      </c>
      <c r="S2995" s="10" t="s">
        <v>8317</v>
      </c>
      <c r="T2995" t="s">
        <v>8357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s="9">
        <f t="shared" si="188"/>
        <v>41885.478842592594</v>
      </c>
      <c r="L2996">
        <f t="shared" si="189"/>
        <v>2014</v>
      </c>
      <c r="M2996" t="b">
        <v>0</v>
      </c>
      <c r="N2996">
        <v>59</v>
      </c>
      <c r="O2996" t="b">
        <v>1</v>
      </c>
      <c r="P2996" t="s">
        <v>8301</v>
      </c>
      <c r="Q2996">
        <f t="shared" si="190"/>
        <v>458</v>
      </c>
      <c r="R2996">
        <f t="shared" si="191"/>
        <v>23.28</v>
      </c>
      <c r="S2996" s="10" t="s">
        <v>8317</v>
      </c>
      <c r="T2996" t="s">
        <v>8357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s="9">
        <f t="shared" si="188"/>
        <v>42724.665173611109</v>
      </c>
      <c r="L2997">
        <f t="shared" si="189"/>
        <v>2016</v>
      </c>
      <c r="M2997" t="b">
        <v>0</v>
      </c>
      <c r="N2997">
        <v>249</v>
      </c>
      <c r="O2997" t="b">
        <v>1</v>
      </c>
      <c r="P2997" t="s">
        <v>8301</v>
      </c>
      <c r="Q2997">
        <f t="shared" si="190"/>
        <v>105</v>
      </c>
      <c r="R2997">
        <f t="shared" si="191"/>
        <v>63.23</v>
      </c>
      <c r="S2997" s="10" t="s">
        <v>8317</v>
      </c>
      <c r="T2997" t="s">
        <v>8357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s="9">
        <f t="shared" si="188"/>
        <v>42090.912500000006</v>
      </c>
      <c r="L2998">
        <f t="shared" si="189"/>
        <v>2015</v>
      </c>
      <c r="M2998" t="b">
        <v>0</v>
      </c>
      <c r="N2998">
        <v>392</v>
      </c>
      <c r="O2998" t="b">
        <v>1</v>
      </c>
      <c r="P2998" t="s">
        <v>8301</v>
      </c>
      <c r="Q2998">
        <f t="shared" si="190"/>
        <v>172</v>
      </c>
      <c r="R2998">
        <f t="shared" si="191"/>
        <v>153.52000000000001</v>
      </c>
      <c r="S2998" s="10" t="s">
        <v>8317</v>
      </c>
      <c r="T2998" t="s">
        <v>8357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s="9">
        <f t="shared" si="188"/>
        <v>42775.733715277776</v>
      </c>
      <c r="L2999">
        <f t="shared" si="189"/>
        <v>2017</v>
      </c>
      <c r="M2999" t="b">
        <v>0</v>
      </c>
      <c r="N2999">
        <v>115</v>
      </c>
      <c r="O2999" t="b">
        <v>1</v>
      </c>
      <c r="P2999" t="s">
        <v>8301</v>
      </c>
      <c r="Q2999">
        <f t="shared" si="190"/>
        <v>104</v>
      </c>
      <c r="R2999">
        <f t="shared" si="191"/>
        <v>90.2</v>
      </c>
      <c r="S2999" s="10" t="s">
        <v>8317</v>
      </c>
      <c r="T2999" t="s">
        <v>8357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s="9">
        <f t="shared" si="188"/>
        <v>41778.193622685183</v>
      </c>
      <c r="L3000">
        <f t="shared" si="189"/>
        <v>2014</v>
      </c>
      <c r="M3000" t="b">
        <v>0</v>
      </c>
      <c r="N3000">
        <v>433</v>
      </c>
      <c r="O3000" t="b">
        <v>1</v>
      </c>
      <c r="P3000" t="s">
        <v>8301</v>
      </c>
      <c r="Q3000">
        <f t="shared" si="190"/>
        <v>103</v>
      </c>
      <c r="R3000">
        <f t="shared" si="191"/>
        <v>118.97</v>
      </c>
      <c r="S3000" s="10" t="s">
        <v>8317</v>
      </c>
      <c r="T3000" t="s">
        <v>8357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s="9">
        <f t="shared" si="188"/>
        <v>42780.740277777775</v>
      </c>
      <c r="L3001">
        <f t="shared" si="189"/>
        <v>2017</v>
      </c>
      <c r="M3001" t="b">
        <v>0</v>
      </c>
      <c r="N3001">
        <v>20</v>
      </c>
      <c r="O3001" t="b">
        <v>1</v>
      </c>
      <c r="P3001" t="s">
        <v>8301</v>
      </c>
      <c r="Q3001">
        <f t="shared" si="190"/>
        <v>119</v>
      </c>
      <c r="R3001">
        <f t="shared" si="191"/>
        <v>80.25</v>
      </c>
      <c r="S3001" s="10" t="s">
        <v>8317</v>
      </c>
      <c r="T3001" t="s">
        <v>8357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s="9">
        <f t="shared" si="188"/>
        <v>42752.827199074076</v>
      </c>
      <c r="L3002">
        <f t="shared" si="189"/>
        <v>2017</v>
      </c>
      <c r="M3002" t="b">
        <v>0</v>
      </c>
      <c r="N3002">
        <v>8</v>
      </c>
      <c r="O3002" t="b">
        <v>1</v>
      </c>
      <c r="P3002" t="s">
        <v>8301</v>
      </c>
      <c r="Q3002">
        <f t="shared" si="190"/>
        <v>100</v>
      </c>
      <c r="R3002">
        <f t="shared" si="191"/>
        <v>62.5</v>
      </c>
      <c r="S3002" s="10" t="s">
        <v>8317</v>
      </c>
      <c r="T3002" t="s">
        <v>8357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s="9">
        <f t="shared" si="188"/>
        <v>42534.895625000005</v>
      </c>
      <c r="L3003">
        <f t="shared" si="189"/>
        <v>2016</v>
      </c>
      <c r="M3003" t="b">
        <v>0</v>
      </c>
      <c r="N3003">
        <v>175</v>
      </c>
      <c r="O3003" t="b">
        <v>1</v>
      </c>
      <c r="P3003" t="s">
        <v>8301</v>
      </c>
      <c r="Q3003">
        <f t="shared" si="190"/>
        <v>319</v>
      </c>
      <c r="R3003">
        <f t="shared" si="191"/>
        <v>131.38</v>
      </c>
      <c r="S3003" s="10" t="s">
        <v>8317</v>
      </c>
      <c r="T3003" t="s">
        <v>8357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s="9">
        <f t="shared" si="188"/>
        <v>41239.83625</v>
      </c>
      <c r="L3004">
        <f t="shared" si="189"/>
        <v>2012</v>
      </c>
      <c r="M3004" t="b">
        <v>0</v>
      </c>
      <c r="N3004">
        <v>104</v>
      </c>
      <c r="O3004" t="b">
        <v>1</v>
      </c>
      <c r="P3004" t="s">
        <v>8301</v>
      </c>
      <c r="Q3004">
        <f t="shared" si="190"/>
        <v>109</v>
      </c>
      <c r="R3004">
        <f t="shared" si="191"/>
        <v>73.03</v>
      </c>
      <c r="S3004" s="10" t="s">
        <v>8317</v>
      </c>
      <c r="T3004" t="s">
        <v>8357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s="9">
        <f t="shared" si="188"/>
        <v>42398.849259259259</v>
      </c>
      <c r="L3005">
        <f t="shared" si="189"/>
        <v>2016</v>
      </c>
      <c r="M3005" t="b">
        <v>0</v>
      </c>
      <c r="N3005">
        <v>17</v>
      </c>
      <c r="O3005" t="b">
        <v>1</v>
      </c>
      <c r="P3005" t="s">
        <v>8301</v>
      </c>
      <c r="Q3005">
        <f t="shared" si="190"/>
        <v>101</v>
      </c>
      <c r="R3005">
        <f t="shared" si="191"/>
        <v>178.53</v>
      </c>
      <c r="S3005" s="10" t="s">
        <v>8317</v>
      </c>
      <c r="T3005" t="s">
        <v>8357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s="9">
        <f t="shared" si="188"/>
        <v>41928.881064814814</v>
      </c>
      <c r="L3006">
        <f t="shared" si="189"/>
        <v>2014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90"/>
        <v>113</v>
      </c>
      <c r="R3006">
        <f t="shared" si="191"/>
        <v>162.91</v>
      </c>
      <c r="S3006" s="10" t="s">
        <v>8317</v>
      </c>
      <c r="T3006" t="s">
        <v>8357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s="9">
        <f t="shared" si="188"/>
        <v>41888.674826388888</v>
      </c>
      <c r="L3007">
        <f t="shared" si="189"/>
        <v>2014</v>
      </c>
      <c r="M3007" t="b">
        <v>0</v>
      </c>
      <c r="N3007">
        <v>118</v>
      </c>
      <c r="O3007" t="b">
        <v>1</v>
      </c>
      <c r="P3007" t="s">
        <v>8301</v>
      </c>
      <c r="Q3007">
        <f t="shared" si="190"/>
        <v>120</v>
      </c>
      <c r="R3007">
        <f t="shared" si="191"/>
        <v>108.24</v>
      </c>
      <c r="S3007" s="10" t="s">
        <v>8317</v>
      </c>
      <c r="T3007" t="s">
        <v>8357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s="9">
        <f t="shared" si="188"/>
        <v>41957.756840277783</v>
      </c>
      <c r="L3008">
        <f t="shared" si="189"/>
        <v>2014</v>
      </c>
      <c r="M3008" t="b">
        <v>0</v>
      </c>
      <c r="N3008">
        <v>97</v>
      </c>
      <c r="O3008" t="b">
        <v>1</v>
      </c>
      <c r="P3008" t="s">
        <v>8301</v>
      </c>
      <c r="Q3008">
        <f t="shared" si="190"/>
        <v>108</v>
      </c>
      <c r="R3008">
        <f t="shared" si="191"/>
        <v>88.87</v>
      </c>
      <c r="S3008" s="10" t="s">
        <v>8317</v>
      </c>
      <c r="T3008" t="s">
        <v>8357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s="9">
        <f t="shared" si="188"/>
        <v>42098.216238425928</v>
      </c>
      <c r="L3009">
        <f t="shared" si="189"/>
        <v>2015</v>
      </c>
      <c r="M3009" t="b">
        <v>0</v>
      </c>
      <c r="N3009">
        <v>20</v>
      </c>
      <c r="O3009" t="b">
        <v>1</v>
      </c>
      <c r="P3009" t="s">
        <v>8301</v>
      </c>
      <c r="Q3009">
        <f t="shared" si="190"/>
        <v>180</v>
      </c>
      <c r="R3009">
        <f t="shared" si="191"/>
        <v>54</v>
      </c>
      <c r="S3009" s="10" t="s">
        <v>8317</v>
      </c>
      <c r="T3009" t="s">
        <v>8357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s="9">
        <f t="shared" si="188"/>
        <v>42360.212025462963</v>
      </c>
      <c r="L3010">
        <f t="shared" si="189"/>
        <v>2015</v>
      </c>
      <c r="M3010" t="b">
        <v>0</v>
      </c>
      <c r="N3010">
        <v>26</v>
      </c>
      <c r="O3010" t="b">
        <v>1</v>
      </c>
      <c r="P3010" t="s">
        <v>8301</v>
      </c>
      <c r="Q3010">
        <f t="shared" si="190"/>
        <v>101</v>
      </c>
      <c r="R3010">
        <f t="shared" si="191"/>
        <v>116.73</v>
      </c>
      <c r="S3010" s="10" t="s">
        <v>8317</v>
      </c>
      <c r="T3010" t="s">
        <v>8357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s="9">
        <f t="shared" si="188"/>
        <v>41939.569907407407</v>
      </c>
      <c r="L3011">
        <f t="shared" si="189"/>
        <v>2014</v>
      </c>
      <c r="M3011" t="b">
        <v>0</v>
      </c>
      <c r="N3011">
        <v>128</v>
      </c>
      <c r="O3011" t="b">
        <v>1</v>
      </c>
      <c r="P3011" t="s">
        <v>8301</v>
      </c>
      <c r="Q3011">
        <f t="shared" si="190"/>
        <v>120</v>
      </c>
      <c r="R3011">
        <f t="shared" si="191"/>
        <v>233.9</v>
      </c>
      <c r="S3011" s="10" t="s">
        <v>8317</v>
      </c>
      <c r="T3011" t="s">
        <v>8357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s="9">
        <f t="shared" si="188"/>
        <v>41996.832395833335</v>
      </c>
      <c r="L3012">
        <f t="shared" si="189"/>
        <v>2014</v>
      </c>
      <c r="M3012" t="b">
        <v>0</v>
      </c>
      <c r="N3012">
        <v>15</v>
      </c>
      <c r="O3012" t="b">
        <v>1</v>
      </c>
      <c r="P3012" t="s">
        <v>8301</v>
      </c>
      <c r="Q3012">
        <f t="shared" si="190"/>
        <v>158</v>
      </c>
      <c r="R3012">
        <f t="shared" si="191"/>
        <v>158</v>
      </c>
      <c r="S3012" s="10" t="s">
        <v>8317</v>
      </c>
      <c r="T3012" t="s">
        <v>8357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s="9">
        <f t="shared" si="188"/>
        <v>42334.468935185185</v>
      </c>
      <c r="L3013">
        <f t="shared" si="189"/>
        <v>2015</v>
      </c>
      <c r="M3013" t="b">
        <v>0</v>
      </c>
      <c r="N3013">
        <v>25</v>
      </c>
      <c r="O3013" t="b">
        <v>1</v>
      </c>
      <c r="P3013" t="s">
        <v>8301</v>
      </c>
      <c r="Q3013">
        <f t="shared" si="190"/>
        <v>124</v>
      </c>
      <c r="R3013">
        <f t="shared" si="191"/>
        <v>14.84</v>
      </c>
      <c r="S3013" s="10" t="s">
        <v>8317</v>
      </c>
      <c r="T3013" t="s">
        <v>8357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s="9">
        <f t="shared" si="188"/>
        <v>42024.702893518523</v>
      </c>
      <c r="L3014">
        <f t="shared" si="189"/>
        <v>2015</v>
      </c>
      <c r="M3014" t="b">
        <v>0</v>
      </c>
      <c r="N3014">
        <v>55</v>
      </c>
      <c r="O3014" t="b">
        <v>1</v>
      </c>
      <c r="P3014" t="s">
        <v>8301</v>
      </c>
      <c r="Q3014">
        <f t="shared" si="190"/>
        <v>117</v>
      </c>
      <c r="R3014">
        <f t="shared" si="191"/>
        <v>85.18</v>
      </c>
      <c r="S3014" s="10" t="s">
        <v>8317</v>
      </c>
      <c r="T3014" t="s">
        <v>8357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s="9">
        <f t="shared" si="188"/>
        <v>42146.836215277777</v>
      </c>
      <c r="L3015">
        <f t="shared" si="189"/>
        <v>2015</v>
      </c>
      <c r="M3015" t="b">
        <v>0</v>
      </c>
      <c r="N3015">
        <v>107</v>
      </c>
      <c r="O3015" t="b">
        <v>1</v>
      </c>
      <c r="P3015" t="s">
        <v>8301</v>
      </c>
      <c r="Q3015">
        <f t="shared" si="190"/>
        <v>157</v>
      </c>
      <c r="R3015">
        <f t="shared" si="191"/>
        <v>146.69</v>
      </c>
      <c r="S3015" s="10" t="s">
        <v>8317</v>
      </c>
      <c r="T3015" t="s">
        <v>8357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s="9">
        <f t="shared" si="188"/>
        <v>41920.123611111114</v>
      </c>
      <c r="L3016">
        <f t="shared" si="189"/>
        <v>2014</v>
      </c>
      <c r="M3016" t="b">
        <v>0</v>
      </c>
      <c r="N3016">
        <v>557</v>
      </c>
      <c r="O3016" t="b">
        <v>1</v>
      </c>
      <c r="P3016" t="s">
        <v>8301</v>
      </c>
      <c r="Q3016">
        <f t="shared" si="190"/>
        <v>113</v>
      </c>
      <c r="R3016">
        <f t="shared" si="191"/>
        <v>50.76</v>
      </c>
      <c r="S3016" s="10" t="s">
        <v>8317</v>
      </c>
      <c r="T3016" t="s">
        <v>8357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s="9">
        <f t="shared" si="188"/>
        <v>41785.72729166667</v>
      </c>
      <c r="L3017">
        <f t="shared" si="189"/>
        <v>2014</v>
      </c>
      <c r="M3017" t="b">
        <v>0</v>
      </c>
      <c r="N3017">
        <v>40</v>
      </c>
      <c r="O3017" t="b">
        <v>1</v>
      </c>
      <c r="P3017" t="s">
        <v>8301</v>
      </c>
      <c r="Q3017">
        <f t="shared" si="190"/>
        <v>103</v>
      </c>
      <c r="R3017">
        <f t="shared" si="191"/>
        <v>87.7</v>
      </c>
      <c r="S3017" s="10" t="s">
        <v>8317</v>
      </c>
      <c r="T3017" t="s">
        <v>8357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s="9">
        <f t="shared" ref="K3018:K3081" si="192">(((J3018/60)/60/24)+DATE(1970,1,1))</f>
        <v>41778.548055555555</v>
      </c>
      <c r="L3018">
        <f t="shared" ref="L3018:L3081" si="193">YEAR(K3018)</f>
        <v>2014</v>
      </c>
      <c r="M3018" t="b">
        <v>0</v>
      </c>
      <c r="N3018">
        <v>36</v>
      </c>
      <c r="O3018" t="b">
        <v>1</v>
      </c>
      <c r="P3018" t="s">
        <v>8301</v>
      </c>
      <c r="Q3018">
        <f t="shared" ref="Q3018:Q3081" si="194">ROUND(E3018/D3018*100,0)</f>
        <v>103</v>
      </c>
      <c r="R3018">
        <f t="shared" ref="R3018:R3081" si="195">ROUND(E3018/N3018,2)</f>
        <v>242.28</v>
      </c>
      <c r="S3018" s="10" t="s">
        <v>8317</v>
      </c>
      <c r="T3018" t="s">
        <v>8357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s="9">
        <f t="shared" si="192"/>
        <v>41841.850034722222</v>
      </c>
      <c r="L3019">
        <f t="shared" si="193"/>
        <v>2014</v>
      </c>
      <c r="M3019" t="b">
        <v>0</v>
      </c>
      <c r="N3019">
        <v>159</v>
      </c>
      <c r="O3019" t="b">
        <v>1</v>
      </c>
      <c r="P3019" t="s">
        <v>8301</v>
      </c>
      <c r="Q3019">
        <f t="shared" si="194"/>
        <v>106</v>
      </c>
      <c r="R3019">
        <f t="shared" si="195"/>
        <v>146.44999999999999</v>
      </c>
      <c r="S3019" s="10" t="s">
        <v>8317</v>
      </c>
      <c r="T3019" t="s">
        <v>8357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s="9">
        <f t="shared" si="192"/>
        <v>42163.29833333334</v>
      </c>
      <c r="L3020">
        <f t="shared" si="193"/>
        <v>2015</v>
      </c>
      <c r="M3020" t="b">
        <v>0</v>
      </c>
      <c r="N3020">
        <v>41</v>
      </c>
      <c r="O3020" t="b">
        <v>1</v>
      </c>
      <c r="P3020" t="s">
        <v>8301</v>
      </c>
      <c r="Q3020">
        <f t="shared" si="194"/>
        <v>101</v>
      </c>
      <c r="R3020">
        <f t="shared" si="195"/>
        <v>103.17</v>
      </c>
      <c r="S3020" s="10" t="s">
        <v>8317</v>
      </c>
      <c r="T3020" t="s">
        <v>8357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s="9">
        <f t="shared" si="192"/>
        <v>41758.833564814813</v>
      </c>
      <c r="L3021">
        <f t="shared" si="193"/>
        <v>2014</v>
      </c>
      <c r="M3021" t="b">
        <v>0</v>
      </c>
      <c r="N3021">
        <v>226</v>
      </c>
      <c r="O3021" t="b">
        <v>1</v>
      </c>
      <c r="P3021" t="s">
        <v>8301</v>
      </c>
      <c r="Q3021">
        <f t="shared" si="194"/>
        <v>121</v>
      </c>
      <c r="R3021">
        <f t="shared" si="195"/>
        <v>80.459999999999994</v>
      </c>
      <c r="S3021" s="10" t="s">
        <v>8317</v>
      </c>
      <c r="T3021" t="s">
        <v>8357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s="9">
        <f t="shared" si="192"/>
        <v>42170.846446759257</v>
      </c>
      <c r="L3022">
        <f t="shared" si="193"/>
        <v>2015</v>
      </c>
      <c r="M3022" t="b">
        <v>0</v>
      </c>
      <c r="N3022">
        <v>30</v>
      </c>
      <c r="O3022" t="b">
        <v>1</v>
      </c>
      <c r="P3022" t="s">
        <v>8301</v>
      </c>
      <c r="Q3022">
        <f t="shared" si="194"/>
        <v>101</v>
      </c>
      <c r="R3022">
        <f t="shared" si="195"/>
        <v>234.67</v>
      </c>
      <c r="S3022" s="10" t="s">
        <v>8317</v>
      </c>
      <c r="T3022" t="s">
        <v>8357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s="9">
        <f t="shared" si="192"/>
        <v>42660.618854166663</v>
      </c>
      <c r="L3023">
        <f t="shared" si="193"/>
        <v>2016</v>
      </c>
      <c r="M3023" t="b">
        <v>0</v>
      </c>
      <c r="N3023">
        <v>103</v>
      </c>
      <c r="O3023" t="b">
        <v>1</v>
      </c>
      <c r="P3023" t="s">
        <v>8301</v>
      </c>
      <c r="Q3023">
        <f t="shared" si="194"/>
        <v>116</v>
      </c>
      <c r="R3023">
        <f t="shared" si="195"/>
        <v>50.69</v>
      </c>
      <c r="S3023" s="10" t="s">
        <v>8317</v>
      </c>
      <c r="T3023" t="s">
        <v>8357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s="9">
        <f t="shared" si="192"/>
        <v>42564.95380787037</v>
      </c>
      <c r="L3024">
        <f t="shared" si="193"/>
        <v>2016</v>
      </c>
      <c r="M3024" t="b">
        <v>0</v>
      </c>
      <c r="N3024">
        <v>62</v>
      </c>
      <c r="O3024" t="b">
        <v>1</v>
      </c>
      <c r="P3024" t="s">
        <v>8301</v>
      </c>
      <c r="Q3024">
        <f t="shared" si="194"/>
        <v>101</v>
      </c>
      <c r="R3024">
        <f t="shared" si="195"/>
        <v>162.71</v>
      </c>
      <c r="S3024" s="10" t="s">
        <v>8317</v>
      </c>
      <c r="T3024" t="s">
        <v>8357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s="9">
        <f t="shared" si="192"/>
        <v>42121.675763888896</v>
      </c>
      <c r="L3025">
        <f t="shared" si="193"/>
        <v>2015</v>
      </c>
      <c r="M3025" t="b">
        <v>0</v>
      </c>
      <c r="N3025">
        <v>6</v>
      </c>
      <c r="O3025" t="b">
        <v>1</v>
      </c>
      <c r="P3025" t="s">
        <v>8301</v>
      </c>
      <c r="Q3025">
        <f t="shared" si="194"/>
        <v>103</v>
      </c>
      <c r="R3025">
        <f t="shared" si="195"/>
        <v>120.17</v>
      </c>
      <c r="S3025" s="10" t="s">
        <v>8317</v>
      </c>
      <c r="T3025" t="s">
        <v>8357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s="9">
        <f t="shared" si="192"/>
        <v>41158.993923611109</v>
      </c>
      <c r="L3026">
        <f t="shared" si="193"/>
        <v>2012</v>
      </c>
      <c r="M3026" t="b">
        <v>0</v>
      </c>
      <c r="N3026">
        <v>182</v>
      </c>
      <c r="O3026" t="b">
        <v>1</v>
      </c>
      <c r="P3026" t="s">
        <v>8301</v>
      </c>
      <c r="Q3026">
        <f t="shared" si="194"/>
        <v>246</v>
      </c>
      <c r="R3026">
        <f t="shared" si="195"/>
        <v>67.7</v>
      </c>
      <c r="S3026" s="10" t="s">
        <v>8317</v>
      </c>
      <c r="T3026" t="s">
        <v>8357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s="9">
        <f t="shared" si="192"/>
        <v>41761.509409722225</v>
      </c>
      <c r="L3027">
        <f t="shared" si="193"/>
        <v>2014</v>
      </c>
      <c r="M3027" t="b">
        <v>0</v>
      </c>
      <c r="N3027">
        <v>145</v>
      </c>
      <c r="O3027" t="b">
        <v>1</v>
      </c>
      <c r="P3027" t="s">
        <v>8301</v>
      </c>
      <c r="Q3027">
        <f t="shared" si="194"/>
        <v>302</v>
      </c>
      <c r="R3027">
        <f t="shared" si="195"/>
        <v>52.1</v>
      </c>
      <c r="S3027" s="10" t="s">
        <v>8317</v>
      </c>
      <c r="T3027" t="s">
        <v>8357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s="9">
        <f t="shared" si="192"/>
        <v>42783.459398148145</v>
      </c>
      <c r="L3028">
        <f t="shared" si="193"/>
        <v>2017</v>
      </c>
      <c r="M3028" t="b">
        <v>0</v>
      </c>
      <c r="N3028">
        <v>25</v>
      </c>
      <c r="O3028" t="b">
        <v>1</v>
      </c>
      <c r="P3028" t="s">
        <v>8301</v>
      </c>
      <c r="Q3028">
        <f t="shared" si="194"/>
        <v>143</v>
      </c>
      <c r="R3028">
        <f t="shared" si="195"/>
        <v>51.6</v>
      </c>
      <c r="S3028" s="10" t="s">
        <v>8317</v>
      </c>
      <c r="T3028" t="s">
        <v>8357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s="9">
        <f t="shared" si="192"/>
        <v>42053.704293981486</v>
      </c>
      <c r="L3029">
        <f t="shared" si="193"/>
        <v>2015</v>
      </c>
      <c r="M3029" t="b">
        <v>0</v>
      </c>
      <c r="N3029">
        <v>320</v>
      </c>
      <c r="O3029" t="b">
        <v>1</v>
      </c>
      <c r="P3029" t="s">
        <v>8301</v>
      </c>
      <c r="Q3029">
        <f t="shared" si="194"/>
        <v>131</v>
      </c>
      <c r="R3029">
        <f t="shared" si="195"/>
        <v>164.3</v>
      </c>
      <c r="S3029" s="10" t="s">
        <v>8317</v>
      </c>
      <c r="T3029" t="s">
        <v>8357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s="9">
        <f t="shared" si="192"/>
        <v>42567.264178240745</v>
      </c>
      <c r="L3030">
        <f t="shared" si="193"/>
        <v>2016</v>
      </c>
      <c r="M3030" t="b">
        <v>0</v>
      </c>
      <c r="N3030">
        <v>99</v>
      </c>
      <c r="O3030" t="b">
        <v>1</v>
      </c>
      <c r="P3030" t="s">
        <v>8301</v>
      </c>
      <c r="Q3030">
        <f t="shared" si="194"/>
        <v>168</v>
      </c>
      <c r="R3030">
        <f t="shared" si="195"/>
        <v>84.86</v>
      </c>
      <c r="S3030" s="10" t="s">
        <v>8317</v>
      </c>
      <c r="T3030" t="s">
        <v>8357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s="9">
        <f t="shared" si="192"/>
        <v>41932.708877314813</v>
      </c>
      <c r="L3031">
        <f t="shared" si="193"/>
        <v>2014</v>
      </c>
      <c r="M3031" t="b">
        <v>0</v>
      </c>
      <c r="N3031">
        <v>348</v>
      </c>
      <c r="O3031" t="b">
        <v>1</v>
      </c>
      <c r="P3031" t="s">
        <v>8301</v>
      </c>
      <c r="Q3031">
        <f t="shared" si="194"/>
        <v>110</v>
      </c>
      <c r="R3031">
        <f t="shared" si="195"/>
        <v>94.55</v>
      </c>
      <c r="S3031" s="10" t="s">
        <v>8317</v>
      </c>
      <c r="T3031" t="s">
        <v>8357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s="9">
        <f t="shared" si="192"/>
        <v>42233.747349537036</v>
      </c>
      <c r="L3032">
        <f t="shared" si="193"/>
        <v>2015</v>
      </c>
      <c r="M3032" t="b">
        <v>0</v>
      </c>
      <c r="N3032">
        <v>41</v>
      </c>
      <c r="O3032" t="b">
        <v>1</v>
      </c>
      <c r="P3032" t="s">
        <v>8301</v>
      </c>
      <c r="Q3032">
        <f t="shared" si="194"/>
        <v>107</v>
      </c>
      <c r="R3032">
        <f t="shared" si="195"/>
        <v>45.54</v>
      </c>
      <c r="S3032" s="10" t="s">
        <v>8317</v>
      </c>
      <c r="T3032" t="s">
        <v>8357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s="9">
        <f t="shared" si="192"/>
        <v>42597.882488425923</v>
      </c>
      <c r="L3033">
        <f t="shared" si="193"/>
        <v>2016</v>
      </c>
      <c r="M3033" t="b">
        <v>0</v>
      </c>
      <c r="N3033">
        <v>29</v>
      </c>
      <c r="O3033" t="b">
        <v>1</v>
      </c>
      <c r="P3033" t="s">
        <v>8301</v>
      </c>
      <c r="Q3033">
        <f t="shared" si="194"/>
        <v>100</v>
      </c>
      <c r="R3033">
        <f t="shared" si="195"/>
        <v>51.72</v>
      </c>
      <c r="S3033" s="10" t="s">
        <v>8317</v>
      </c>
      <c r="T3033" t="s">
        <v>8357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s="9">
        <f t="shared" si="192"/>
        <v>42228.044664351852</v>
      </c>
      <c r="L3034">
        <f t="shared" si="193"/>
        <v>2015</v>
      </c>
      <c r="M3034" t="b">
        <v>0</v>
      </c>
      <c r="N3034">
        <v>25</v>
      </c>
      <c r="O3034" t="b">
        <v>1</v>
      </c>
      <c r="P3034" t="s">
        <v>8301</v>
      </c>
      <c r="Q3034">
        <f t="shared" si="194"/>
        <v>127</v>
      </c>
      <c r="R3034">
        <f t="shared" si="195"/>
        <v>50.88</v>
      </c>
      <c r="S3034" s="10" t="s">
        <v>8317</v>
      </c>
      <c r="T3034" t="s">
        <v>8357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s="9">
        <f t="shared" si="192"/>
        <v>42570.110243055555</v>
      </c>
      <c r="L3035">
        <f t="shared" si="193"/>
        <v>2016</v>
      </c>
      <c r="M3035" t="b">
        <v>0</v>
      </c>
      <c r="N3035">
        <v>23</v>
      </c>
      <c r="O3035" t="b">
        <v>1</v>
      </c>
      <c r="P3035" t="s">
        <v>8301</v>
      </c>
      <c r="Q3035">
        <f t="shared" si="194"/>
        <v>147</v>
      </c>
      <c r="R3035">
        <f t="shared" si="195"/>
        <v>191.13</v>
      </c>
      <c r="S3035" s="10" t="s">
        <v>8317</v>
      </c>
      <c r="T3035" t="s">
        <v>8357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s="9">
        <f t="shared" si="192"/>
        <v>42644.535358796296</v>
      </c>
      <c r="L3036">
        <f t="shared" si="193"/>
        <v>2016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94"/>
        <v>113</v>
      </c>
      <c r="R3036">
        <f t="shared" si="195"/>
        <v>89.31</v>
      </c>
      <c r="S3036" s="10" t="s">
        <v>8317</v>
      </c>
      <c r="T3036" t="s">
        <v>8357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s="9">
        <f t="shared" si="192"/>
        <v>41368.560289351852</v>
      </c>
      <c r="L3037">
        <f t="shared" si="193"/>
        <v>2013</v>
      </c>
      <c r="M3037" t="b">
        <v>0</v>
      </c>
      <c r="N3037">
        <v>307</v>
      </c>
      <c r="O3037" t="b">
        <v>1</v>
      </c>
      <c r="P3037" t="s">
        <v>8301</v>
      </c>
      <c r="Q3037">
        <f t="shared" si="194"/>
        <v>109</v>
      </c>
      <c r="R3037">
        <f t="shared" si="195"/>
        <v>88.59</v>
      </c>
      <c r="S3037" s="10" t="s">
        <v>8317</v>
      </c>
      <c r="T3037" t="s">
        <v>8357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s="9">
        <f t="shared" si="192"/>
        <v>41466.785231481481</v>
      </c>
      <c r="L3038">
        <f t="shared" si="193"/>
        <v>2013</v>
      </c>
      <c r="M3038" t="b">
        <v>0</v>
      </c>
      <c r="N3038">
        <v>329</v>
      </c>
      <c r="O3038" t="b">
        <v>1</v>
      </c>
      <c r="P3038" t="s">
        <v>8301</v>
      </c>
      <c r="Q3038">
        <f t="shared" si="194"/>
        <v>127</v>
      </c>
      <c r="R3038">
        <f t="shared" si="195"/>
        <v>96.3</v>
      </c>
      <c r="S3038" s="10" t="s">
        <v>8317</v>
      </c>
      <c r="T3038" t="s">
        <v>8357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s="9">
        <f t="shared" si="192"/>
        <v>40378.893206018518</v>
      </c>
      <c r="L3039">
        <f t="shared" si="193"/>
        <v>2010</v>
      </c>
      <c r="M3039" t="b">
        <v>0</v>
      </c>
      <c r="N3039">
        <v>32</v>
      </c>
      <c r="O3039" t="b">
        <v>1</v>
      </c>
      <c r="P3039" t="s">
        <v>8301</v>
      </c>
      <c r="Q3039">
        <f t="shared" si="194"/>
        <v>213</v>
      </c>
      <c r="R3039">
        <f t="shared" si="195"/>
        <v>33.31</v>
      </c>
      <c r="S3039" s="10" t="s">
        <v>8317</v>
      </c>
      <c r="T3039" t="s">
        <v>8357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s="9">
        <f t="shared" si="192"/>
        <v>42373.252280092594</v>
      </c>
      <c r="L3040">
        <f t="shared" si="193"/>
        <v>2016</v>
      </c>
      <c r="M3040" t="b">
        <v>0</v>
      </c>
      <c r="N3040">
        <v>27</v>
      </c>
      <c r="O3040" t="b">
        <v>1</v>
      </c>
      <c r="P3040" t="s">
        <v>8301</v>
      </c>
      <c r="Q3040">
        <f t="shared" si="194"/>
        <v>101</v>
      </c>
      <c r="R3040">
        <f t="shared" si="195"/>
        <v>37.22</v>
      </c>
      <c r="S3040" s="10" t="s">
        <v>8317</v>
      </c>
      <c r="T3040" t="s">
        <v>8357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s="9">
        <f t="shared" si="192"/>
        <v>41610.794421296298</v>
      </c>
      <c r="L3041">
        <f t="shared" si="193"/>
        <v>2013</v>
      </c>
      <c r="M3041" t="b">
        <v>0</v>
      </c>
      <c r="N3041">
        <v>236</v>
      </c>
      <c r="O3041" t="b">
        <v>1</v>
      </c>
      <c r="P3041" t="s">
        <v>8301</v>
      </c>
      <c r="Q3041">
        <f t="shared" si="194"/>
        <v>109</v>
      </c>
      <c r="R3041">
        <f t="shared" si="195"/>
        <v>92.13</v>
      </c>
      <c r="S3041" s="10" t="s">
        <v>8317</v>
      </c>
      <c r="T3041" t="s">
        <v>8357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s="9">
        <f t="shared" si="192"/>
        <v>42177.791909722218</v>
      </c>
      <c r="L3042">
        <f t="shared" si="193"/>
        <v>2015</v>
      </c>
      <c r="M3042" t="b">
        <v>0</v>
      </c>
      <c r="N3042">
        <v>42</v>
      </c>
      <c r="O3042" t="b">
        <v>1</v>
      </c>
      <c r="P3042" t="s">
        <v>8301</v>
      </c>
      <c r="Q3042">
        <f t="shared" si="194"/>
        <v>108</v>
      </c>
      <c r="R3042">
        <f t="shared" si="195"/>
        <v>76.790000000000006</v>
      </c>
      <c r="S3042" s="10" t="s">
        <v>8317</v>
      </c>
      <c r="T3042" t="s">
        <v>8357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s="9">
        <f t="shared" si="192"/>
        <v>42359.868611111116</v>
      </c>
      <c r="L3043">
        <f t="shared" si="193"/>
        <v>2015</v>
      </c>
      <c r="M3043" t="b">
        <v>0</v>
      </c>
      <c r="N3043">
        <v>95</v>
      </c>
      <c r="O3043" t="b">
        <v>1</v>
      </c>
      <c r="P3043" t="s">
        <v>8301</v>
      </c>
      <c r="Q3043">
        <f t="shared" si="194"/>
        <v>110</v>
      </c>
      <c r="R3043">
        <f t="shared" si="195"/>
        <v>96.53</v>
      </c>
      <c r="S3043" s="10" t="s">
        <v>8317</v>
      </c>
      <c r="T3043" t="s">
        <v>8357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s="9">
        <f t="shared" si="192"/>
        <v>42253.688043981485</v>
      </c>
      <c r="L3044">
        <f t="shared" si="193"/>
        <v>2015</v>
      </c>
      <c r="M3044" t="b">
        <v>0</v>
      </c>
      <c r="N3044">
        <v>37</v>
      </c>
      <c r="O3044" t="b">
        <v>1</v>
      </c>
      <c r="P3044" t="s">
        <v>8301</v>
      </c>
      <c r="Q3044">
        <f t="shared" si="194"/>
        <v>128</v>
      </c>
      <c r="R3044">
        <f t="shared" si="195"/>
        <v>51.89</v>
      </c>
      <c r="S3044" s="10" t="s">
        <v>8317</v>
      </c>
      <c r="T3044" t="s">
        <v>8357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s="9">
        <f t="shared" si="192"/>
        <v>42083.070590277777</v>
      </c>
      <c r="L3045">
        <f t="shared" si="193"/>
        <v>2015</v>
      </c>
      <c r="M3045" t="b">
        <v>0</v>
      </c>
      <c r="N3045">
        <v>128</v>
      </c>
      <c r="O3045" t="b">
        <v>1</v>
      </c>
      <c r="P3045" t="s">
        <v>8301</v>
      </c>
      <c r="Q3045">
        <f t="shared" si="194"/>
        <v>110</v>
      </c>
      <c r="R3045">
        <f t="shared" si="195"/>
        <v>128.91</v>
      </c>
      <c r="S3045" s="10" t="s">
        <v>8317</v>
      </c>
      <c r="T3045" t="s">
        <v>8357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s="9">
        <f t="shared" si="192"/>
        <v>42387.7268287037</v>
      </c>
      <c r="L3046">
        <f t="shared" si="193"/>
        <v>2016</v>
      </c>
      <c r="M3046" t="b">
        <v>0</v>
      </c>
      <c r="N3046">
        <v>156</v>
      </c>
      <c r="O3046" t="b">
        <v>1</v>
      </c>
      <c r="P3046" t="s">
        <v>8301</v>
      </c>
      <c r="Q3046">
        <f t="shared" si="194"/>
        <v>109</v>
      </c>
      <c r="R3046">
        <f t="shared" si="195"/>
        <v>84.11</v>
      </c>
      <c r="S3046" s="10" t="s">
        <v>8317</v>
      </c>
      <c r="T3046" t="s">
        <v>8357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s="9">
        <f t="shared" si="192"/>
        <v>41843.155729166669</v>
      </c>
      <c r="L3047">
        <f t="shared" si="193"/>
        <v>2014</v>
      </c>
      <c r="M3047" t="b">
        <v>0</v>
      </c>
      <c r="N3047">
        <v>64</v>
      </c>
      <c r="O3047" t="b">
        <v>1</v>
      </c>
      <c r="P3047" t="s">
        <v>8301</v>
      </c>
      <c r="Q3047">
        <f t="shared" si="194"/>
        <v>133</v>
      </c>
      <c r="R3047">
        <f t="shared" si="195"/>
        <v>82.94</v>
      </c>
      <c r="S3047" s="10" t="s">
        <v>8317</v>
      </c>
      <c r="T3047" t="s">
        <v>8357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s="9">
        <f t="shared" si="192"/>
        <v>41862.803078703706</v>
      </c>
      <c r="L3048">
        <f t="shared" si="193"/>
        <v>2014</v>
      </c>
      <c r="M3048" t="b">
        <v>0</v>
      </c>
      <c r="N3048">
        <v>58</v>
      </c>
      <c r="O3048" t="b">
        <v>1</v>
      </c>
      <c r="P3048" t="s">
        <v>8301</v>
      </c>
      <c r="Q3048">
        <f t="shared" si="194"/>
        <v>191</v>
      </c>
      <c r="R3048">
        <f t="shared" si="195"/>
        <v>259.95</v>
      </c>
      <c r="S3048" s="10" t="s">
        <v>8317</v>
      </c>
      <c r="T3048" t="s">
        <v>8357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s="9">
        <f t="shared" si="192"/>
        <v>42443.989050925928</v>
      </c>
      <c r="L3049">
        <f t="shared" si="193"/>
        <v>2016</v>
      </c>
      <c r="M3049" t="b">
        <v>0</v>
      </c>
      <c r="N3049">
        <v>20</v>
      </c>
      <c r="O3049" t="b">
        <v>1</v>
      </c>
      <c r="P3049" t="s">
        <v>8301</v>
      </c>
      <c r="Q3049">
        <f t="shared" si="194"/>
        <v>149</v>
      </c>
      <c r="R3049">
        <f t="shared" si="195"/>
        <v>37.25</v>
      </c>
      <c r="S3049" s="10" t="s">
        <v>8317</v>
      </c>
      <c r="T3049" t="s">
        <v>8357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s="9">
        <f t="shared" si="192"/>
        <v>41975.901180555549</v>
      </c>
      <c r="L3050">
        <f t="shared" si="193"/>
        <v>2014</v>
      </c>
      <c r="M3050" t="b">
        <v>0</v>
      </c>
      <c r="N3050">
        <v>47</v>
      </c>
      <c r="O3050" t="b">
        <v>1</v>
      </c>
      <c r="P3050" t="s">
        <v>8301</v>
      </c>
      <c r="Q3050">
        <f t="shared" si="194"/>
        <v>166</v>
      </c>
      <c r="R3050">
        <f t="shared" si="195"/>
        <v>177.02</v>
      </c>
      <c r="S3050" s="10" t="s">
        <v>8317</v>
      </c>
      <c r="T3050" t="s">
        <v>8357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s="9">
        <f t="shared" si="192"/>
        <v>42139.014525462961</v>
      </c>
      <c r="L3051">
        <f t="shared" si="193"/>
        <v>2015</v>
      </c>
      <c r="M3051" t="b">
        <v>0</v>
      </c>
      <c r="N3051">
        <v>54</v>
      </c>
      <c r="O3051" t="b">
        <v>1</v>
      </c>
      <c r="P3051" t="s">
        <v>8301</v>
      </c>
      <c r="Q3051">
        <f t="shared" si="194"/>
        <v>107</v>
      </c>
      <c r="R3051">
        <f t="shared" si="195"/>
        <v>74.069999999999993</v>
      </c>
      <c r="S3051" s="10" t="s">
        <v>8317</v>
      </c>
      <c r="T3051" t="s">
        <v>8357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s="9">
        <f t="shared" si="192"/>
        <v>42465.16851851852</v>
      </c>
      <c r="L3052">
        <f t="shared" si="193"/>
        <v>2016</v>
      </c>
      <c r="M3052" t="b">
        <v>0</v>
      </c>
      <c r="N3052">
        <v>9</v>
      </c>
      <c r="O3052" t="b">
        <v>1</v>
      </c>
      <c r="P3052" t="s">
        <v>8301</v>
      </c>
      <c r="Q3052">
        <f t="shared" si="194"/>
        <v>106</v>
      </c>
      <c r="R3052">
        <f t="shared" si="195"/>
        <v>70.67</v>
      </c>
      <c r="S3052" s="10" t="s">
        <v>8317</v>
      </c>
      <c r="T3052" t="s">
        <v>8357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s="9">
        <f t="shared" si="192"/>
        <v>42744.416030092587</v>
      </c>
      <c r="L3053">
        <f t="shared" si="193"/>
        <v>2017</v>
      </c>
      <c r="M3053" t="b">
        <v>1</v>
      </c>
      <c r="N3053">
        <v>35</v>
      </c>
      <c r="O3053" t="b">
        <v>0</v>
      </c>
      <c r="P3053" t="s">
        <v>8301</v>
      </c>
      <c r="Q3053">
        <f t="shared" si="194"/>
        <v>24</v>
      </c>
      <c r="R3053">
        <f t="shared" si="195"/>
        <v>23.63</v>
      </c>
      <c r="S3053" s="10" t="s">
        <v>8317</v>
      </c>
      <c r="T3053" t="s">
        <v>8357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s="9">
        <f t="shared" si="192"/>
        <v>42122.670069444444</v>
      </c>
      <c r="L3054">
        <f t="shared" si="193"/>
        <v>2015</v>
      </c>
      <c r="M3054" t="b">
        <v>0</v>
      </c>
      <c r="N3054">
        <v>2</v>
      </c>
      <c r="O3054" t="b">
        <v>0</v>
      </c>
      <c r="P3054" t="s">
        <v>8301</v>
      </c>
      <c r="Q3054">
        <f t="shared" si="194"/>
        <v>0</v>
      </c>
      <c r="R3054">
        <f t="shared" si="195"/>
        <v>37.5</v>
      </c>
      <c r="S3054" s="10" t="s">
        <v>8317</v>
      </c>
      <c r="T3054" t="s">
        <v>8357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s="9">
        <f t="shared" si="192"/>
        <v>41862.761724537035</v>
      </c>
      <c r="L3055">
        <f t="shared" si="193"/>
        <v>2014</v>
      </c>
      <c r="M3055" t="b">
        <v>0</v>
      </c>
      <c r="N3055">
        <v>3</v>
      </c>
      <c r="O3055" t="b">
        <v>0</v>
      </c>
      <c r="P3055" t="s">
        <v>8301</v>
      </c>
      <c r="Q3055">
        <f t="shared" si="194"/>
        <v>0</v>
      </c>
      <c r="R3055">
        <f t="shared" si="195"/>
        <v>13.33</v>
      </c>
      <c r="S3055" s="10" t="s">
        <v>8317</v>
      </c>
      <c r="T3055" t="s">
        <v>8357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s="9">
        <f t="shared" si="192"/>
        <v>42027.832800925928</v>
      </c>
      <c r="L3056">
        <f t="shared" si="193"/>
        <v>2015</v>
      </c>
      <c r="M3056" t="b">
        <v>0</v>
      </c>
      <c r="N3056">
        <v>0</v>
      </c>
      <c r="O3056" t="b">
        <v>0</v>
      </c>
      <c r="P3056" t="s">
        <v>8301</v>
      </c>
      <c r="Q3056">
        <f t="shared" si="194"/>
        <v>0</v>
      </c>
      <c r="R3056" t="e">
        <f t="shared" si="195"/>
        <v>#DIV/0!</v>
      </c>
      <c r="S3056" s="10" t="s">
        <v>8317</v>
      </c>
      <c r="T3056" t="s">
        <v>8357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s="9">
        <f t="shared" si="192"/>
        <v>41953.95821759259</v>
      </c>
      <c r="L3057">
        <f t="shared" si="193"/>
        <v>2014</v>
      </c>
      <c r="M3057" t="b">
        <v>0</v>
      </c>
      <c r="N3057">
        <v>1</v>
      </c>
      <c r="O3057" t="b">
        <v>0</v>
      </c>
      <c r="P3057" t="s">
        <v>8301</v>
      </c>
      <c r="Q3057">
        <f t="shared" si="194"/>
        <v>0</v>
      </c>
      <c r="R3057">
        <f t="shared" si="195"/>
        <v>1</v>
      </c>
      <c r="S3057" s="10" t="s">
        <v>8317</v>
      </c>
      <c r="T3057" t="s">
        <v>8357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s="9">
        <f t="shared" si="192"/>
        <v>41851.636388888888</v>
      </c>
      <c r="L3058">
        <f t="shared" si="193"/>
        <v>2014</v>
      </c>
      <c r="M3058" t="b">
        <v>0</v>
      </c>
      <c r="N3058">
        <v>0</v>
      </c>
      <c r="O3058" t="b">
        <v>0</v>
      </c>
      <c r="P3058" t="s">
        <v>8301</v>
      </c>
      <c r="Q3058">
        <f t="shared" si="194"/>
        <v>0</v>
      </c>
      <c r="R3058" t="e">
        <f t="shared" si="195"/>
        <v>#DIV/0!</v>
      </c>
      <c r="S3058" s="10" t="s">
        <v>8317</v>
      </c>
      <c r="T3058" t="s">
        <v>8357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s="9">
        <f t="shared" si="192"/>
        <v>42433.650590277779</v>
      </c>
      <c r="L3059">
        <f t="shared" si="193"/>
        <v>2016</v>
      </c>
      <c r="M3059" t="b">
        <v>0</v>
      </c>
      <c r="N3059">
        <v>0</v>
      </c>
      <c r="O3059" t="b">
        <v>0</v>
      </c>
      <c r="P3059" t="s">
        <v>8301</v>
      </c>
      <c r="Q3059">
        <f t="shared" si="194"/>
        <v>0</v>
      </c>
      <c r="R3059" t="e">
        <f t="shared" si="195"/>
        <v>#DIV/0!</v>
      </c>
      <c r="S3059" s="10" t="s">
        <v>8317</v>
      </c>
      <c r="T3059" t="s">
        <v>8357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s="9">
        <f t="shared" si="192"/>
        <v>42460.374305555553</v>
      </c>
      <c r="L3060">
        <f t="shared" si="193"/>
        <v>2016</v>
      </c>
      <c r="M3060" t="b">
        <v>0</v>
      </c>
      <c r="N3060">
        <v>3</v>
      </c>
      <c r="O3060" t="b">
        <v>0</v>
      </c>
      <c r="P3060" t="s">
        <v>8301</v>
      </c>
      <c r="Q3060">
        <f t="shared" si="194"/>
        <v>0</v>
      </c>
      <c r="R3060">
        <f t="shared" si="195"/>
        <v>1</v>
      </c>
      <c r="S3060" s="10" t="s">
        <v>8317</v>
      </c>
      <c r="T3060" t="s">
        <v>8357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s="9">
        <f t="shared" si="192"/>
        <v>41829.935717592591</v>
      </c>
      <c r="L3061">
        <f t="shared" si="193"/>
        <v>2014</v>
      </c>
      <c r="M3061" t="b">
        <v>0</v>
      </c>
      <c r="N3061">
        <v>11</v>
      </c>
      <c r="O3061" t="b">
        <v>0</v>
      </c>
      <c r="P3061" t="s">
        <v>8301</v>
      </c>
      <c r="Q3061">
        <f t="shared" si="194"/>
        <v>3</v>
      </c>
      <c r="R3061">
        <f t="shared" si="195"/>
        <v>41</v>
      </c>
      <c r="S3061" s="10" t="s">
        <v>8317</v>
      </c>
      <c r="T3061" t="s">
        <v>8357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s="9">
        <f t="shared" si="192"/>
        <v>42245.274699074071</v>
      </c>
      <c r="L3062">
        <f t="shared" si="193"/>
        <v>2015</v>
      </c>
      <c r="M3062" t="b">
        <v>0</v>
      </c>
      <c r="N3062">
        <v>6</v>
      </c>
      <c r="O3062" t="b">
        <v>0</v>
      </c>
      <c r="P3062" t="s">
        <v>8301</v>
      </c>
      <c r="Q3062">
        <f t="shared" si="194"/>
        <v>0</v>
      </c>
      <c r="R3062">
        <f t="shared" si="195"/>
        <v>55.83</v>
      </c>
      <c r="S3062" s="10" t="s">
        <v>8317</v>
      </c>
      <c r="T3062" t="s">
        <v>8357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s="9">
        <f t="shared" si="192"/>
        <v>41834.784120370372</v>
      </c>
      <c r="L3063">
        <f t="shared" si="193"/>
        <v>2014</v>
      </c>
      <c r="M3063" t="b">
        <v>0</v>
      </c>
      <c r="N3063">
        <v>0</v>
      </c>
      <c r="O3063" t="b">
        <v>0</v>
      </c>
      <c r="P3063" t="s">
        <v>8301</v>
      </c>
      <c r="Q3063">
        <f t="shared" si="194"/>
        <v>0</v>
      </c>
      <c r="R3063" t="e">
        <f t="shared" si="195"/>
        <v>#DIV/0!</v>
      </c>
      <c r="S3063" s="10" t="s">
        <v>8317</v>
      </c>
      <c r="T3063" t="s">
        <v>8357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s="9">
        <f t="shared" si="192"/>
        <v>42248.535787037035</v>
      </c>
      <c r="L3064">
        <f t="shared" si="193"/>
        <v>2015</v>
      </c>
      <c r="M3064" t="b">
        <v>0</v>
      </c>
      <c r="N3064">
        <v>67</v>
      </c>
      <c r="O3064" t="b">
        <v>0</v>
      </c>
      <c r="P3064" t="s">
        <v>8301</v>
      </c>
      <c r="Q3064">
        <f t="shared" si="194"/>
        <v>67</v>
      </c>
      <c r="R3064">
        <f t="shared" si="195"/>
        <v>99.76</v>
      </c>
      <c r="S3064" s="10" t="s">
        <v>8317</v>
      </c>
      <c r="T3064" t="s">
        <v>8357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s="9">
        <f t="shared" si="192"/>
        <v>42630.922893518517</v>
      </c>
      <c r="L3065">
        <f t="shared" si="193"/>
        <v>2016</v>
      </c>
      <c r="M3065" t="b">
        <v>0</v>
      </c>
      <c r="N3065">
        <v>23</v>
      </c>
      <c r="O3065" t="b">
        <v>0</v>
      </c>
      <c r="P3065" t="s">
        <v>8301</v>
      </c>
      <c r="Q3065">
        <f t="shared" si="194"/>
        <v>20</v>
      </c>
      <c r="R3065">
        <f t="shared" si="195"/>
        <v>25.52</v>
      </c>
      <c r="S3065" s="10" t="s">
        <v>8317</v>
      </c>
      <c r="T3065" t="s">
        <v>8357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s="9">
        <f t="shared" si="192"/>
        <v>42299.130162037036</v>
      </c>
      <c r="L3066">
        <f t="shared" si="193"/>
        <v>2015</v>
      </c>
      <c r="M3066" t="b">
        <v>0</v>
      </c>
      <c r="N3066">
        <v>72</v>
      </c>
      <c r="O3066" t="b">
        <v>0</v>
      </c>
      <c r="P3066" t="s">
        <v>8301</v>
      </c>
      <c r="Q3066">
        <f t="shared" si="194"/>
        <v>11</v>
      </c>
      <c r="R3066">
        <f t="shared" si="195"/>
        <v>117.65</v>
      </c>
      <c r="S3066" s="10" t="s">
        <v>8317</v>
      </c>
      <c r="T3066" t="s">
        <v>8357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s="9">
        <f t="shared" si="192"/>
        <v>41825.055231481485</v>
      </c>
      <c r="L3067">
        <f t="shared" si="193"/>
        <v>2014</v>
      </c>
      <c r="M3067" t="b">
        <v>0</v>
      </c>
      <c r="N3067">
        <v>2</v>
      </c>
      <c r="O3067" t="b">
        <v>0</v>
      </c>
      <c r="P3067" t="s">
        <v>8301</v>
      </c>
      <c r="Q3067">
        <f t="shared" si="194"/>
        <v>0</v>
      </c>
      <c r="R3067">
        <f t="shared" si="195"/>
        <v>5</v>
      </c>
      <c r="S3067" s="10" t="s">
        <v>8317</v>
      </c>
      <c r="T3067" t="s">
        <v>8357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s="9">
        <f t="shared" si="192"/>
        <v>42531.228437500002</v>
      </c>
      <c r="L3068">
        <f t="shared" si="193"/>
        <v>2016</v>
      </c>
      <c r="M3068" t="b">
        <v>0</v>
      </c>
      <c r="N3068">
        <v>15</v>
      </c>
      <c r="O3068" t="b">
        <v>0</v>
      </c>
      <c r="P3068" t="s">
        <v>8301</v>
      </c>
      <c r="Q3068">
        <f t="shared" si="194"/>
        <v>12</v>
      </c>
      <c r="R3068">
        <f t="shared" si="195"/>
        <v>2796.67</v>
      </c>
      <c r="S3068" s="10" t="s">
        <v>8317</v>
      </c>
      <c r="T3068" t="s">
        <v>8357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s="9">
        <f t="shared" si="192"/>
        <v>42226.938414351855</v>
      </c>
      <c r="L3069">
        <f t="shared" si="193"/>
        <v>2015</v>
      </c>
      <c r="M3069" t="b">
        <v>0</v>
      </c>
      <c r="N3069">
        <v>1</v>
      </c>
      <c r="O3069" t="b">
        <v>0</v>
      </c>
      <c r="P3069" t="s">
        <v>8301</v>
      </c>
      <c r="Q3069">
        <f t="shared" si="194"/>
        <v>3</v>
      </c>
      <c r="R3069">
        <f t="shared" si="195"/>
        <v>200</v>
      </c>
      <c r="S3069" s="10" t="s">
        <v>8317</v>
      </c>
      <c r="T3069" t="s">
        <v>8357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s="9">
        <f t="shared" si="192"/>
        <v>42263.691574074073</v>
      </c>
      <c r="L3070">
        <f t="shared" si="193"/>
        <v>2015</v>
      </c>
      <c r="M3070" t="b">
        <v>0</v>
      </c>
      <c r="N3070">
        <v>2</v>
      </c>
      <c r="O3070" t="b">
        <v>0</v>
      </c>
      <c r="P3070" t="s">
        <v>8301</v>
      </c>
      <c r="Q3070">
        <f t="shared" si="194"/>
        <v>0</v>
      </c>
      <c r="R3070">
        <f t="shared" si="195"/>
        <v>87.5</v>
      </c>
      <c r="S3070" s="10" t="s">
        <v>8317</v>
      </c>
      <c r="T3070" t="s">
        <v>8357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s="9">
        <f t="shared" si="192"/>
        <v>41957.833726851852</v>
      </c>
      <c r="L3071">
        <f t="shared" si="193"/>
        <v>2014</v>
      </c>
      <c r="M3071" t="b">
        <v>0</v>
      </c>
      <c r="N3071">
        <v>7</v>
      </c>
      <c r="O3071" t="b">
        <v>0</v>
      </c>
      <c r="P3071" t="s">
        <v>8301</v>
      </c>
      <c r="Q3071">
        <f t="shared" si="194"/>
        <v>14</v>
      </c>
      <c r="R3071">
        <f t="shared" si="195"/>
        <v>20.14</v>
      </c>
      <c r="S3071" s="10" t="s">
        <v>8317</v>
      </c>
      <c r="T3071" t="s">
        <v>8357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s="9">
        <f t="shared" si="192"/>
        <v>42690.733437499999</v>
      </c>
      <c r="L3072">
        <f t="shared" si="193"/>
        <v>2016</v>
      </c>
      <c r="M3072" t="b">
        <v>0</v>
      </c>
      <c r="N3072">
        <v>16</v>
      </c>
      <c r="O3072" t="b">
        <v>0</v>
      </c>
      <c r="P3072" t="s">
        <v>8301</v>
      </c>
      <c r="Q3072">
        <f t="shared" si="194"/>
        <v>3</v>
      </c>
      <c r="R3072">
        <f t="shared" si="195"/>
        <v>20.88</v>
      </c>
      <c r="S3072" s="10" t="s">
        <v>8317</v>
      </c>
      <c r="T3072" t="s">
        <v>8357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s="9">
        <f t="shared" si="192"/>
        <v>42097.732418981483</v>
      </c>
      <c r="L3073">
        <f t="shared" si="193"/>
        <v>2015</v>
      </c>
      <c r="M3073" t="b">
        <v>0</v>
      </c>
      <c r="N3073">
        <v>117</v>
      </c>
      <c r="O3073" t="b">
        <v>0</v>
      </c>
      <c r="P3073" t="s">
        <v>8301</v>
      </c>
      <c r="Q3073">
        <f t="shared" si="194"/>
        <v>60</v>
      </c>
      <c r="R3073">
        <f t="shared" si="195"/>
        <v>61.31</v>
      </c>
      <c r="S3073" s="10" t="s">
        <v>8317</v>
      </c>
      <c r="T3073" t="s">
        <v>8357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s="9">
        <f t="shared" si="192"/>
        <v>42658.690532407403</v>
      </c>
      <c r="L3074">
        <f t="shared" si="193"/>
        <v>2016</v>
      </c>
      <c r="M3074" t="b">
        <v>0</v>
      </c>
      <c r="N3074">
        <v>2</v>
      </c>
      <c r="O3074" t="b">
        <v>0</v>
      </c>
      <c r="P3074" t="s">
        <v>8301</v>
      </c>
      <c r="Q3074">
        <f t="shared" si="194"/>
        <v>0</v>
      </c>
      <c r="R3074">
        <f t="shared" si="195"/>
        <v>1</v>
      </c>
      <c r="S3074" s="10" t="s">
        <v>8317</v>
      </c>
      <c r="T3074" t="s">
        <v>8357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s="9">
        <f t="shared" si="192"/>
        <v>42111.684027777781</v>
      </c>
      <c r="L3075">
        <f t="shared" si="193"/>
        <v>2015</v>
      </c>
      <c r="M3075" t="b">
        <v>0</v>
      </c>
      <c r="N3075">
        <v>7</v>
      </c>
      <c r="O3075" t="b">
        <v>0</v>
      </c>
      <c r="P3075" t="s">
        <v>8301</v>
      </c>
      <c r="Q3075">
        <f t="shared" si="194"/>
        <v>0</v>
      </c>
      <c r="R3075">
        <f t="shared" si="195"/>
        <v>92.14</v>
      </c>
      <c r="S3075" s="10" t="s">
        <v>8317</v>
      </c>
      <c r="T3075" t="s">
        <v>8357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s="9">
        <f t="shared" si="192"/>
        <v>42409.571284722217</v>
      </c>
      <c r="L3076">
        <f t="shared" si="193"/>
        <v>2016</v>
      </c>
      <c r="M3076" t="b">
        <v>0</v>
      </c>
      <c r="N3076">
        <v>3</v>
      </c>
      <c r="O3076" t="b">
        <v>0</v>
      </c>
      <c r="P3076" t="s">
        <v>8301</v>
      </c>
      <c r="Q3076">
        <f t="shared" si="194"/>
        <v>0</v>
      </c>
      <c r="R3076">
        <f t="shared" si="195"/>
        <v>7.33</v>
      </c>
      <c r="S3076" s="10" t="s">
        <v>8317</v>
      </c>
      <c r="T3076" t="s">
        <v>8357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s="9">
        <f t="shared" si="192"/>
        <v>42551.102314814809</v>
      </c>
      <c r="L3077">
        <f t="shared" si="193"/>
        <v>2016</v>
      </c>
      <c r="M3077" t="b">
        <v>0</v>
      </c>
      <c r="N3077">
        <v>20</v>
      </c>
      <c r="O3077" t="b">
        <v>0</v>
      </c>
      <c r="P3077" t="s">
        <v>8301</v>
      </c>
      <c r="Q3077">
        <f t="shared" si="194"/>
        <v>9</v>
      </c>
      <c r="R3077">
        <f t="shared" si="195"/>
        <v>64.8</v>
      </c>
      <c r="S3077" s="10" t="s">
        <v>8317</v>
      </c>
      <c r="T3077" t="s">
        <v>8357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s="9">
        <f t="shared" si="192"/>
        <v>42226.651886574073</v>
      </c>
      <c r="L3078">
        <f t="shared" si="193"/>
        <v>2015</v>
      </c>
      <c r="M3078" t="b">
        <v>0</v>
      </c>
      <c r="N3078">
        <v>50</v>
      </c>
      <c r="O3078" t="b">
        <v>0</v>
      </c>
      <c r="P3078" t="s">
        <v>8301</v>
      </c>
      <c r="Q3078">
        <f t="shared" si="194"/>
        <v>15</v>
      </c>
      <c r="R3078">
        <f t="shared" si="195"/>
        <v>30.12</v>
      </c>
      <c r="S3078" s="10" t="s">
        <v>8317</v>
      </c>
      <c r="T3078" t="s">
        <v>8357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s="9">
        <f t="shared" si="192"/>
        <v>42766.956921296296</v>
      </c>
      <c r="L3079">
        <f t="shared" si="193"/>
        <v>2017</v>
      </c>
      <c r="M3079" t="b">
        <v>0</v>
      </c>
      <c r="N3079">
        <v>2</v>
      </c>
      <c r="O3079" t="b">
        <v>0</v>
      </c>
      <c r="P3079" t="s">
        <v>8301</v>
      </c>
      <c r="Q3079">
        <f t="shared" si="194"/>
        <v>0</v>
      </c>
      <c r="R3079">
        <f t="shared" si="195"/>
        <v>52.5</v>
      </c>
      <c r="S3079" s="10" t="s">
        <v>8317</v>
      </c>
      <c r="T3079" t="s">
        <v>8357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s="9">
        <f t="shared" si="192"/>
        <v>42031.138831018514</v>
      </c>
      <c r="L3080">
        <f t="shared" si="193"/>
        <v>2015</v>
      </c>
      <c r="M3080" t="b">
        <v>0</v>
      </c>
      <c r="N3080">
        <v>3</v>
      </c>
      <c r="O3080" t="b">
        <v>0</v>
      </c>
      <c r="P3080" t="s">
        <v>8301</v>
      </c>
      <c r="Q3080">
        <f t="shared" si="194"/>
        <v>0</v>
      </c>
      <c r="R3080">
        <f t="shared" si="195"/>
        <v>23.67</v>
      </c>
      <c r="S3080" s="10" t="s">
        <v>8317</v>
      </c>
      <c r="T3080" t="s">
        <v>8357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s="9">
        <f t="shared" si="192"/>
        <v>42055.713368055556</v>
      </c>
      <c r="L3081">
        <f t="shared" si="193"/>
        <v>2015</v>
      </c>
      <c r="M3081" t="b">
        <v>0</v>
      </c>
      <c r="N3081">
        <v>27</v>
      </c>
      <c r="O3081" t="b">
        <v>0</v>
      </c>
      <c r="P3081" t="s">
        <v>8301</v>
      </c>
      <c r="Q3081">
        <f t="shared" si="194"/>
        <v>1</v>
      </c>
      <c r="R3081">
        <f t="shared" si="195"/>
        <v>415.78</v>
      </c>
      <c r="S3081" s="10" t="s">
        <v>8317</v>
      </c>
      <c r="T3081" t="s">
        <v>8357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s="9">
        <f t="shared" ref="K3082:K3145" si="196">(((J3082/60)/60/24)+DATE(1970,1,1))</f>
        <v>41940.028287037036</v>
      </c>
      <c r="L3082">
        <f t="shared" ref="L3082:L3145" si="197">YEAR(K3082)</f>
        <v>2014</v>
      </c>
      <c r="M3082" t="b">
        <v>0</v>
      </c>
      <c r="N3082">
        <v>7</v>
      </c>
      <c r="O3082" t="b">
        <v>0</v>
      </c>
      <c r="P3082" t="s">
        <v>8301</v>
      </c>
      <c r="Q3082">
        <f t="shared" ref="Q3082:Q3145" si="198">ROUND(E3082/D3082*100,0)</f>
        <v>0</v>
      </c>
      <c r="R3082">
        <f t="shared" ref="R3082:R3145" si="199">ROUND(E3082/N3082,2)</f>
        <v>53.71</v>
      </c>
      <c r="S3082" s="10" t="s">
        <v>8317</v>
      </c>
      <c r="T3082" t="s">
        <v>8357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s="9">
        <f t="shared" si="196"/>
        <v>42237.181608796294</v>
      </c>
      <c r="L3083">
        <f t="shared" si="197"/>
        <v>2015</v>
      </c>
      <c r="M3083" t="b">
        <v>0</v>
      </c>
      <c r="N3083">
        <v>5</v>
      </c>
      <c r="O3083" t="b">
        <v>0</v>
      </c>
      <c r="P3083" t="s">
        <v>8301</v>
      </c>
      <c r="Q3083">
        <f t="shared" si="198"/>
        <v>0</v>
      </c>
      <c r="R3083">
        <f t="shared" si="199"/>
        <v>420.6</v>
      </c>
      <c r="S3083" s="10" t="s">
        <v>8317</v>
      </c>
      <c r="T3083" t="s">
        <v>8357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s="9">
        <f t="shared" si="196"/>
        <v>42293.922986111109</v>
      </c>
      <c r="L3084">
        <f t="shared" si="197"/>
        <v>2015</v>
      </c>
      <c r="M3084" t="b">
        <v>0</v>
      </c>
      <c r="N3084">
        <v>0</v>
      </c>
      <c r="O3084" t="b">
        <v>0</v>
      </c>
      <c r="P3084" t="s">
        <v>8301</v>
      </c>
      <c r="Q3084">
        <f t="shared" si="198"/>
        <v>0</v>
      </c>
      <c r="R3084" t="e">
        <f t="shared" si="199"/>
        <v>#DIV/0!</v>
      </c>
      <c r="S3084" s="10" t="s">
        <v>8317</v>
      </c>
      <c r="T3084" t="s">
        <v>8357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s="9">
        <f t="shared" si="196"/>
        <v>41853.563402777778</v>
      </c>
      <c r="L3085">
        <f t="shared" si="197"/>
        <v>2014</v>
      </c>
      <c r="M3085" t="b">
        <v>0</v>
      </c>
      <c r="N3085">
        <v>3</v>
      </c>
      <c r="O3085" t="b">
        <v>0</v>
      </c>
      <c r="P3085" t="s">
        <v>8301</v>
      </c>
      <c r="Q3085">
        <f t="shared" si="198"/>
        <v>0</v>
      </c>
      <c r="R3085">
        <f t="shared" si="199"/>
        <v>18.670000000000002</v>
      </c>
      <c r="S3085" s="10" t="s">
        <v>8317</v>
      </c>
      <c r="T3085" t="s">
        <v>8357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s="9">
        <f t="shared" si="196"/>
        <v>42100.723738425921</v>
      </c>
      <c r="L3086">
        <f t="shared" si="197"/>
        <v>2015</v>
      </c>
      <c r="M3086" t="b">
        <v>0</v>
      </c>
      <c r="N3086">
        <v>6</v>
      </c>
      <c r="O3086" t="b">
        <v>0</v>
      </c>
      <c r="P3086" t="s">
        <v>8301</v>
      </c>
      <c r="Q3086">
        <f t="shared" si="198"/>
        <v>12</v>
      </c>
      <c r="R3086">
        <f t="shared" si="199"/>
        <v>78.33</v>
      </c>
      <c r="S3086" s="10" t="s">
        <v>8317</v>
      </c>
      <c r="T3086" t="s">
        <v>8357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s="9">
        <f t="shared" si="196"/>
        <v>42246.883784722217</v>
      </c>
      <c r="L3087">
        <f t="shared" si="197"/>
        <v>2015</v>
      </c>
      <c r="M3087" t="b">
        <v>0</v>
      </c>
      <c r="N3087">
        <v>9</v>
      </c>
      <c r="O3087" t="b">
        <v>0</v>
      </c>
      <c r="P3087" t="s">
        <v>8301</v>
      </c>
      <c r="Q3087">
        <f t="shared" si="198"/>
        <v>2</v>
      </c>
      <c r="R3087">
        <f t="shared" si="199"/>
        <v>67.78</v>
      </c>
      <c r="S3087" s="10" t="s">
        <v>8317</v>
      </c>
      <c r="T3087" t="s">
        <v>8357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s="9">
        <f t="shared" si="196"/>
        <v>42173.67082175926</v>
      </c>
      <c r="L3088">
        <f t="shared" si="197"/>
        <v>2015</v>
      </c>
      <c r="M3088" t="b">
        <v>0</v>
      </c>
      <c r="N3088">
        <v>3</v>
      </c>
      <c r="O3088" t="b">
        <v>0</v>
      </c>
      <c r="P3088" t="s">
        <v>8301</v>
      </c>
      <c r="Q3088">
        <f t="shared" si="198"/>
        <v>0</v>
      </c>
      <c r="R3088">
        <f t="shared" si="199"/>
        <v>16.670000000000002</v>
      </c>
      <c r="S3088" s="10" t="s">
        <v>8317</v>
      </c>
      <c r="T3088" t="s">
        <v>8357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s="9">
        <f t="shared" si="196"/>
        <v>42665.150347222225</v>
      </c>
      <c r="L3089">
        <f t="shared" si="197"/>
        <v>2016</v>
      </c>
      <c r="M3089" t="b">
        <v>0</v>
      </c>
      <c r="N3089">
        <v>2</v>
      </c>
      <c r="O3089" t="b">
        <v>0</v>
      </c>
      <c r="P3089" t="s">
        <v>8301</v>
      </c>
      <c r="Q3089">
        <f t="shared" si="198"/>
        <v>1</v>
      </c>
      <c r="R3089">
        <f t="shared" si="199"/>
        <v>62.5</v>
      </c>
      <c r="S3089" s="10" t="s">
        <v>8317</v>
      </c>
      <c r="T3089" t="s">
        <v>8357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s="9">
        <f t="shared" si="196"/>
        <v>41981.57230324074</v>
      </c>
      <c r="L3090">
        <f t="shared" si="197"/>
        <v>2014</v>
      </c>
      <c r="M3090" t="b">
        <v>0</v>
      </c>
      <c r="N3090">
        <v>3</v>
      </c>
      <c r="O3090" t="b">
        <v>0</v>
      </c>
      <c r="P3090" t="s">
        <v>8301</v>
      </c>
      <c r="Q3090">
        <f t="shared" si="198"/>
        <v>0</v>
      </c>
      <c r="R3090">
        <f t="shared" si="199"/>
        <v>42</v>
      </c>
      <c r="S3090" s="10" t="s">
        <v>8317</v>
      </c>
      <c r="T3090" t="s">
        <v>8357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s="9">
        <f t="shared" si="196"/>
        <v>42528.542627314819</v>
      </c>
      <c r="L3091">
        <f t="shared" si="197"/>
        <v>2016</v>
      </c>
      <c r="M3091" t="b">
        <v>0</v>
      </c>
      <c r="N3091">
        <v>45</v>
      </c>
      <c r="O3091" t="b">
        <v>0</v>
      </c>
      <c r="P3091" t="s">
        <v>8301</v>
      </c>
      <c r="Q3091">
        <f t="shared" si="198"/>
        <v>23</v>
      </c>
      <c r="R3091">
        <f t="shared" si="199"/>
        <v>130.09</v>
      </c>
      <c r="S3091" s="10" t="s">
        <v>8317</v>
      </c>
      <c r="T3091" t="s">
        <v>8357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s="9">
        <f t="shared" si="196"/>
        <v>42065.818807870368</v>
      </c>
      <c r="L3092">
        <f t="shared" si="197"/>
        <v>2015</v>
      </c>
      <c r="M3092" t="b">
        <v>0</v>
      </c>
      <c r="N3092">
        <v>9</v>
      </c>
      <c r="O3092" t="b">
        <v>0</v>
      </c>
      <c r="P3092" t="s">
        <v>8301</v>
      </c>
      <c r="Q3092">
        <f t="shared" si="198"/>
        <v>5</v>
      </c>
      <c r="R3092">
        <f t="shared" si="199"/>
        <v>1270.22</v>
      </c>
      <c r="S3092" s="10" t="s">
        <v>8317</v>
      </c>
      <c r="T3092" t="s">
        <v>8357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s="9">
        <f t="shared" si="196"/>
        <v>42566.948414351849</v>
      </c>
      <c r="L3093">
        <f t="shared" si="197"/>
        <v>2016</v>
      </c>
      <c r="M3093" t="b">
        <v>0</v>
      </c>
      <c r="N3093">
        <v>9</v>
      </c>
      <c r="O3093" t="b">
        <v>0</v>
      </c>
      <c r="P3093" t="s">
        <v>8301</v>
      </c>
      <c r="Q3093">
        <f t="shared" si="198"/>
        <v>16</v>
      </c>
      <c r="R3093">
        <f t="shared" si="199"/>
        <v>88.44</v>
      </c>
      <c r="S3093" s="10" t="s">
        <v>8317</v>
      </c>
      <c r="T3093" t="s">
        <v>8357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s="9">
        <f t="shared" si="196"/>
        <v>42255.619351851856</v>
      </c>
      <c r="L3094">
        <f t="shared" si="197"/>
        <v>2015</v>
      </c>
      <c r="M3094" t="b">
        <v>0</v>
      </c>
      <c r="N3094">
        <v>21</v>
      </c>
      <c r="O3094" t="b">
        <v>0</v>
      </c>
      <c r="P3094" t="s">
        <v>8301</v>
      </c>
      <c r="Q3094">
        <f t="shared" si="198"/>
        <v>1</v>
      </c>
      <c r="R3094">
        <f t="shared" si="199"/>
        <v>56.34</v>
      </c>
      <c r="S3094" s="10" t="s">
        <v>8317</v>
      </c>
      <c r="T3094" t="s">
        <v>8357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s="9">
        <f t="shared" si="196"/>
        <v>41760.909039351849</v>
      </c>
      <c r="L3095">
        <f t="shared" si="197"/>
        <v>2014</v>
      </c>
      <c r="M3095" t="b">
        <v>0</v>
      </c>
      <c r="N3095">
        <v>17</v>
      </c>
      <c r="O3095" t="b">
        <v>0</v>
      </c>
      <c r="P3095" t="s">
        <v>8301</v>
      </c>
      <c r="Q3095">
        <f t="shared" si="198"/>
        <v>23</v>
      </c>
      <c r="R3095">
        <f t="shared" si="199"/>
        <v>53.53</v>
      </c>
      <c r="S3095" s="10" t="s">
        <v>8317</v>
      </c>
      <c r="T3095" t="s">
        <v>8357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s="9">
        <f t="shared" si="196"/>
        <v>42207.795787037037</v>
      </c>
      <c r="L3096">
        <f t="shared" si="197"/>
        <v>2015</v>
      </c>
      <c r="M3096" t="b">
        <v>0</v>
      </c>
      <c r="N3096">
        <v>1</v>
      </c>
      <c r="O3096" t="b">
        <v>0</v>
      </c>
      <c r="P3096" t="s">
        <v>8301</v>
      </c>
      <c r="Q3096">
        <f t="shared" si="198"/>
        <v>0</v>
      </c>
      <c r="R3096">
        <f t="shared" si="199"/>
        <v>25</v>
      </c>
      <c r="S3096" s="10" t="s">
        <v>8317</v>
      </c>
      <c r="T3096" t="s">
        <v>8357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s="9">
        <f t="shared" si="196"/>
        <v>42523.025231481486</v>
      </c>
      <c r="L3097">
        <f t="shared" si="197"/>
        <v>2016</v>
      </c>
      <c r="M3097" t="b">
        <v>0</v>
      </c>
      <c r="N3097">
        <v>1</v>
      </c>
      <c r="O3097" t="b">
        <v>0</v>
      </c>
      <c r="P3097" t="s">
        <v>8301</v>
      </c>
      <c r="Q3097">
        <f t="shared" si="198"/>
        <v>0</v>
      </c>
      <c r="R3097">
        <f t="shared" si="199"/>
        <v>50</v>
      </c>
      <c r="S3097" s="10" t="s">
        <v>8317</v>
      </c>
      <c r="T3097" t="s">
        <v>8357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s="9">
        <f t="shared" si="196"/>
        <v>42114.825532407413</v>
      </c>
      <c r="L3098">
        <f t="shared" si="197"/>
        <v>2015</v>
      </c>
      <c r="M3098" t="b">
        <v>0</v>
      </c>
      <c r="N3098">
        <v>14</v>
      </c>
      <c r="O3098" t="b">
        <v>0</v>
      </c>
      <c r="P3098" t="s">
        <v>8301</v>
      </c>
      <c r="Q3098">
        <f t="shared" si="198"/>
        <v>4</v>
      </c>
      <c r="R3098">
        <f t="shared" si="199"/>
        <v>56.79</v>
      </c>
      <c r="S3098" s="10" t="s">
        <v>8317</v>
      </c>
      <c r="T3098" t="s">
        <v>8357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s="9">
        <f t="shared" si="196"/>
        <v>42629.503483796296</v>
      </c>
      <c r="L3099">
        <f t="shared" si="197"/>
        <v>2016</v>
      </c>
      <c r="M3099" t="b">
        <v>0</v>
      </c>
      <c r="N3099">
        <v>42</v>
      </c>
      <c r="O3099" t="b">
        <v>0</v>
      </c>
      <c r="P3099" t="s">
        <v>8301</v>
      </c>
      <c r="Q3099">
        <f t="shared" si="198"/>
        <v>17</v>
      </c>
      <c r="R3099">
        <f t="shared" si="199"/>
        <v>40.83</v>
      </c>
      <c r="S3099" s="10" t="s">
        <v>8317</v>
      </c>
      <c r="T3099" t="s">
        <v>8357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s="9">
        <f t="shared" si="196"/>
        <v>42359.792233796295</v>
      </c>
      <c r="L3100">
        <f t="shared" si="197"/>
        <v>2015</v>
      </c>
      <c r="M3100" t="b">
        <v>0</v>
      </c>
      <c r="N3100">
        <v>27</v>
      </c>
      <c r="O3100" t="b">
        <v>0</v>
      </c>
      <c r="P3100" t="s">
        <v>8301</v>
      </c>
      <c r="Q3100">
        <f t="shared" si="198"/>
        <v>4</v>
      </c>
      <c r="R3100">
        <f t="shared" si="199"/>
        <v>65.11</v>
      </c>
      <c r="S3100" s="10" t="s">
        <v>8317</v>
      </c>
      <c r="T3100" t="s">
        <v>8357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s="9">
        <f t="shared" si="196"/>
        <v>42382.189710648148</v>
      </c>
      <c r="L3101">
        <f t="shared" si="197"/>
        <v>2016</v>
      </c>
      <c r="M3101" t="b">
        <v>0</v>
      </c>
      <c r="N3101">
        <v>5</v>
      </c>
      <c r="O3101" t="b">
        <v>0</v>
      </c>
      <c r="P3101" t="s">
        <v>8301</v>
      </c>
      <c r="Q3101">
        <f t="shared" si="198"/>
        <v>14</v>
      </c>
      <c r="R3101">
        <f t="shared" si="199"/>
        <v>55.6</v>
      </c>
      <c r="S3101" s="10" t="s">
        <v>8317</v>
      </c>
      <c r="T3101" t="s">
        <v>8357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s="9">
        <f t="shared" si="196"/>
        <v>41902.622395833336</v>
      </c>
      <c r="L3102">
        <f t="shared" si="197"/>
        <v>2014</v>
      </c>
      <c r="M3102" t="b">
        <v>0</v>
      </c>
      <c r="N3102">
        <v>13</v>
      </c>
      <c r="O3102" t="b">
        <v>0</v>
      </c>
      <c r="P3102" t="s">
        <v>8301</v>
      </c>
      <c r="Q3102">
        <f t="shared" si="198"/>
        <v>15</v>
      </c>
      <c r="R3102">
        <f t="shared" si="199"/>
        <v>140.54</v>
      </c>
      <c r="S3102" s="10" t="s">
        <v>8317</v>
      </c>
      <c r="T3102" t="s">
        <v>8357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s="9">
        <f t="shared" si="196"/>
        <v>42171.383530092593</v>
      </c>
      <c r="L3103">
        <f t="shared" si="197"/>
        <v>2015</v>
      </c>
      <c r="M3103" t="b">
        <v>0</v>
      </c>
      <c r="N3103">
        <v>12</v>
      </c>
      <c r="O3103" t="b">
        <v>0</v>
      </c>
      <c r="P3103" t="s">
        <v>8301</v>
      </c>
      <c r="Q3103">
        <f t="shared" si="198"/>
        <v>12</v>
      </c>
      <c r="R3103">
        <f t="shared" si="199"/>
        <v>25</v>
      </c>
      <c r="S3103" s="10" t="s">
        <v>8317</v>
      </c>
      <c r="T3103" t="s">
        <v>8357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s="9">
        <f t="shared" si="196"/>
        <v>42555.340486111112</v>
      </c>
      <c r="L3104">
        <f t="shared" si="197"/>
        <v>2016</v>
      </c>
      <c r="M3104" t="b">
        <v>0</v>
      </c>
      <c r="N3104">
        <v>90</v>
      </c>
      <c r="O3104" t="b">
        <v>0</v>
      </c>
      <c r="P3104" t="s">
        <v>8301</v>
      </c>
      <c r="Q3104">
        <f t="shared" si="198"/>
        <v>39</v>
      </c>
      <c r="R3104">
        <f t="shared" si="199"/>
        <v>69.53</v>
      </c>
      <c r="S3104" s="10" t="s">
        <v>8317</v>
      </c>
      <c r="T3104" t="s">
        <v>8357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s="9">
        <f t="shared" si="196"/>
        <v>42107.156319444446</v>
      </c>
      <c r="L3105">
        <f t="shared" si="197"/>
        <v>2015</v>
      </c>
      <c r="M3105" t="b">
        <v>0</v>
      </c>
      <c r="N3105">
        <v>2</v>
      </c>
      <c r="O3105" t="b">
        <v>0</v>
      </c>
      <c r="P3105" t="s">
        <v>8301</v>
      </c>
      <c r="Q3105">
        <f t="shared" si="198"/>
        <v>0</v>
      </c>
      <c r="R3105">
        <f t="shared" si="199"/>
        <v>5.5</v>
      </c>
      <c r="S3105" s="10" t="s">
        <v>8317</v>
      </c>
      <c r="T3105" t="s">
        <v>8357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s="9">
        <f t="shared" si="196"/>
        <v>42006.908692129626</v>
      </c>
      <c r="L3106">
        <f t="shared" si="197"/>
        <v>2015</v>
      </c>
      <c r="M3106" t="b">
        <v>0</v>
      </c>
      <c r="N3106">
        <v>5</v>
      </c>
      <c r="O3106" t="b">
        <v>0</v>
      </c>
      <c r="P3106" t="s">
        <v>8301</v>
      </c>
      <c r="Q3106">
        <f t="shared" si="198"/>
        <v>30</v>
      </c>
      <c r="R3106">
        <f t="shared" si="199"/>
        <v>237</v>
      </c>
      <c r="S3106" s="10" t="s">
        <v>8317</v>
      </c>
      <c r="T3106" t="s">
        <v>8357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s="9">
        <f t="shared" si="196"/>
        <v>41876.718935185185</v>
      </c>
      <c r="L3107">
        <f t="shared" si="197"/>
        <v>2014</v>
      </c>
      <c r="M3107" t="b">
        <v>0</v>
      </c>
      <c r="N3107">
        <v>31</v>
      </c>
      <c r="O3107" t="b">
        <v>0</v>
      </c>
      <c r="P3107" t="s">
        <v>8301</v>
      </c>
      <c r="Q3107">
        <f t="shared" si="198"/>
        <v>42</v>
      </c>
      <c r="R3107">
        <f t="shared" si="199"/>
        <v>79.87</v>
      </c>
      <c r="S3107" s="10" t="s">
        <v>8317</v>
      </c>
      <c r="T3107" t="s">
        <v>8357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s="9">
        <f t="shared" si="196"/>
        <v>42241.429120370376</v>
      </c>
      <c r="L3108">
        <f t="shared" si="197"/>
        <v>2015</v>
      </c>
      <c r="M3108" t="b">
        <v>0</v>
      </c>
      <c r="N3108">
        <v>4</v>
      </c>
      <c r="O3108" t="b">
        <v>0</v>
      </c>
      <c r="P3108" t="s">
        <v>8301</v>
      </c>
      <c r="Q3108">
        <f t="shared" si="198"/>
        <v>4</v>
      </c>
      <c r="R3108">
        <f t="shared" si="199"/>
        <v>10.25</v>
      </c>
      <c r="S3108" s="10" t="s">
        <v>8317</v>
      </c>
      <c r="T3108" t="s">
        <v>8357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s="9">
        <f t="shared" si="196"/>
        <v>42128.814247685179</v>
      </c>
      <c r="L3109">
        <f t="shared" si="197"/>
        <v>2015</v>
      </c>
      <c r="M3109" t="b">
        <v>0</v>
      </c>
      <c r="N3109">
        <v>29</v>
      </c>
      <c r="O3109" t="b">
        <v>0</v>
      </c>
      <c r="P3109" t="s">
        <v>8301</v>
      </c>
      <c r="Q3109">
        <f t="shared" si="198"/>
        <v>20</v>
      </c>
      <c r="R3109">
        <f t="shared" si="199"/>
        <v>272.58999999999997</v>
      </c>
      <c r="S3109" s="10" t="s">
        <v>8317</v>
      </c>
      <c r="T3109" t="s">
        <v>8357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s="9">
        <f t="shared" si="196"/>
        <v>42062.680486111116</v>
      </c>
      <c r="L3110">
        <f t="shared" si="197"/>
        <v>2015</v>
      </c>
      <c r="M3110" t="b">
        <v>0</v>
      </c>
      <c r="N3110">
        <v>2</v>
      </c>
      <c r="O3110" t="b">
        <v>0</v>
      </c>
      <c r="P3110" t="s">
        <v>8301</v>
      </c>
      <c r="Q3110">
        <f t="shared" si="198"/>
        <v>0</v>
      </c>
      <c r="R3110">
        <f t="shared" si="199"/>
        <v>13</v>
      </c>
      <c r="S3110" s="10" t="s">
        <v>8317</v>
      </c>
      <c r="T3110" t="s">
        <v>8357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s="9">
        <f t="shared" si="196"/>
        <v>41844.125115740739</v>
      </c>
      <c r="L3111">
        <f t="shared" si="197"/>
        <v>2014</v>
      </c>
      <c r="M3111" t="b">
        <v>0</v>
      </c>
      <c r="N3111">
        <v>114</v>
      </c>
      <c r="O3111" t="b">
        <v>0</v>
      </c>
      <c r="P3111" t="s">
        <v>8301</v>
      </c>
      <c r="Q3111">
        <f t="shared" si="198"/>
        <v>25</v>
      </c>
      <c r="R3111">
        <f t="shared" si="199"/>
        <v>58.18</v>
      </c>
      <c r="S3111" s="10" t="s">
        <v>8317</v>
      </c>
      <c r="T3111" t="s">
        <v>8357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s="9">
        <f t="shared" si="196"/>
        <v>42745.031469907408</v>
      </c>
      <c r="L3112">
        <f t="shared" si="197"/>
        <v>2017</v>
      </c>
      <c r="M3112" t="b">
        <v>0</v>
      </c>
      <c r="N3112">
        <v>1</v>
      </c>
      <c r="O3112" t="b">
        <v>0</v>
      </c>
      <c r="P3112" t="s">
        <v>8301</v>
      </c>
      <c r="Q3112">
        <f t="shared" si="198"/>
        <v>0</v>
      </c>
      <c r="R3112">
        <f t="shared" si="199"/>
        <v>10</v>
      </c>
      <c r="S3112" s="10" t="s">
        <v>8317</v>
      </c>
      <c r="T3112" t="s">
        <v>8357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s="9">
        <f t="shared" si="196"/>
        <v>41885.595138888886</v>
      </c>
      <c r="L3113">
        <f t="shared" si="197"/>
        <v>2014</v>
      </c>
      <c r="M3113" t="b">
        <v>0</v>
      </c>
      <c r="N3113">
        <v>76</v>
      </c>
      <c r="O3113" t="b">
        <v>0</v>
      </c>
      <c r="P3113" t="s">
        <v>8301</v>
      </c>
      <c r="Q3113">
        <f t="shared" si="198"/>
        <v>27</v>
      </c>
      <c r="R3113">
        <f t="shared" si="199"/>
        <v>70.11</v>
      </c>
      <c r="S3113" s="10" t="s">
        <v>8317</v>
      </c>
      <c r="T3113" t="s">
        <v>8357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s="9">
        <f t="shared" si="196"/>
        <v>42615.121921296297</v>
      </c>
      <c r="L3114">
        <f t="shared" si="197"/>
        <v>2016</v>
      </c>
      <c r="M3114" t="b">
        <v>0</v>
      </c>
      <c r="N3114">
        <v>9</v>
      </c>
      <c r="O3114" t="b">
        <v>0</v>
      </c>
      <c r="P3114" t="s">
        <v>8301</v>
      </c>
      <c r="Q3114">
        <f t="shared" si="198"/>
        <v>5</v>
      </c>
      <c r="R3114">
        <f t="shared" si="199"/>
        <v>57.89</v>
      </c>
      <c r="S3114" s="10" t="s">
        <v>8317</v>
      </c>
      <c r="T3114" t="s">
        <v>8357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s="9">
        <f t="shared" si="196"/>
        <v>42081.731273148151</v>
      </c>
      <c r="L3115">
        <f t="shared" si="197"/>
        <v>2015</v>
      </c>
      <c r="M3115" t="b">
        <v>0</v>
      </c>
      <c r="N3115">
        <v>37</v>
      </c>
      <c r="O3115" t="b">
        <v>0</v>
      </c>
      <c r="P3115" t="s">
        <v>8301</v>
      </c>
      <c r="Q3115">
        <f t="shared" si="198"/>
        <v>4</v>
      </c>
      <c r="R3115">
        <f t="shared" si="199"/>
        <v>125.27</v>
      </c>
      <c r="S3115" s="10" t="s">
        <v>8317</v>
      </c>
      <c r="T3115" t="s">
        <v>8357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s="9">
        <f t="shared" si="196"/>
        <v>41843.632523148146</v>
      </c>
      <c r="L3116">
        <f t="shared" si="197"/>
        <v>2014</v>
      </c>
      <c r="M3116" t="b">
        <v>0</v>
      </c>
      <c r="N3116">
        <v>0</v>
      </c>
      <c r="O3116" t="b">
        <v>0</v>
      </c>
      <c r="P3116" t="s">
        <v>8301</v>
      </c>
      <c r="Q3116">
        <f t="shared" si="198"/>
        <v>0</v>
      </c>
      <c r="R3116" t="e">
        <f t="shared" si="199"/>
        <v>#DIV/0!</v>
      </c>
      <c r="S3116" s="10" t="s">
        <v>8317</v>
      </c>
      <c r="T3116" t="s">
        <v>8357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s="9">
        <f t="shared" si="196"/>
        <v>42496.447071759263</v>
      </c>
      <c r="L3117">
        <f t="shared" si="197"/>
        <v>2016</v>
      </c>
      <c r="M3117" t="b">
        <v>0</v>
      </c>
      <c r="N3117">
        <v>1</v>
      </c>
      <c r="O3117" t="b">
        <v>0</v>
      </c>
      <c r="P3117" t="s">
        <v>8301</v>
      </c>
      <c r="Q3117">
        <f t="shared" si="198"/>
        <v>3</v>
      </c>
      <c r="R3117">
        <f t="shared" si="199"/>
        <v>300</v>
      </c>
      <c r="S3117" s="10" t="s">
        <v>8317</v>
      </c>
      <c r="T3117" t="s">
        <v>8357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s="9">
        <f t="shared" si="196"/>
        <v>42081.515335648146</v>
      </c>
      <c r="L3118">
        <f t="shared" si="197"/>
        <v>2015</v>
      </c>
      <c r="M3118" t="b">
        <v>0</v>
      </c>
      <c r="N3118">
        <v>10</v>
      </c>
      <c r="O3118" t="b">
        <v>0</v>
      </c>
      <c r="P3118" t="s">
        <v>8301</v>
      </c>
      <c r="Q3118">
        <f t="shared" si="198"/>
        <v>57</v>
      </c>
      <c r="R3118">
        <f t="shared" si="199"/>
        <v>43</v>
      </c>
      <c r="S3118" s="10" t="s">
        <v>8317</v>
      </c>
      <c r="T3118" t="s">
        <v>8357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s="9">
        <f t="shared" si="196"/>
        <v>42509.374537037031</v>
      </c>
      <c r="L3119">
        <f t="shared" si="197"/>
        <v>2016</v>
      </c>
      <c r="M3119" t="b">
        <v>0</v>
      </c>
      <c r="N3119">
        <v>1</v>
      </c>
      <c r="O3119" t="b">
        <v>0</v>
      </c>
      <c r="P3119" t="s">
        <v>8301</v>
      </c>
      <c r="Q3119">
        <f t="shared" si="198"/>
        <v>0</v>
      </c>
      <c r="R3119">
        <f t="shared" si="199"/>
        <v>1</v>
      </c>
      <c r="S3119" s="10" t="s">
        <v>8317</v>
      </c>
      <c r="T3119" t="s">
        <v>8357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s="9">
        <f t="shared" si="196"/>
        <v>42534.649571759262</v>
      </c>
      <c r="L3120">
        <f t="shared" si="197"/>
        <v>2016</v>
      </c>
      <c r="M3120" t="b">
        <v>0</v>
      </c>
      <c r="N3120">
        <v>2</v>
      </c>
      <c r="O3120" t="b">
        <v>0</v>
      </c>
      <c r="P3120" t="s">
        <v>8301</v>
      </c>
      <c r="Q3120">
        <f t="shared" si="198"/>
        <v>0</v>
      </c>
      <c r="R3120">
        <f t="shared" si="199"/>
        <v>775</v>
      </c>
      <c r="S3120" s="10" t="s">
        <v>8317</v>
      </c>
      <c r="T3120" t="s">
        <v>8357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s="9">
        <f t="shared" si="196"/>
        <v>42060.04550925926</v>
      </c>
      <c r="L3121">
        <f t="shared" si="197"/>
        <v>2015</v>
      </c>
      <c r="M3121" t="b">
        <v>0</v>
      </c>
      <c r="N3121">
        <v>1</v>
      </c>
      <c r="O3121" t="b">
        <v>0</v>
      </c>
      <c r="P3121" t="s">
        <v>8301</v>
      </c>
      <c r="Q3121">
        <f t="shared" si="198"/>
        <v>0</v>
      </c>
      <c r="R3121">
        <f t="shared" si="199"/>
        <v>5</v>
      </c>
      <c r="S3121" s="10" t="s">
        <v>8317</v>
      </c>
      <c r="T3121" t="s">
        <v>8357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s="9">
        <f t="shared" si="196"/>
        <v>42435.942083333335</v>
      </c>
      <c r="L3122">
        <f t="shared" si="197"/>
        <v>2016</v>
      </c>
      <c r="M3122" t="b">
        <v>0</v>
      </c>
      <c r="N3122">
        <v>10</v>
      </c>
      <c r="O3122" t="b">
        <v>0</v>
      </c>
      <c r="P3122" t="s">
        <v>8301</v>
      </c>
      <c r="Q3122">
        <f t="shared" si="198"/>
        <v>0</v>
      </c>
      <c r="R3122">
        <f t="shared" si="199"/>
        <v>12.8</v>
      </c>
      <c r="S3122" s="10" t="s">
        <v>8317</v>
      </c>
      <c r="T3122" t="s">
        <v>8357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s="9">
        <f t="shared" si="196"/>
        <v>41848.679803240739</v>
      </c>
      <c r="L3123">
        <f t="shared" si="197"/>
        <v>2014</v>
      </c>
      <c r="M3123" t="b">
        <v>0</v>
      </c>
      <c r="N3123">
        <v>1</v>
      </c>
      <c r="O3123" t="b">
        <v>0</v>
      </c>
      <c r="P3123" t="s">
        <v>8301</v>
      </c>
      <c r="Q3123">
        <f t="shared" si="198"/>
        <v>1</v>
      </c>
      <c r="R3123">
        <f t="shared" si="199"/>
        <v>10</v>
      </c>
      <c r="S3123" s="10" t="s">
        <v>8317</v>
      </c>
      <c r="T3123" t="s">
        <v>8357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s="9">
        <f t="shared" si="196"/>
        <v>42678.932083333333</v>
      </c>
      <c r="L3124">
        <f t="shared" si="197"/>
        <v>2016</v>
      </c>
      <c r="M3124" t="b">
        <v>0</v>
      </c>
      <c r="N3124">
        <v>2</v>
      </c>
      <c r="O3124" t="b">
        <v>0</v>
      </c>
      <c r="P3124" t="s">
        <v>8301</v>
      </c>
      <c r="Q3124">
        <f t="shared" si="198"/>
        <v>58</v>
      </c>
      <c r="R3124">
        <f t="shared" si="199"/>
        <v>58</v>
      </c>
      <c r="S3124" s="10" t="s">
        <v>8317</v>
      </c>
      <c r="T3124" t="s">
        <v>8357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s="9">
        <f t="shared" si="196"/>
        <v>42530.993032407408</v>
      </c>
      <c r="L3125">
        <f t="shared" si="197"/>
        <v>2016</v>
      </c>
      <c r="M3125" t="b">
        <v>0</v>
      </c>
      <c r="N3125">
        <v>348</v>
      </c>
      <c r="O3125" t="b">
        <v>0</v>
      </c>
      <c r="P3125" t="s">
        <v>8301</v>
      </c>
      <c r="Q3125">
        <f t="shared" si="198"/>
        <v>68</v>
      </c>
      <c r="R3125">
        <f t="shared" si="199"/>
        <v>244.8</v>
      </c>
      <c r="S3125" s="10" t="s">
        <v>8317</v>
      </c>
      <c r="T3125" t="s">
        <v>8357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s="9">
        <f t="shared" si="196"/>
        <v>41977.780104166668</v>
      </c>
      <c r="L3126">
        <f t="shared" si="197"/>
        <v>2014</v>
      </c>
      <c r="M3126" t="b">
        <v>0</v>
      </c>
      <c r="N3126">
        <v>4</v>
      </c>
      <c r="O3126" t="b">
        <v>0</v>
      </c>
      <c r="P3126" t="s">
        <v>8301</v>
      </c>
      <c r="Q3126">
        <f t="shared" si="198"/>
        <v>0</v>
      </c>
      <c r="R3126">
        <f t="shared" si="199"/>
        <v>6.5</v>
      </c>
      <c r="S3126" s="10" t="s">
        <v>8317</v>
      </c>
      <c r="T3126" t="s">
        <v>8357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s="9">
        <f t="shared" si="196"/>
        <v>42346.20685185185</v>
      </c>
      <c r="L3127">
        <f t="shared" si="197"/>
        <v>2015</v>
      </c>
      <c r="M3127" t="b">
        <v>0</v>
      </c>
      <c r="N3127">
        <v>0</v>
      </c>
      <c r="O3127" t="b">
        <v>0</v>
      </c>
      <c r="P3127" t="s">
        <v>8301</v>
      </c>
      <c r="Q3127">
        <f t="shared" si="198"/>
        <v>0</v>
      </c>
      <c r="R3127" t="e">
        <f t="shared" si="199"/>
        <v>#DIV/0!</v>
      </c>
      <c r="S3127" s="10" t="s">
        <v>8317</v>
      </c>
      <c r="T3127" t="s">
        <v>8357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s="9">
        <f t="shared" si="196"/>
        <v>42427.01807870371</v>
      </c>
      <c r="L3128">
        <f t="shared" si="197"/>
        <v>2016</v>
      </c>
      <c r="M3128" t="b">
        <v>0</v>
      </c>
      <c r="N3128">
        <v>17</v>
      </c>
      <c r="O3128" t="b">
        <v>0</v>
      </c>
      <c r="P3128" t="s">
        <v>8301</v>
      </c>
      <c r="Q3128">
        <f t="shared" si="198"/>
        <v>4</v>
      </c>
      <c r="R3128">
        <f t="shared" si="199"/>
        <v>61.18</v>
      </c>
      <c r="S3128" s="10" t="s">
        <v>8317</v>
      </c>
      <c r="T3128" t="s">
        <v>8357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s="9">
        <f t="shared" si="196"/>
        <v>42034.856817129628</v>
      </c>
      <c r="L3129">
        <f t="shared" si="197"/>
        <v>2015</v>
      </c>
      <c r="M3129" t="b">
        <v>0</v>
      </c>
      <c r="N3129">
        <v>0</v>
      </c>
      <c r="O3129" t="b">
        <v>0</v>
      </c>
      <c r="P3129" t="s">
        <v>8301</v>
      </c>
      <c r="Q3129">
        <f t="shared" si="198"/>
        <v>0</v>
      </c>
      <c r="R3129" t="e">
        <f t="shared" si="199"/>
        <v>#DIV/0!</v>
      </c>
      <c r="S3129" s="10" t="s">
        <v>8317</v>
      </c>
      <c r="T3129" t="s">
        <v>8357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s="9">
        <f t="shared" si="196"/>
        <v>42780.825706018513</v>
      </c>
      <c r="L3130">
        <f t="shared" si="197"/>
        <v>2017</v>
      </c>
      <c r="M3130" t="b">
        <v>0</v>
      </c>
      <c r="N3130">
        <v>117</v>
      </c>
      <c r="O3130" t="b">
        <v>0</v>
      </c>
      <c r="P3130" t="s">
        <v>8269</v>
      </c>
      <c r="Q3130">
        <f t="shared" si="198"/>
        <v>109</v>
      </c>
      <c r="R3130">
        <f t="shared" si="199"/>
        <v>139.24</v>
      </c>
      <c r="S3130" s="10" t="s">
        <v>8317</v>
      </c>
      <c r="T3130" t="s">
        <v>8318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s="9">
        <f t="shared" si="196"/>
        <v>42803.842812499999</v>
      </c>
      <c r="L3131">
        <f t="shared" si="197"/>
        <v>2017</v>
      </c>
      <c r="M3131" t="b">
        <v>0</v>
      </c>
      <c r="N3131">
        <v>1</v>
      </c>
      <c r="O3131" t="b">
        <v>0</v>
      </c>
      <c r="P3131" t="s">
        <v>8269</v>
      </c>
      <c r="Q3131">
        <f t="shared" si="198"/>
        <v>1</v>
      </c>
      <c r="R3131">
        <f t="shared" si="199"/>
        <v>10</v>
      </c>
      <c r="S3131" s="10" t="s">
        <v>8317</v>
      </c>
      <c r="T3131" t="s">
        <v>8318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s="9">
        <f t="shared" si="196"/>
        <v>42808.640231481477</v>
      </c>
      <c r="L3132">
        <f t="shared" si="197"/>
        <v>2017</v>
      </c>
      <c r="M3132" t="b">
        <v>0</v>
      </c>
      <c r="N3132">
        <v>4</v>
      </c>
      <c r="O3132" t="b">
        <v>0</v>
      </c>
      <c r="P3132" t="s">
        <v>8269</v>
      </c>
      <c r="Q3132">
        <f t="shared" si="198"/>
        <v>4</v>
      </c>
      <c r="R3132">
        <f t="shared" si="199"/>
        <v>93.75</v>
      </c>
      <c r="S3132" s="10" t="s">
        <v>8317</v>
      </c>
      <c r="T3132" t="s">
        <v>8318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s="9">
        <f t="shared" si="196"/>
        <v>42803.579224537039</v>
      </c>
      <c r="L3133">
        <f t="shared" si="197"/>
        <v>2017</v>
      </c>
      <c r="M3133" t="b">
        <v>0</v>
      </c>
      <c r="N3133">
        <v>12</v>
      </c>
      <c r="O3133" t="b">
        <v>0</v>
      </c>
      <c r="P3133" t="s">
        <v>8269</v>
      </c>
      <c r="Q3133">
        <f t="shared" si="198"/>
        <v>16</v>
      </c>
      <c r="R3133">
        <f t="shared" si="199"/>
        <v>53.75</v>
      </c>
      <c r="S3133" s="10" t="s">
        <v>8317</v>
      </c>
      <c r="T3133" t="s">
        <v>8318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s="9">
        <f t="shared" si="196"/>
        <v>42786.350231481483</v>
      </c>
      <c r="L3134">
        <f t="shared" si="197"/>
        <v>2017</v>
      </c>
      <c r="M3134" t="b">
        <v>0</v>
      </c>
      <c r="N3134">
        <v>1</v>
      </c>
      <c r="O3134" t="b">
        <v>0</v>
      </c>
      <c r="P3134" t="s">
        <v>8269</v>
      </c>
      <c r="Q3134">
        <f t="shared" si="198"/>
        <v>0</v>
      </c>
      <c r="R3134">
        <f t="shared" si="199"/>
        <v>10</v>
      </c>
      <c r="S3134" s="10" t="s">
        <v>8317</v>
      </c>
      <c r="T3134" t="s">
        <v>8318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s="9">
        <f t="shared" si="196"/>
        <v>42788.565208333333</v>
      </c>
      <c r="L3135">
        <f t="shared" si="197"/>
        <v>2017</v>
      </c>
      <c r="M3135" t="b">
        <v>0</v>
      </c>
      <c r="N3135">
        <v>16</v>
      </c>
      <c r="O3135" t="b">
        <v>0</v>
      </c>
      <c r="P3135" t="s">
        <v>8269</v>
      </c>
      <c r="Q3135">
        <f t="shared" si="198"/>
        <v>108</v>
      </c>
      <c r="R3135">
        <f t="shared" si="199"/>
        <v>33.75</v>
      </c>
      <c r="S3135" s="10" t="s">
        <v>8317</v>
      </c>
      <c r="T3135" t="s">
        <v>8318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s="9">
        <f t="shared" si="196"/>
        <v>42800.720127314817</v>
      </c>
      <c r="L3136">
        <f t="shared" si="197"/>
        <v>2017</v>
      </c>
      <c r="M3136" t="b">
        <v>0</v>
      </c>
      <c r="N3136">
        <v>12</v>
      </c>
      <c r="O3136" t="b">
        <v>0</v>
      </c>
      <c r="P3136" t="s">
        <v>8269</v>
      </c>
      <c r="Q3136">
        <f t="shared" si="198"/>
        <v>23</v>
      </c>
      <c r="R3136">
        <f t="shared" si="199"/>
        <v>18.75</v>
      </c>
      <c r="S3136" s="10" t="s">
        <v>8317</v>
      </c>
      <c r="T3136" t="s">
        <v>8318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s="9">
        <f t="shared" si="196"/>
        <v>42807.151863425926</v>
      </c>
      <c r="L3137">
        <f t="shared" si="197"/>
        <v>2017</v>
      </c>
      <c r="M3137" t="b">
        <v>0</v>
      </c>
      <c r="N3137">
        <v>7</v>
      </c>
      <c r="O3137" t="b">
        <v>0</v>
      </c>
      <c r="P3137" t="s">
        <v>8269</v>
      </c>
      <c r="Q3137">
        <f t="shared" si="198"/>
        <v>21</v>
      </c>
      <c r="R3137">
        <f t="shared" si="199"/>
        <v>23.14</v>
      </c>
      <c r="S3137" s="10" t="s">
        <v>8317</v>
      </c>
      <c r="T3137" t="s">
        <v>8318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s="9">
        <f t="shared" si="196"/>
        <v>42789.462430555555</v>
      </c>
      <c r="L3138">
        <f t="shared" si="197"/>
        <v>2017</v>
      </c>
      <c r="M3138" t="b">
        <v>0</v>
      </c>
      <c r="N3138">
        <v>22</v>
      </c>
      <c r="O3138" t="b">
        <v>0</v>
      </c>
      <c r="P3138" t="s">
        <v>8269</v>
      </c>
      <c r="Q3138">
        <f t="shared" si="198"/>
        <v>128</v>
      </c>
      <c r="R3138">
        <f t="shared" si="199"/>
        <v>29.05</v>
      </c>
      <c r="S3138" s="10" t="s">
        <v>8317</v>
      </c>
      <c r="T3138" t="s">
        <v>8318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s="9">
        <f t="shared" si="196"/>
        <v>42807.885057870371</v>
      </c>
      <c r="L3139">
        <f t="shared" si="197"/>
        <v>2017</v>
      </c>
      <c r="M3139" t="b">
        <v>0</v>
      </c>
      <c r="N3139">
        <v>1</v>
      </c>
      <c r="O3139" t="b">
        <v>0</v>
      </c>
      <c r="P3139" t="s">
        <v>8269</v>
      </c>
      <c r="Q3139">
        <f t="shared" si="198"/>
        <v>3</v>
      </c>
      <c r="R3139">
        <f t="shared" si="199"/>
        <v>50</v>
      </c>
      <c r="S3139" s="10" t="s">
        <v>8317</v>
      </c>
      <c r="T3139" t="s">
        <v>8318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s="9">
        <f t="shared" si="196"/>
        <v>42809.645914351851</v>
      </c>
      <c r="L3140">
        <f t="shared" si="197"/>
        <v>2017</v>
      </c>
      <c r="M3140" t="b">
        <v>0</v>
      </c>
      <c r="N3140">
        <v>0</v>
      </c>
      <c r="O3140" t="b">
        <v>0</v>
      </c>
      <c r="P3140" t="s">
        <v>8269</v>
      </c>
      <c r="Q3140">
        <f t="shared" si="198"/>
        <v>0</v>
      </c>
      <c r="R3140" t="e">
        <f t="shared" si="199"/>
        <v>#DIV/0!</v>
      </c>
      <c r="S3140" s="10" t="s">
        <v>8317</v>
      </c>
      <c r="T3140" t="s">
        <v>8318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s="9">
        <f t="shared" si="196"/>
        <v>42785.270370370374</v>
      </c>
      <c r="L3141">
        <f t="shared" si="197"/>
        <v>2017</v>
      </c>
      <c r="M3141" t="b">
        <v>0</v>
      </c>
      <c r="N3141">
        <v>6</v>
      </c>
      <c r="O3141" t="b">
        <v>0</v>
      </c>
      <c r="P3141" t="s">
        <v>8269</v>
      </c>
      <c r="Q3141">
        <f t="shared" si="198"/>
        <v>5</v>
      </c>
      <c r="R3141">
        <f t="shared" si="199"/>
        <v>450</v>
      </c>
      <c r="S3141" s="10" t="s">
        <v>8317</v>
      </c>
      <c r="T3141" t="s">
        <v>8318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s="9">
        <f t="shared" si="196"/>
        <v>42802.718784722223</v>
      </c>
      <c r="L3142">
        <f t="shared" si="197"/>
        <v>2017</v>
      </c>
      <c r="M3142" t="b">
        <v>0</v>
      </c>
      <c r="N3142">
        <v>4</v>
      </c>
      <c r="O3142" t="b">
        <v>0</v>
      </c>
      <c r="P3142" t="s">
        <v>8269</v>
      </c>
      <c r="Q3142">
        <f t="shared" si="198"/>
        <v>1</v>
      </c>
      <c r="R3142">
        <f t="shared" si="199"/>
        <v>24</v>
      </c>
      <c r="S3142" s="10" t="s">
        <v>8317</v>
      </c>
      <c r="T3142" t="s">
        <v>8318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s="9">
        <f t="shared" si="196"/>
        <v>42800.753333333334</v>
      </c>
      <c r="L3143">
        <f t="shared" si="197"/>
        <v>2017</v>
      </c>
      <c r="M3143" t="b">
        <v>0</v>
      </c>
      <c r="N3143">
        <v>8</v>
      </c>
      <c r="O3143" t="b">
        <v>0</v>
      </c>
      <c r="P3143" t="s">
        <v>8269</v>
      </c>
      <c r="Q3143">
        <f t="shared" si="198"/>
        <v>52</v>
      </c>
      <c r="R3143">
        <f t="shared" si="199"/>
        <v>32.25</v>
      </c>
      <c r="S3143" s="10" t="s">
        <v>8317</v>
      </c>
      <c r="T3143" t="s">
        <v>8318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s="9">
        <f t="shared" si="196"/>
        <v>42783.513182870374</v>
      </c>
      <c r="L3144">
        <f t="shared" si="197"/>
        <v>2017</v>
      </c>
      <c r="M3144" t="b">
        <v>0</v>
      </c>
      <c r="N3144">
        <v>3</v>
      </c>
      <c r="O3144" t="b">
        <v>0</v>
      </c>
      <c r="P3144" t="s">
        <v>8269</v>
      </c>
      <c r="Q3144">
        <f t="shared" si="198"/>
        <v>2</v>
      </c>
      <c r="R3144">
        <f t="shared" si="199"/>
        <v>15</v>
      </c>
      <c r="S3144" s="10" t="s">
        <v>8317</v>
      </c>
      <c r="T3144" t="s">
        <v>8318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s="9">
        <f t="shared" si="196"/>
        <v>42808.358287037037</v>
      </c>
      <c r="L3145">
        <f t="shared" si="197"/>
        <v>2017</v>
      </c>
      <c r="M3145" t="b">
        <v>0</v>
      </c>
      <c r="N3145">
        <v>0</v>
      </c>
      <c r="O3145" t="b">
        <v>0</v>
      </c>
      <c r="P3145" t="s">
        <v>8269</v>
      </c>
      <c r="Q3145">
        <f t="shared" si="198"/>
        <v>0</v>
      </c>
      <c r="R3145" t="e">
        <f t="shared" si="199"/>
        <v>#DIV/0!</v>
      </c>
      <c r="S3145" s="10" t="s">
        <v>8317</v>
      </c>
      <c r="T3145" t="s">
        <v>8318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s="9">
        <f t="shared" ref="K3146:K3209" si="200">(((J3146/60)/60/24)+DATE(1970,1,1))</f>
        <v>42796.538275462968</v>
      </c>
      <c r="L3146">
        <f t="shared" ref="L3146:L3209" si="201">YEAR(K3146)</f>
        <v>2017</v>
      </c>
      <c r="M3146" t="b">
        <v>0</v>
      </c>
      <c r="N3146">
        <v>30</v>
      </c>
      <c r="O3146" t="b">
        <v>0</v>
      </c>
      <c r="P3146" t="s">
        <v>8269</v>
      </c>
      <c r="Q3146">
        <f t="shared" ref="Q3146:Q3209" si="202">ROUND(E3146/D3146*100,0)</f>
        <v>75</v>
      </c>
      <c r="R3146">
        <f t="shared" ref="R3146:R3209" si="203">ROUND(E3146/N3146,2)</f>
        <v>251.33</v>
      </c>
      <c r="S3146" s="10" t="s">
        <v>8317</v>
      </c>
      <c r="T3146" t="s">
        <v>8318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s="9">
        <f t="shared" si="200"/>
        <v>42762.040902777779</v>
      </c>
      <c r="L3147">
        <f t="shared" si="201"/>
        <v>2017</v>
      </c>
      <c r="M3147" t="b">
        <v>0</v>
      </c>
      <c r="N3147">
        <v>0</v>
      </c>
      <c r="O3147" t="b">
        <v>0</v>
      </c>
      <c r="P3147" t="s">
        <v>8269</v>
      </c>
      <c r="Q3147">
        <f t="shared" si="202"/>
        <v>0</v>
      </c>
      <c r="R3147" t="e">
        <f t="shared" si="203"/>
        <v>#DIV/0!</v>
      </c>
      <c r="S3147" s="10" t="s">
        <v>8317</v>
      </c>
      <c r="T3147" t="s">
        <v>8318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s="9">
        <f t="shared" si="200"/>
        <v>42796.682476851856</v>
      </c>
      <c r="L3148">
        <f t="shared" si="201"/>
        <v>2017</v>
      </c>
      <c r="M3148" t="b">
        <v>0</v>
      </c>
      <c r="N3148">
        <v>12</v>
      </c>
      <c r="O3148" t="b">
        <v>0</v>
      </c>
      <c r="P3148" t="s">
        <v>8269</v>
      </c>
      <c r="Q3148">
        <f t="shared" si="202"/>
        <v>11</v>
      </c>
      <c r="R3148">
        <f t="shared" si="203"/>
        <v>437.5</v>
      </c>
      <c r="S3148" s="10" t="s">
        <v>8317</v>
      </c>
      <c r="T3148" t="s">
        <v>8318</v>
      </c>
    </row>
    <row r="3149" spans="1:20" ht="60" x14ac:dyDescent="0.25">
      <c r="A3149">
        <v>3684</v>
      </c>
      <c r="B3149" s="3" t="s">
        <v>3681</v>
      </c>
      <c r="C3149" s="3" t="s">
        <v>7794</v>
      </c>
      <c r="D3149" s="6">
        <v>750</v>
      </c>
      <c r="E3149" s="8">
        <v>1043</v>
      </c>
      <c r="F3149" t="s">
        <v>8218</v>
      </c>
      <c r="G3149" t="s">
        <v>8223</v>
      </c>
      <c r="H3149" t="s">
        <v>8245</v>
      </c>
      <c r="I3149">
        <v>1441167586</v>
      </c>
      <c r="J3149">
        <v>1438575586</v>
      </c>
      <c r="K3149" s="9">
        <f t="shared" si="200"/>
        <v>42219.180393518516</v>
      </c>
      <c r="L3149">
        <f t="shared" si="201"/>
        <v>2015</v>
      </c>
      <c r="M3149" t="b">
        <v>0</v>
      </c>
      <c r="N3149">
        <v>23</v>
      </c>
      <c r="O3149" t="b">
        <v>1</v>
      </c>
      <c r="P3149" t="s">
        <v>8269</v>
      </c>
      <c r="Q3149">
        <f t="shared" si="202"/>
        <v>139</v>
      </c>
      <c r="R3149">
        <f t="shared" si="203"/>
        <v>45.35</v>
      </c>
      <c r="S3149" s="10" t="s">
        <v>8317</v>
      </c>
      <c r="T3149" t="s">
        <v>8318</v>
      </c>
    </row>
    <row r="3150" spans="1:20" ht="60" x14ac:dyDescent="0.25">
      <c r="A3150">
        <v>3552</v>
      </c>
      <c r="B3150" s="3" t="s">
        <v>3551</v>
      </c>
      <c r="C3150" s="3" t="s">
        <v>7662</v>
      </c>
      <c r="D3150" s="6">
        <v>773</v>
      </c>
      <c r="E3150" s="8">
        <v>773</v>
      </c>
      <c r="F3150" t="s">
        <v>8218</v>
      </c>
      <c r="G3150" t="s">
        <v>8224</v>
      </c>
      <c r="H3150" t="s">
        <v>8246</v>
      </c>
      <c r="I3150">
        <v>1403964324</v>
      </c>
      <c r="J3150">
        <v>1401372324</v>
      </c>
      <c r="K3150" s="9">
        <f t="shared" si="200"/>
        <v>41788.587083333332</v>
      </c>
      <c r="L3150">
        <f t="shared" si="201"/>
        <v>2014</v>
      </c>
      <c r="M3150" t="b">
        <v>0</v>
      </c>
      <c r="N3150">
        <v>20</v>
      </c>
      <c r="O3150" t="b">
        <v>1</v>
      </c>
      <c r="P3150" t="s">
        <v>8269</v>
      </c>
      <c r="Q3150">
        <f t="shared" si="202"/>
        <v>100</v>
      </c>
      <c r="R3150">
        <f t="shared" si="203"/>
        <v>38.65</v>
      </c>
      <c r="S3150" s="10" t="s">
        <v>8317</v>
      </c>
      <c r="T3150" t="s">
        <v>8318</v>
      </c>
    </row>
    <row r="3151" spans="1:20" ht="45" x14ac:dyDescent="0.25">
      <c r="A3151">
        <v>2796</v>
      </c>
      <c r="B3151" s="3" t="s">
        <v>2796</v>
      </c>
      <c r="C3151" s="3" t="s">
        <v>6906</v>
      </c>
      <c r="D3151" s="6">
        <v>800</v>
      </c>
      <c r="E3151" s="8">
        <v>924</v>
      </c>
      <c r="F3151" t="s">
        <v>8218</v>
      </c>
      <c r="G3151" t="s">
        <v>8224</v>
      </c>
      <c r="H3151" t="s">
        <v>8246</v>
      </c>
      <c r="I3151">
        <v>1404564028</v>
      </c>
      <c r="J3151">
        <v>1401972028</v>
      </c>
      <c r="K3151" s="9">
        <f t="shared" si="200"/>
        <v>41795.528101851851</v>
      </c>
      <c r="L3151">
        <f t="shared" si="201"/>
        <v>2014</v>
      </c>
      <c r="M3151" t="b">
        <v>0</v>
      </c>
      <c r="N3151">
        <v>21</v>
      </c>
      <c r="O3151" t="b">
        <v>1</v>
      </c>
      <c r="P3151" t="s">
        <v>8269</v>
      </c>
      <c r="Q3151">
        <f t="shared" si="202"/>
        <v>116</v>
      </c>
      <c r="R3151">
        <f t="shared" si="203"/>
        <v>44</v>
      </c>
      <c r="S3151" s="10" t="s">
        <v>8317</v>
      </c>
      <c r="T3151" t="s">
        <v>8318</v>
      </c>
    </row>
    <row r="3152" spans="1:20" ht="45" x14ac:dyDescent="0.25">
      <c r="A3152">
        <v>2834</v>
      </c>
      <c r="B3152" s="3" t="s">
        <v>2834</v>
      </c>
      <c r="C3152" s="3" t="s">
        <v>6944</v>
      </c>
      <c r="D3152" s="6">
        <v>800</v>
      </c>
      <c r="E3152" s="8">
        <v>1360</v>
      </c>
      <c r="F3152" t="s">
        <v>8218</v>
      </c>
      <c r="G3152" t="s">
        <v>8224</v>
      </c>
      <c r="H3152" t="s">
        <v>8246</v>
      </c>
      <c r="I3152">
        <v>1422658930</v>
      </c>
      <c r="J3152">
        <v>1421362930</v>
      </c>
      <c r="K3152" s="9">
        <f t="shared" si="200"/>
        <v>42019.959837962961</v>
      </c>
      <c r="L3152">
        <f t="shared" si="201"/>
        <v>2015</v>
      </c>
      <c r="M3152" t="b">
        <v>0</v>
      </c>
      <c r="N3152">
        <v>21</v>
      </c>
      <c r="O3152" t="b">
        <v>1</v>
      </c>
      <c r="P3152" t="s">
        <v>8269</v>
      </c>
      <c r="Q3152">
        <f t="shared" si="202"/>
        <v>170</v>
      </c>
      <c r="R3152">
        <f t="shared" si="203"/>
        <v>64.760000000000005</v>
      </c>
      <c r="S3152" s="10" t="s">
        <v>8317</v>
      </c>
      <c r="T3152" t="s">
        <v>8318</v>
      </c>
    </row>
    <row r="3153" spans="1:20" ht="60" x14ac:dyDescent="0.25">
      <c r="A3153">
        <v>3283</v>
      </c>
      <c r="B3153" s="3" t="s">
        <v>3283</v>
      </c>
      <c r="C3153" s="3" t="s">
        <v>7393</v>
      </c>
      <c r="D3153" s="6">
        <v>800</v>
      </c>
      <c r="E3153" s="8">
        <v>838</v>
      </c>
      <c r="F3153" t="s">
        <v>8218</v>
      </c>
      <c r="G3153" t="s">
        <v>8224</v>
      </c>
      <c r="H3153" t="s">
        <v>8246</v>
      </c>
      <c r="I3153">
        <v>1455138000</v>
      </c>
      <c r="J3153">
        <v>1452448298</v>
      </c>
      <c r="K3153" s="9">
        <f t="shared" si="200"/>
        <v>42379.74418981481</v>
      </c>
      <c r="L3153">
        <f t="shared" si="201"/>
        <v>2016</v>
      </c>
      <c r="M3153" t="b">
        <v>0</v>
      </c>
      <c r="N3153">
        <v>47</v>
      </c>
      <c r="O3153" t="b">
        <v>1</v>
      </c>
      <c r="P3153" t="s">
        <v>8269</v>
      </c>
      <c r="Q3153">
        <f t="shared" si="202"/>
        <v>105</v>
      </c>
      <c r="R3153">
        <f t="shared" si="203"/>
        <v>17.829999999999998</v>
      </c>
      <c r="S3153" s="10" t="s">
        <v>8317</v>
      </c>
      <c r="T3153" t="s">
        <v>8318</v>
      </c>
    </row>
    <row r="3154" spans="1:20" ht="60" x14ac:dyDescent="0.25">
      <c r="A3154">
        <v>3314</v>
      </c>
      <c r="B3154" s="3" t="s">
        <v>3314</v>
      </c>
      <c r="C3154" s="3" t="s">
        <v>7424</v>
      </c>
      <c r="D3154" s="6">
        <v>800</v>
      </c>
      <c r="E3154" s="8">
        <v>1686</v>
      </c>
      <c r="F3154" t="s">
        <v>8218</v>
      </c>
      <c r="G3154" t="s">
        <v>8224</v>
      </c>
      <c r="H3154" t="s">
        <v>8246</v>
      </c>
      <c r="I3154">
        <v>1431115500</v>
      </c>
      <c r="J3154">
        <v>1428733511</v>
      </c>
      <c r="K3154" s="9">
        <f t="shared" si="200"/>
        <v>42105.267488425925</v>
      </c>
      <c r="L3154">
        <f t="shared" si="201"/>
        <v>2015</v>
      </c>
      <c r="M3154" t="b">
        <v>0</v>
      </c>
      <c r="N3154">
        <v>58</v>
      </c>
      <c r="O3154" t="b">
        <v>1</v>
      </c>
      <c r="P3154" t="s">
        <v>8269</v>
      </c>
      <c r="Q3154">
        <f t="shared" si="202"/>
        <v>211</v>
      </c>
      <c r="R3154">
        <f t="shared" si="203"/>
        <v>29.07</v>
      </c>
      <c r="S3154" s="10" t="s">
        <v>8317</v>
      </c>
      <c r="T3154" t="s">
        <v>8318</v>
      </c>
    </row>
    <row r="3155" spans="1:20" ht="60" x14ac:dyDescent="0.25">
      <c r="A3155">
        <v>3327</v>
      </c>
      <c r="B3155" s="3" t="s">
        <v>3327</v>
      </c>
      <c r="C3155" s="3" t="s">
        <v>7437</v>
      </c>
      <c r="D3155" s="6">
        <v>800</v>
      </c>
      <c r="E3155" s="8">
        <v>810</v>
      </c>
      <c r="F3155" t="s">
        <v>8218</v>
      </c>
      <c r="G3155" t="s">
        <v>8224</v>
      </c>
      <c r="H3155" t="s">
        <v>8246</v>
      </c>
      <c r="I3155">
        <v>1462697966</v>
      </c>
      <c r="J3155">
        <v>1460105966</v>
      </c>
      <c r="K3155" s="9">
        <f t="shared" si="200"/>
        <v>42468.374606481477</v>
      </c>
      <c r="L3155">
        <f t="shared" si="201"/>
        <v>2016</v>
      </c>
      <c r="M3155" t="b">
        <v>0</v>
      </c>
      <c r="N3155">
        <v>33</v>
      </c>
      <c r="O3155" t="b">
        <v>1</v>
      </c>
      <c r="P3155" t="s">
        <v>8269</v>
      </c>
      <c r="Q3155">
        <f t="shared" si="202"/>
        <v>101</v>
      </c>
      <c r="R3155">
        <f t="shared" si="203"/>
        <v>24.55</v>
      </c>
      <c r="S3155" s="10" t="s">
        <v>8317</v>
      </c>
      <c r="T3155" t="s">
        <v>8318</v>
      </c>
    </row>
    <row r="3156" spans="1:20" ht="45" x14ac:dyDescent="0.25">
      <c r="A3156">
        <v>3449</v>
      </c>
      <c r="B3156" s="3" t="s">
        <v>3448</v>
      </c>
      <c r="C3156" s="3" t="s">
        <v>7559</v>
      </c>
      <c r="D3156" s="6">
        <v>800</v>
      </c>
      <c r="E3156" s="8">
        <v>1365</v>
      </c>
      <c r="F3156" t="s">
        <v>8218</v>
      </c>
      <c r="G3156" t="s">
        <v>8223</v>
      </c>
      <c r="H3156" t="s">
        <v>8245</v>
      </c>
      <c r="I3156">
        <v>1468036800</v>
      </c>
      <c r="J3156">
        <v>1465607738</v>
      </c>
      <c r="K3156" s="9">
        <f t="shared" si="200"/>
        <v>42532.052523148144</v>
      </c>
      <c r="L3156">
        <f t="shared" si="201"/>
        <v>2016</v>
      </c>
      <c r="M3156" t="b">
        <v>0</v>
      </c>
      <c r="N3156">
        <v>20</v>
      </c>
      <c r="O3156" t="b">
        <v>1</v>
      </c>
      <c r="P3156" t="s">
        <v>8269</v>
      </c>
      <c r="Q3156">
        <f t="shared" si="202"/>
        <v>171</v>
      </c>
      <c r="R3156">
        <f t="shared" si="203"/>
        <v>68.25</v>
      </c>
      <c r="S3156" s="10" t="s">
        <v>8317</v>
      </c>
      <c r="T3156" t="s">
        <v>8318</v>
      </c>
    </row>
    <row r="3157" spans="1:20" ht="60" x14ac:dyDescent="0.25">
      <c r="A3157">
        <v>3608</v>
      </c>
      <c r="B3157" s="3" t="s">
        <v>3607</v>
      </c>
      <c r="C3157" s="3" t="s">
        <v>7718</v>
      </c>
      <c r="D3157" s="6">
        <v>800</v>
      </c>
      <c r="E3157" s="8">
        <v>800</v>
      </c>
      <c r="F3157" t="s">
        <v>8218</v>
      </c>
      <c r="G3157" t="s">
        <v>8224</v>
      </c>
      <c r="H3157" t="s">
        <v>8246</v>
      </c>
      <c r="I3157">
        <v>1466172000</v>
      </c>
      <c r="J3157">
        <v>1463418090</v>
      </c>
      <c r="K3157" s="9">
        <f t="shared" si="200"/>
        <v>42506.709375000006</v>
      </c>
      <c r="L3157">
        <f t="shared" si="201"/>
        <v>2016</v>
      </c>
      <c r="M3157" t="b">
        <v>0</v>
      </c>
      <c r="N3157">
        <v>27</v>
      </c>
      <c r="O3157" t="b">
        <v>1</v>
      </c>
      <c r="P3157" t="s">
        <v>8269</v>
      </c>
      <c r="Q3157">
        <f t="shared" si="202"/>
        <v>100</v>
      </c>
      <c r="R3157">
        <f t="shared" si="203"/>
        <v>29.63</v>
      </c>
      <c r="S3157" s="10" t="s">
        <v>8317</v>
      </c>
      <c r="T3157" t="s">
        <v>8318</v>
      </c>
    </row>
    <row r="3158" spans="1:20" ht="60" x14ac:dyDescent="0.25">
      <c r="A3158">
        <v>3664</v>
      </c>
      <c r="B3158" s="3" t="s">
        <v>3661</v>
      </c>
      <c r="C3158" s="3" t="s">
        <v>7774</v>
      </c>
      <c r="D3158" s="6">
        <v>800</v>
      </c>
      <c r="E3158" s="8">
        <v>875</v>
      </c>
      <c r="F3158" t="s">
        <v>8218</v>
      </c>
      <c r="G3158" t="s">
        <v>8223</v>
      </c>
      <c r="H3158" t="s">
        <v>8245</v>
      </c>
      <c r="I3158">
        <v>1466056689</v>
      </c>
      <c r="J3158">
        <v>1464847089</v>
      </c>
      <c r="K3158" s="9">
        <f t="shared" si="200"/>
        <v>42523.248715277776</v>
      </c>
      <c r="L3158">
        <f t="shared" si="201"/>
        <v>2016</v>
      </c>
      <c r="M3158" t="b">
        <v>0</v>
      </c>
      <c r="N3158">
        <v>19</v>
      </c>
      <c r="O3158" t="b">
        <v>1</v>
      </c>
      <c r="P3158" t="s">
        <v>8269</v>
      </c>
      <c r="Q3158">
        <f t="shared" si="202"/>
        <v>109</v>
      </c>
      <c r="R3158">
        <f t="shared" si="203"/>
        <v>46.05</v>
      </c>
      <c r="S3158" s="10" t="s">
        <v>8317</v>
      </c>
      <c r="T3158" t="s">
        <v>8318</v>
      </c>
    </row>
    <row r="3159" spans="1:20" ht="60" x14ac:dyDescent="0.25">
      <c r="A3159">
        <v>3676</v>
      </c>
      <c r="B3159" s="3" t="s">
        <v>3673</v>
      </c>
      <c r="C3159" s="3" t="s">
        <v>7786</v>
      </c>
      <c r="D3159" s="6">
        <v>800</v>
      </c>
      <c r="E3159" s="8">
        <v>1030</v>
      </c>
      <c r="F3159" t="s">
        <v>8218</v>
      </c>
      <c r="G3159" t="s">
        <v>8223</v>
      </c>
      <c r="H3159" t="s">
        <v>8245</v>
      </c>
      <c r="I3159">
        <v>1410550484</v>
      </c>
      <c r="J3159">
        <v>1408995284</v>
      </c>
      <c r="K3159" s="9">
        <f t="shared" si="200"/>
        <v>41876.815787037034</v>
      </c>
      <c r="L3159">
        <f t="shared" si="201"/>
        <v>2014</v>
      </c>
      <c r="M3159" t="b">
        <v>0</v>
      </c>
      <c r="N3159">
        <v>16</v>
      </c>
      <c r="O3159" t="b">
        <v>1</v>
      </c>
      <c r="P3159" t="s">
        <v>8269</v>
      </c>
      <c r="Q3159">
        <f t="shared" si="202"/>
        <v>129</v>
      </c>
      <c r="R3159">
        <f t="shared" si="203"/>
        <v>64.38</v>
      </c>
      <c r="S3159" s="10" t="s">
        <v>8317</v>
      </c>
      <c r="T3159" t="s">
        <v>8318</v>
      </c>
    </row>
    <row r="3160" spans="1:20" ht="45" x14ac:dyDescent="0.25">
      <c r="A3160">
        <v>3716</v>
      </c>
      <c r="B3160" s="3" t="s">
        <v>3713</v>
      </c>
      <c r="C3160" s="3" t="s">
        <v>7826</v>
      </c>
      <c r="D3160" s="6">
        <v>800</v>
      </c>
      <c r="E3160" s="8">
        <v>1246</v>
      </c>
      <c r="F3160" t="s">
        <v>8218</v>
      </c>
      <c r="G3160" t="s">
        <v>8223</v>
      </c>
      <c r="H3160" t="s">
        <v>8245</v>
      </c>
      <c r="I3160">
        <v>1453411109</v>
      </c>
      <c r="J3160">
        <v>1450819109</v>
      </c>
      <c r="K3160" s="9">
        <f t="shared" si="200"/>
        <v>42360.887835648144</v>
      </c>
      <c r="L3160">
        <f t="shared" si="201"/>
        <v>2015</v>
      </c>
      <c r="M3160" t="b">
        <v>0</v>
      </c>
      <c r="N3160">
        <v>24</v>
      </c>
      <c r="O3160" t="b">
        <v>1</v>
      </c>
      <c r="P3160" t="s">
        <v>8269</v>
      </c>
      <c r="Q3160">
        <f t="shared" si="202"/>
        <v>156</v>
      </c>
      <c r="R3160">
        <f t="shared" si="203"/>
        <v>51.92</v>
      </c>
      <c r="S3160" s="10" t="s">
        <v>8317</v>
      </c>
      <c r="T3160" t="s">
        <v>8318</v>
      </c>
    </row>
    <row r="3161" spans="1:20" ht="45" x14ac:dyDescent="0.25">
      <c r="A3161">
        <v>3836</v>
      </c>
      <c r="B3161" s="3" t="s">
        <v>3833</v>
      </c>
      <c r="C3161" s="3" t="s">
        <v>7945</v>
      </c>
      <c r="D3161" s="6">
        <v>800</v>
      </c>
      <c r="E3161" s="8">
        <v>900</v>
      </c>
      <c r="F3161" t="s">
        <v>8218</v>
      </c>
      <c r="G3161" t="s">
        <v>8223</v>
      </c>
      <c r="H3161" t="s">
        <v>8245</v>
      </c>
      <c r="I3161">
        <v>1470197340</v>
      </c>
      <c r="J3161">
        <v>1467497652</v>
      </c>
      <c r="K3161" s="9">
        <f t="shared" si="200"/>
        <v>42553.926527777774</v>
      </c>
      <c r="L3161">
        <f t="shared" si="201"/>
        <v>2016</v>
      </c>
      <c r="M3161" t="b">
        <v>0</v>
      </c>
      <c r="N3161">
        <v>14</v>
      </c>
      <c r="O3161" t="b">
        <v>1</v>
      </c>
      <c r="P3161" t="s">
        <v>8269</v>
      </c>
      <c r="Q3161">
        <f t="shared" si="202"/>
        <v>113</v>
      </c>
      <c r="R3161">
        <f t="shared" si="203"/>
        <v>64.290000000000006</v>
      </c>
      <c r="S3161" s="10" t="s">
        <v>8317</v>
      </c>
      <c r="T3161" t="s">
        <v>8318</v>
      </c>
    </row>
    <row r="3162" spans="1:20" ht="60" x14ac:dyDescent="0.25">
      <c r="A3162">
        <v>1296</v>
      </c>
      <c r="B3162" s="3" t="s">
        <v>1297</v>
      </c>
      <c r="C3162" s="3" t="s">
        <v>5406</v>
      </c>
      <c r="D3162" s="6">
        <v>850</v>
      </c>
      <c r="E3162" s="8">
        <v>1200</v>
      </c>
      <c r="F3162" t="s">
        <v>8218</v>
      </c>
      <c r="G3162" t="s">
        <v>8224</v>
      </c>
      <c r="H3162" t="s">
        <v>8246</v>
      </c>
      <c r="I3162">
        <v>1457914373</v>
      </c>
      <c r="J3162">
        <v>1456189973</v>
      </c>
      <c r="K3162" s="9">
        <f t="shared" si="200"/>
        <v>42423.050613425927</v>
      </c>
      <c r="L3162">
        <f t="shared" si="201"/>
        <v>2016</v>
      </c>
      <c r="M3162" t="b">
        <v>0</v>
      </c>
      <c r="N3162">
        <v>23</v>
      </c>
      <c r="O3162" t="b">
        <v>1</v>
      </c>
      <c r="P3162" t="s">
        <v>8269</v>
      </c>
      <c r="Q3162">
        <f t="shared" si="202"/>
        <v>141</v>
      </c>
      <c r="R3162">
        <f t="shared" si="203"/>
        <v>52.17</v>
      </c>
      <c r="S3162" s="10" t="s">
        <v>8317</v>
      </c>
      <c r="T3162" t="s">
        <v>8318</v>
      </c>
    </row>
    <row r="3163" spans="1:20" ht="60" x14ac:dyDescent="0.25">
      <c r="A3163">
        <v>2837</v>
      </c>
      <c r="B3163" s="3" t="s">
        <v>2837</v>
      </c>
      <c r="C3163" s="3" t="s">
        <v>6947</v>
      </c>
      <c r="D3163" s="6">
        <v>850</v>
      </c>
      <c r="E3163" s="8">
        <v>850</v>
      </c>
      <c r="F3163" t="s">
        <v>8218</v>
      </c>
      <c r="G3163" t="s">
        <v>8228</v>
      </c>
      <c r="H3163" t="s">
        <v>8250</v>
      </c>
      <c r="I3163">
        <v>1449701284</v>
      </c>
      <c r="J3163">
        <v>1446241684</v>
      </c>
      <c r="K3163" s="9">
        <f t="shared" si="200"/>
        <v>42307.908379629633</v>
      </c>
      <c r="L3163">
        <f t="shared" si="201"/>
        <v>2015</v>
      </c>
      <c r="M3163" t="b">
        <v>0</v>
      </c>
      <c r="N3163">
        <v>21</v>
      </c>
      <c r="O3163" t="b">
        <v>1</v>
      </c>
      <c r="P3163" t="s">
        <v>8269</v>
      </c>
      <c r="Q3163">
        <f t="shared" si="202"/>
        <v>100</v>
      </c>
      <c r="R3163">
        <f t="shared" si="203"/>
        <v>40.479999999999997</v>
      </c>
      <c r="S3163" s="10" t="s">
        <v>8317</v>
      </c>
      <c r="T3163" t="s">
        <v>8318</v>
      </c>
    </row>
    <row r="3164" spans="1:20" ht="45" x14ac:dyDescent="0.25">
      <c r="A3164">
        <v>3726</v>
      </c>
      <c r="B3164" s="3" t="s">
        <v>3723</v>
      </c>
      <c r="C3164" s="3" t="s">
        <v>7836</v>
      </c>
      <c r="D3164" s="6">
        <v>850</v>
      </c>
      <c r="E3164" s="8">
        <v>2879</v>
      </c>
      <c r="F3164" t="s">
        <v>8218</v>
      </c>
      <c r="G3164" t="s">
        <v>8223</v>
      </c>
      <c r="H3164" t="s">
        <v>8245</v>
      </c>
      <c r="I3164">
        <v>1461963600</v>
      </c>
      <c r="J3164">
        <v>1459567371</v>
      </c>
      <c r="K3164" s="9">
        <f t="shared" si="200"/>
        <v>42462.140868055561</v>
      </c>
      <c r="L3164">
        <f t="shared" si="201"/>
        <v>2016</v>
      </c>
      <c r="M3164" t="b">
        <v>0</v>
      </c>
      <c r="N3164">
        <v>46</v>
      </c>
      <c r="O3164" t="b">
        <v>1</v>
      </c>
      <c r="P3164" t="s">
        <v>8269</v>
      </c>
      <c r="Q3164">
        <f t="shared" si="202"/>
        <v>339</v>
      </c>
      <c r="R3164">
        <f t="shared" si="203"/>
        <v>62.59</v>
      </c>
      <c r="S3164" s="10" t="s">
        <v>8317</v>
      </c>
      <c r="T3164" t="s">
        <v>8318</v>
      </c>
    </row>
    <row r="3165" spans="1:20" ht="60" x14ac:dyDescent="0.25">
      <c r="A3165">
        <v>3510</v>
      </c>
      <c r="B3165" s="3" t="s">
        <v>3509</v>
      </c>
      <c r="C3165" s="3" t="s">
        <v>7620</v>
      </c>
      <c r="D3165" s="6">
        <v>900</v>
      </c>
      <c r="E3165" s="8">
        <v>905</v>
      </c>
      <c r="F3165" t="s">
        <v>8218</v>
      </c>
      <c r="G3165" t="s">
        <v>8223</v>
      </c>
      <c r="H3165" t="s">
        <v>8245</v>
      </c>
      <c r="I3165">
        <v>1404312846</v>
      </c>
      <c r="J3165">
        <v>1402584846</v>
      </c>
      <c r="K3165" s="9">
        <f t="shared" si="200"/>
        <v>41802.62090277778</v>
      </c>
      <c r="L3165">
        <f t="shared" si="201"/>
        <v>2014</v>
      </c>
      <c r="M3165" t="b">
        <v>0</v>
      </c>
      <c r="N3165">
        <v>15</v>
      </c>
      <c r="O3165" t="b">
        <v>1</v>
      </c>
      <c r="P3165" t="s">
        <v>8269</v>
      </c>
      <c r="Q3165">
        <f t="shared" si="202"/>
        <v>101</v>
      </c>
      <c r="R3165">
        <f t="shared" si="203"/>
        <v>60.33</v>
      </c>
      <c r="S3165" s="10" t="s">
        <v>8317</v>
      </c>
      <c r="T3165" t="s">
        <v>8318</v>
      </c>
    </row>
    <row r="3166" spans="1:20" ht="60" x14ac:dyDescent="0.25">
      <c r="A3166">
        <v>3565</v>
      </c>
      <c r="B3166" s="3" t="s">
        <v>3564</v>
      </c>
      <c r="C3166" s="3" t="s">
        <v>7675</v>
      </c>
      <c r="D3166" s="6">
        <v>900</v>
      </c>
      <c r="E3166" s="8">
        <v>1175</v>
      </c>
      <c r="F3166" t="s">
        <v>8218</v>
      </c>
      <c r="G3166" t="s">
        <v>8223</v>
      </c>
      <c r="H3166" t="s">
        <v>8245</v>
      </c>
      <c r="I3166">
        <v>1420048208</v>
      </c>
      <c r="J3166">
        <v>1417456208</v>
      </c>
      <c r="K3166" s="9">
        <f t="shared" si="200"/>
        <v>41974.743148148147</v>
      </c>
      <c r="L3166">
        <f t="shared" si="201"/>
        <v>2014</v>
      </c>
      <c r="M3166" t="b">
        <v>0</v>
      </c>
      <c r="N3166">
        <v>12</v>
      </c>
      <c r="O3166" t="b">
        <v>1</v>
      </c>
      <c r="P3166" t="s">
        <v>8269</v>
      </c>
      <c r="Q3166">
        <f t="shared" si="202"/>
        <v>131</v>
      </c>
      <c r="R3166">
        <f t="shared" si="203"/>
        <v>97.92</v>
      </c>
      <c r="S3166" s="10" t="s">
        <v>8317</v>
      </c>
      <c r="T3166" t="s">
        <v>8318</v>
      </c>
    </row>
    <row r="3167" spans="1:20" ht="45" x14ac:dyDescent="0.25">
      <c r="A3167">
        <v>3580</v>
      </c>
      <c r="B3167" s="3" t="s">
        <v>3579</v>
      </c>
      <c r="C3167" s="3" t="s">
        <v>7690</v>
      </c>
      <c r="D3167" s="6">
        <v>900</v>
      </c>
      <c r="E3167" s="8">
        <v>1025</v>
      </c>
      <c r="F3167" t="s">
        <v>8218</v>
      </c>
      <c r="G3167" t="s">
        <v>8223</v>
      </c>
      <c r="H3167" t="s">
        <v>8245</v>
      </c>
      <c r="I3167">
        <v>1425185940</v>
      </c>
      <c r="J3167">
        <v>1421900022</v>
      </c>
      <c r="K3167" s="9">
        <f t="shared" si="200"/>
        <v>42026.176180555558</v>
      </c>
      <c r="L3167">
        <f t="shared" si="201"/>
        <v>2015</v>
      </c>
      <c r="M3167" t="b">
        <v>0</v>
      </c>
      <c r="N3167">
        <v>27</v>
      </c>
      <c r="O3167" t="b">
        <v>1</v>
      </c>
      <c r="P3167" t="s">
        <v>8269</v>
      </c>
      <c r="Q3167">
        <f t="shared" si="202"/>
        <v>114</v>
      </c>
      <c r="R3167">
        <f t="shared" si="203"/>
        <v>37.96</v>
      </c>
      <c r="S3167" s="10" t="s">
        <v>8317</v>
      </c>
      <c r="T3167" t="s">
        <v>8318</v>
      </c>
    </row>
    <row r="3168" spans="1:20" ht="60" x14ac:dyDescent="0.25">
      <c r="A3168">
        <v>3532</v>
      </c>
      <c r="B3168" s="3" t="s">
        <v>3531</v>
      </c>
      <c r="C3168" s="3" t="s">
        <v>7642</v>
      </c>
      <c r="D3168" s="6">
        <v>960</v>
      </c>
      <c r="E3168" s="8">
        <v>1142</v>
      </c>
      <c r="F3168" t="s">
        <v>8218</v>
      </c>
      <c r="G3168" t="s">
        <v>8223</v>
      </c>
      <c r="H3168" t="s">
        <v>8245</v>
      </c>
      <c r="I3168">
        <v>1411012740</v>
      </c>
      <c r="J3168">
        <v>1409667827</v>
      </c>
      <c r="K3168" s="9">
        <f t="shared" si="200"/>
        <v>41884.599849537037</v>
      </c>
      <c r="L3168">
        <f t="shared" si="201"/>
        <v>2014</v>
      </c>
      <c r="M3168" t="b">
        <v>0</v>
      </c>
      <c r="N3168">
        <v>27</v>
      </c>
      <c r="O3168" t="b">
        <v>1</v>
      </c>
      <c r="P3168" t="s">
        <v>8269</v>
      </c>
      <c r="Q3168">
        <f t="shared" si="202"/>
        <v>119</v>
      </c>
      <c r="R3168">
        <f t="shared" si="203"/>
        <v>42.3</v>
      </c>
      <c r="S3168" s="10" t="s">
        <v>8317</v>
      </c>
      <c r="T3168" t="s">
        <v>8318</v>
      </c>
    </row>
    <row r="3169" spans="1:20" ht="60" x14ac:dyDescent="0.25">
      <c r="A3169">
        <v>3458</v>
      </c>
      <c r="B3169" s="3" t="s">
        <v>3457</v>
      </c>
      <c r="C3169" s="3" t="s">
        <v>7568</v>
      </c>
      <c r="D3169" s="6">
        <v>978</v>
      </c>
      <c r="E3169" s="8">
        <v>1216</v>
      </c>
      <c r="F3169" t="s">
        <v>8218</v>
      </c>
      <c r="G3169" t="s">
        <v>8223</v>
      </c>
      <c r="H3169" t="s">
        <v>8245</v>
      </c>
      <c r="I3169">
        <v>1422937620</v>
      </c>
      <c r="J3169">
        <v>1420606303</v>
      </c>
      <c r="K3169" s="9">
        <f t="shared" si="200"/>
        <v>42011.202581018515</v>
      </c>
      <c r="L3169">
        <f t="shared" si="201"/>
        <v>2015</v>
      </c>
      <c r="M3169" t="b">
        <v>0</v>
      </c>
      <c r="N3169">
        <v>27</v>
      </c>
      <c r="O3169" t="b">
        <v>1</v>
      </c>
      <c r="P3169" t="s">
        <v>8269</v>
      </c>
      <c r="Q3169">
        <f t="shared" si="202"/>
        <v>124</v>
      </c>
      <c r="R3169">
        <f t="shared" si="203"/>
        <v>45.04</v>
      </c>
      <c r="S3169" s="10" t="s">
        <v>8317</v>
      </c>
      <c r="T3169" t="s">
        <v>8318</v>
      </c>
    </row>
    <row r="3170" spans="1:20" ht="45" x14ac:dyDescent="0.25">
      <c r="A3170">
        <v>2782</v>
      </c>
      <c r="B3170" s="3" t="s">
        <v>2782</v>
      </c>
      <c r="C3170" s="3" t="s">
        <v>6892</v>
      </c>
      <c r="D3170" s="6">
        <v>1000</v>
      </c>
      <c r="E3170" s="8">
        <v>1200</v>
      </c>
      <c r="F3170" t="s">
        <v>8218</v>
      </c>
      <c r="G3170" t="s">
        <v>8223</v>
      </c>
      <c r="H3170" t="s">
        <v>8245</v>
      </c>
      <c r="I3170">
        <v>1424149140</v>
      </c>
      <c r="J3170">
        <v>1421964718</v>
      </c>
      <c r="K3170" s="9">
        <f t="shared" si="200"/>
        <v>42026.924976851849</v>
      </c>
      <c r="L3170">
        <f t="shared" si="201"/>
        <v>2015</v>
      </c>
      <c r="M3170" t="b">
        <v>0</v>
      </c>
      <c r="N3170">
        <v>18</v>
      </c>
      <c r="O3170" t="b">
        <v>1</v>
      </c>
      <c r="P3170" t="s">
        <v>8269</v>
      </c>
      <c r="Q3170">
        <f t="shared" si="202"/>
        <v>120</v>
      </c>
      <c r="R3170">
        <f t="shared" si="203"/>
        <v>66.67</v>
      </c>
      <c r="S3170" s="10" t="s">
        <v>8317</v>
      </c>
      <c r="T3170" t="s">
        <v>8318</v>
      </c>
    </row>
    <row r="3171" spans="1:20" ht="60" x14ac:dyDescent="0.25">
      <c r="A3171">
        <v>2783</v>
      </c>
      <c r="B3171" s="3" t="s">
        <v>2783</v>
      </c>
      <c r="C3171" s="3" t="s">
        <v>6893</v>
      </c>
      <c r="D3171" s="6">
        <v>1000</v>
      </c>
      <c r="E3171" s="8">
        <v>1145</v>
      </c>
      <c r="F3171" t="s">
        <v>8218</v>
      </c>
      <c r="G3171" t="s">
        <v>8224</v>
      </c>
      <c r="H3171" t="s">
        <v>8246</v>
      </c>
      <c r="I3171">
        <v>1429793446</v>
      </c>
      <c r="J3171">
        <v>1428583846</v>
      </c>
      <c r="K3171" s="9">
        <f t="shared" si="200"/>
        <v>42103.535254629634</v>
      </c>
      <c r="L3171">
        <f t="shared" si="201"/>
        <v>2015</v>
      </c>
      <c r="M3171" t="b">
        <v>0</v>
      </c>
      <c r="N3171">
        <v>61</v>
      </c>
      <c r="O3171" t="b">
        <v>1</v>
      </c>
      <c r="P3171" t="s">
        <v>8269</v>
      </c>
      <c r="Q3171">
        <f t="shared" si="202"/>
        <v>115</v>
      </c>
      <c r="R3171">
        <f t="shared" si="203"/>
        <v>18.77</v>
      </c>
      <c r="S3171" s="10" t="s">
        <v>8317</v>
      </c>
      <c r="T3171" t="s">
        <v>8318</v>
      </c>
    </row>
    <row r="3172" spans="1:20" ht="60" x14ac:dyDescent="0.25">
      <c r="A3172">
        <v>2787</v>
      </c>
      <c r="B3172" s="3" t="s">
        <v>2787</v>
      </c>
      <c r="C3172" s="3" t="s">
        <v>6897</v>
      </c>
      <c r="D3172" s="6">
        <v>1000</v>
      </c>
      <c r="E3172" s="8">
        <v>1197</v>
      </c>
      <c r="F3172" t="s">
        <v>8218</v>
      </c>
      <c r="G3172" t="s">
        <v>8223</v>
      </c>
      <c r="H3172" t="s">
        <v>8245</v>
      </c>
      <c r="I3172">
        <v>1405658752</v>
      </c>
      <c r="J3172">
        <v>1403066752</v>
      </c>
      <c r="K3172" s="9">
        <f t="shared" si="200"/>
        <v>41808.198518518519</v>
      </c>
      <c r="L3172">
        <f t="shared" si="201"/>
        <v>2014</v>
      </c>
      <c r="M3172" t="b">
        <v>0</v>
      </c>
      <c r="N3172">
        <v>38</v>
      </c>
      <c r="O3172" t="b">
        <v>1</v>
      </c>
      <c r="P3172" t="s">
        <v>8269</v>
      </c>
      <c r="Q3172">
        <f t="shared" si="202"/>
        <v>120</v>
      </c>
      <c r="R3172">
        <f t="shared" si="203"/>
        <v>31.5</v>
      </c>
      <c r="S3172" s="10" t="s">
        <v>8317</v>
      </c>
      <c r="T3172" t="s">
        <v>8318</v>
      </c>
    </row>
    <row r="3173" spans="1:20" ht="45" x14ac:dyDescent="0.25">
      <c r="A3173">
        <v>2800</v>
      </c>
      <c r="B3173" s="3" t="s">
        <v>2800</v>
      </c>
      <c r="C3173" s="3" t="s">
        <v>6910</v>
      </c>
      <c r="D3173" s="6">
        <v>1000</v>
      </c>
      <c r="E3173" s="8">
        <v>1330</v>
      </c>
      <c r="F3173" t="s">
        <v>8218</v>
      </c>
      <c r="G3173" t="s">
        <v>8224</v>
      </c>
      <c r="H3173" t="s">
        <v>8246</v>
      </c>
      <c r="I3173">
        <v>1420377366</v>
      </c>
      <c r="J3173">
        <v>1415193366</v>
      </c>
      <c r="K3173" s="9">
        <f t="shared" si="200"/>
        <v>41948.552847222221</v>
      </c>
      <c r="L3173">
        <f t="shared" si="201"/>
        <v>2014</v>
      </c>
      <c r="M3173" t="b">
        <v>0</v>
      </c>
      <c r="N3173">
        <v>31</v>
      </c>
      <c r="O3173" t="b">
        <v>1</v>
      </c>
      <c r="P3173" t="s">
        <v>8269</v>
      </c>
      <c r="Q3173">
        <f t="shared" si="202"/>
        <v>133</v>
      </c>
      <c r="R3173">
        <f t="shared" si="203"/>
        <v>42.9</v>
      </c>
      <c r="S3173" s="10" t="s">
        <v>8317</v>
      </c>
      <c r="T3173" t="s">
        <v>8318</v>
      </c>
    </row>
    <row r="3174" spans="1:20" ht="60" x14ac:dyDescent="0.25">
      <c r="A3174">
        <v>2804</v>
      </c>
      <c r="B3174" s="3" t="s">
        <v>2804</v>
      </c>
      <c r="C3174" s="3" t="s">
        <v>6914</v>
      </c>
      <c r="D3174" s="6">
        <v>1000</v>
      </c>
      <c r="E3174" s="8">
        <v>1150</v>
      </c>
      <c r="F3174" t="s">
        <v>8218</v>
      </c>
      <c r="G3174" t="s">
        <v>8224</v>
      </c>
      <c r="H3174" t="s">
        <v>8246</v>
      </c>
      <c r="I3174">
        <v>1411987990</v>
      </c>
      <c r="J3174">
        <v>1409395990</v>
      </c>
      <c r="K3174" s="9">
        <f t="shared" si="200"/>
        <v>41881.453587962962</v>
      </c>
      <c r="L3174">
        <f t="shared" si="201"/>
        <v>2014</v>
      </c>
      <c r="M3174" t="b">
        <v>0</v>
      </c>
      <c r="N3174">
        <v>23</v>
      </c>
      <c r="O3174" t="b">
        <v>1</v>
      </c>
      <c r="P3174" t="s">
        <v>8269</v>
      </c>
      <c r="Q3174">
        <f t="shared" si="202"/>
        <v>115</v>
      </c>
      <c r="R3174">
        <f t="shared" si="203"/>
        <v>50</v>
      </c>
      <c r="S3174" s="10" t="s">
        <v>8317</v>
      </c>
      <c r="T3174" t="s">
        <v>8318</v>
      </c>
    </row>
    <row r="3175" spans="1:20" ht="60" x14ac:dyDescent="0.25">
      <c r="A3175">
        <v>2821</v>
      </c>
      <c r="B3175" s="3" t="s">
        <v>2821</v>
      </c>
      <c r="C3175" s="3" t="s">
        <v>6931</v>
      </c>
      <c r="D3175" s="6">
        <v>1000</v>
      </c>
      <c r="E3175" s="8">
        <v>1000</v>
      </c>
      <c r="F3175" t="s">
        <v>8218</v>
      </c>
      <c r="G3175" t="s">
        <v>8224</v>
      </c>
      <c r="H3175" t="s">
        <v>8246</v>
      </c>
      <c r="I3175">
        <v>1411510135</v>
      </c>
      <c r="J3175">
        <v>1408918135</v>
      </c>
      <c r="K3175" s="9">
        <f t="shared" si="200"/>
        <v>41875.922858796301</v>
      </c>
      <c r="L3175">
        <f t="shared" si="201"/>
        <v>2014</v>
      </c>
      <c r="M3175" t="b">
        <v>0</v>
      </c>
      <c r="N3175">
        <v>35</v>
      </c>
      <c r="O3175" t="b">
        <v>1</v>
      </c>
      <c r="P3175" t="s">
        <v>8269</v>
      </c>
      <c r="Q3175">
        <f t="shared" si="202"/>
        <v>100</v>
      </c>
      <c r="R3175">
        <f t="shared" si="203"/>
        <v>28.57</v>
      </c>
      <c r="S3175" s="10" t="s">
        <v>8317</v>
      </c>
      <c r="T3175" t="s">
        <v>8318</v>
      </c>
    </row>
    <row r="3176" spans="1:20" ht="45" x14ac:dyDescent="0.25">
      <c r="A3176">
        <v>2835</v>
      </c>
      <c r="B3176" s="3" t="s">
        <v>2835</v>
      </c>
      <c r="C3176" s="3" t="s">
        <v>6945</v>
      </c>
      <c r="D3176" s="6">
        <v>1000</v>
      </c>
      <c r="E3176" s="8">
        <v>1870.99</v>
      </c>
      <c r="F3176" t="s">
        <v>8218</v>
      </c>
      <c r="G3176" t="s">
        <v>8224</v>
      </c>
      <c r="H3176" t="s">
        <v>8246</v>
      </c>
      <c r="I3176">
        <v>1449273600</v>
      </c>
      <c r="J3176">
        <v>1446742417</v>
      </c>
      <c r="K3176" s="9">
        <f t="shared" si="200"/>
        <v>42313.703900462962</v>
      </c>
      <c r="L3176">
        <f t="shared" si="201"/>
        <v>2015</v>
      </c>
      <c r="M3176" t="b">
        <v>0</v>
      </c>
      <c r="N3176">
        <v>93</v>
      </c>
      <c r="O3176" t="b">
        <v>1</v>
      </c>
      <c r="P3176" t="s">
        <v>8269</v>
      </c>
      <c r="Q3176">
        <f t="shared" si="202"/>
        <v>187</v>
      </c>
      <c r="R3176">
        <f t="shared" si="203"/>
        <v>20.12</v>
      </c>
      <c r="S3176" s="10" t="s">
        <v>8317</v>
      </c>
      <c r="T3176" t="s">
        <v>8318</v>
      </c>
    </row>
    <row r="3177" spans="1:20" ht="60" x14ac:dyDescent="0.25">
      <c r="A3177">
        <v>2962</v>
      </c>
      <c r="B3177" s="3" t="s">
        <v>2962</v>
      </c>
      <c r="C3177" s="3" t="s">
        <v>7072</v>
      </c>
      <c r="D3177" s="6">
        <v>1000</v>
      </c>
      <c r="E3177" s="8">
        <v>1218</v>
      </c>
      <c r="F3177" t="s">
        <v>8218</v>
      </c>
      <c r="G3177" t="s">
        <v>8223</v>
      </c>
      <c r="H3177" t="s">
        <v>8245</v>
      </c>
      <c r="I3177">
        <v>1425193140</v>
      </c>
      <c r="J3177">
        <v>1422769906</v>
      </c>
      <c r="K3177" s="9">
        <f t="shared" si="200"/>
        <v>42036.24428240741</v>
      </c>
      <c r="L3177">
        <f t="shared" si="201"/>
        <v>2015</v>
      </c>
      <c r="M3177" t="b">
        <v>0</v>
      </c>
      <c r="N3177">
        <v>20</v>
      </c>
      <c r="O3177" t="b">
        <v>1</v>
      </c>
      <c r="P3177" t="s">
        <v>8269</v>
      </c>
      <c r="Q3177">
        <f t="shared" si="202"/>
        <v>122</v>
      </c>
      <c r="R3177">
        <f t="shared" si="203"/>
        <v>60.9</v>
      </c>
      <c r="S3177" s="10" t="s">
        <v>8317</v>
      </c>
      <c r="T3177" t="s">
        <v>8318</v>
      </c>
    </row>
    <row r="3178" spans="1:20" ht="60" x14ac:dyDescent="0.25">
      <c r="A3178">
        <v>2969</v>
      </c>
      <c r="B3178" s="3" t="s">
        <v>2969</v>
      </c>
      <c r="C3178" s="3" t="s">
        <v>7079</v>
      </c>
      <c r="D3178" s="6">
        <v>1000</v>
      </c>
      <c r="E3178" s="8">
        <v>1625</v>
      </c>
      <c r="F3178" t="s">
        <v>8218</v>
      </c>
      <c r="G3178" t="s">
        <v>8228</v>
      </c>
      <c r="H3178" t="s">
        <v>8250</v>
      </c>
      <c r="I3178">
        <v>1430693460</v>
      </c>
      <c r="J3178">
        <v>1428087153</v>
      </c>
      <c r="K3178" s="9">
        <f t="shared" si="200"/>
        <v>42097.786493055552</v>
      </c>
      <c r="L3178">
        <f t="shared" si="201"/>
        <v>2015</v>
      </c>
      <c r="M3178" t="b">
        <v>0</v>
      </c>
      <c r="N3178">
        <v>17</v>
      </c>
      <c r="O3178" t="b">
        <v>1</v>
      </c>
      <c r="P3178" t="s">
        <v>8269</v>
      </c>
      <c r="Q3178">
        <f t="shared" si="202"/>
        <v>163</v>
      </c>
      <c r="R3178">
        <f t="shared" si="203"/>
        <v>95.59</v>
      </c>
      <c r="S3178" s="10" t="s">
        <v>8317</v>
      </c>
      <c r="T3178" t="s">
        <v>8318</v>
      </c>
    </row>
    <row r="3179" spans="1:20" ht="60" x14ac:dyDescent="0.25">
      <c r="A3179">
        <v>3185</v>
      </c>
      <c r="B3179" s="3" t="s">
        <v>3185</v>
      </c>
      <c r="C3179" s="3" t="s">
        <v>7295</v>
      </c>
      <c r="D3179" s="6">
        <v>1000</v>
      </c>
      <c r="E3179" s="8">
        <v>1000</v>
      </c>
      <c r="F3179" t="s">
        <v>8218</v>
      </c>
      <c r="G3179" t="s">
        <v>8224</v>
      </c>
      <c r="H3179" t="s">
        <v>8246</v>
      </c>
      <c r="I3179">
        <v>1405553241</v>
      </c>
      <c r="J3179">
        <v>1404948441</v>
      </c>
      <c r="K3179" s="9">
        <f t="shared" si="200"/>
        <v>41829.977326388893</v>
      </c>
      <c r="L3179">
        <f t="shared" si="201"/>
        <v>2014</v>
      </c>
      <c r="M3179" t="b">
        <v>1</v>
      </c>
      <c r="N3179">
        <v>24</v>
      </c>
      <c r="O3179" t="b">
        <v>1</v>
      </c>
      <c r="P3179" t="s">
        <v>8269</v>
      </c>
      <c r="Q3179">
        <f t="shared" si="202"/>
        <v>100</v>
      </c>
      <c r="R3179">
        <f t="shared" si="203"/>
        <v>41.67</v>
      </c>
      <c r="S3179" s="10" t="s">
        <v>8317</v>
      </c>
      <c r="T3179" t="s">
        <v>8318</v>
      </c>
    </row>
    <row r="3180" spans="1:20" ht="45" x14ac:dyDescent="0.25">
      <c r="A3180">
        <v>3231</v>
      </c>
      <c r="B3180" s="3" t="s">
        <v>3231</v>
      </c>
      <c r="C3180" s="3" t="s">
        <v>7341</v>
      </c>
      <c r="D3180" s="6">
        <v>1000</v>
      </c>
      <c r="E3180" s="8">
        <v>1610</v>
      </c>
      <c r="F3180" t="s">
        <v>8218</v>
      </c>
      <c r="G3180" t="s">
        <v>8223</v>
      </c>
      <c r="H3180" t="s">
        <v>8245</v>
      </c>
      <c r="I3180">
        <v>1460846347</v>
      </c>
      <c r="J3180">
        <v>1458254347</v>
      </c>
      <c r="K3180" s="9">
        <f t="shared" si="200"/>
        <v>42446.943831018521</v>
      </c>
      <c r="L3180">
        <f t="shared" si="201"/>
        <v>2016</v>
      </c>
      <c r="M3180" t="b">
        <v>0</v>
      </c>
      <c r="N3180">
        <v>28</v>
      </c>
      <c r="O3180" t="b">
        <v>1</v>
      </c>
      <c r="P3180" t="s">
        <v>8269</v>
      </c>
      <c r="Q3180">
        <f t="shared" si="202"/>
        <v>161</v>
      </c>
      <c r="R3180">
        <f t="shared" si="203"/>
        <v>57.5</v>
      </c>
      <c r="S3180" s="10" t="s">
        <v>8317</v>
      </c>
      <c r="T3180" t="s">
        <v>8318</v>
      </c>
    </row>
    <row r="3181" spans="1:20" ht="45" x14ac:dyDescent="0.25">
      <c r="A3181">
        <v>3232</v>
      </c>
      <c r="B3181" s="3" t="s">
        <v>3232</v>
      </c>
      <c r="C3181" s="3" t="s">
        <v>7342</v>
      </c>
      <c r="D3181" s="6">
        <v>1000</v>
      </c>
      <c r="E3181" s="8">
        <v>1312</v>
      </c>
      <c r="F3181" t="s">
        <v>8218</v>
      </c>
      <c r="G3181" t="s">
        <v>8223</v>
      </c>
      <c r="H3181" t="s">
        <v>8245</v>
      </c>
      <c r="I3181">
        <v>1462334340</v>
      </c>
      <c r="J3181">
        <v>1459711917</v>
      </c>
      <c r="K3181" s="9">
        <f t="shared" si="200"/>
        <v>42463.81385416667</v>
      </c>
      <c r="L3181">
        <f t="shared" si="201"/>
        <v>2016</v>
      </c>
      <c r="M3181" t="b">
        <v>1</v>
      </c>
      <c r="N3181">
        <v>26</v>
      </c>
      <c r="O3181" t="b">
        <v>1</v>
      </c>
      <c r="P3181" t="s">
        <v>8269</v>
      </c>
      <c r="Q3181">
        <f t="shared" si="202"/>
        <v>131</v>
      </c>
      <c r="R3181">
        <f t="shared" si="203"/>
        <v>50.46</v>
      </c>
      <c r="S3181" s="10" t="s">
        <v>8317</v>
      </c>
      <c r="T3181" t="s">
        <v>8318</v>
      </c>
    </row>
    <row r="3182" spans="1:20" ht="60" x14ac:dyDescent="0.25">
      <c r="A3182">
        <v>3307</v>
      </c>
      <c r="B3182" s="3" t="s">
        <v>3307</v>
      </c>
      <c r="C3182" s="3" t="s">
        <v>7417</v>
      </c>
      <c r="D3182" s="6">
        <v>1000</v>
      </c>
      <c r="E3182" s="8">
        <v>1066.8</v>
      </c>
      <c r="F3182" t="s">
        <v>8218</v>
      </c>
      <c r="G3182" t="s">
        <v>8223</v>
      </c>
      <c r="H3182" t="s">
        <v>8245</v>
      </c>
      <c r="I3182">
        <v>1463275339</v>
      </c>
      <c r="J3182">
        <v>1460683339</v>
      </c>
      <c r="K3182" s="9">
        <f t="shared" si="200"/>
        <v>42475.057164351849</v>
      </c>
      <c r="L3182">
        <f t="shared" si="201"/>
        <v>2016</v>
      </c>
      <c r="M3182" t="b">
        <v>0</v>
      </c>
      <c r="N3182">
        <v>20</v>
      </c>
      <c r="O3182" t="b">
        <v>1</v>
      </c>
      <c r="P3182" t="s">
        <v>8269</v>
      </c>
      <c r="Q3182">
        <f t="shared" si="202"/>
        <v>107</v>
      </c>
      <c r="R3182">
        <f t="shared" si="203"/>
        <v>53.34</v>
      </c>
      <c r="S3182" s="10" t="s">
        <v>8317</v>
      </c>
      <c r="T3182" t="s">
        <v>8318</v>
      </c>
    </row>
    <row r="3183" spans="1:20" ht="60" x14ac:dyDescent="0.25">
      <c r="A3183">
        <v>3323</v>
      </c>
      <c r="B3183" s="3" t="s">
        <v>3323</v>
      </c>
      <c r="C3183" s="3" t="s">
        <v>7433</v>
      </c>
      <c r="D3183" s="6">
        <v>1000</v>
      </c>
      <c r="E3183" s="8">
        <v>1259</v>
      </c>
      <c r="F3183" t="s">
        <v>8218</v>
      </c>
      <c r="G3183" t="s">
        <v>8224</v>
      </c>
      <c r="H3183" t="s">
        <v>8246</v>
      </c>
      <c r="I3183">
        <v>1474793208</v>
      </c>
      <c r="J3183">
        <v>1472201208</v>
      </c>
      <c r="K3183" s="9">
        <f t="shared" si="200"/>
        <v>42608.36583333333</v>
      </c>
      <c r="L3183">
        <f t="shared" si="201"/>
        <v>2016</v>
      </c>
      <c r="M3183" t="b">
        <v>0</v>
      </c>
      <c r="N3183">
        <v>49</v>
      </c>
      <c r="O3183" t="b">
        <v>1</v>
      </c>
      <c r="P3183" t="s">
        <v>8269</v>
      </c>
      <c r="Q3183">
        <f t="shared" si="202"/>
        <v>126</v>
      </c>
      <c r="R3183">
        <f t="shared" si="203"/>
        <v>25.69</v>
      </c>
      <c r="S3183" s="10" t="s">
        <v>8317</v>
      </c>
      <c r="T3183" t="s">
        <v>8318</v>
      </c>
    </row>
    <row r="3184" spans="1:20" ht="45" x14ac:dyDescent="0.25">
      <c r="A3184">
        <v>3329</v>
      </c>
      <c r="B3184" s="3" t="s">
        <v>3329</v>
      </c>
      <c r="C3184" s="3" t="s">
        <v>7439</v>
      </c>
      <c r="D3184" s="6">
        <v>1000</v>
      </c>
      <c r="E3184" s="8">
        <v>1168</v>
      </c>
      <c r="F3184" t="s">
        <v>8218</v>
      </c>
      <c r="G3184" t="s">
        <v>8224</v>
      </c>
      <c r="H3184" t="s">
        <v>8246</v>
      </c>
      <c r="I3184">
        <v>1406502000</v>
      </c>
      <c r="J3184">
        <v>1405583108</v>
      </c>
      <c r="K3184" s="9">
        <f t="shared" si="200"/>
        <v>41837.323009259257</v>
      </c>
      <c r="L3184">
        <f t="shared" si="201"/>
        <v>2014</v>
      </c>
      <c r="M3184" t="b">
        <v>0</v>
      </c>
      <c r="N3184">
        <v>26</v>
      </c>
      <c r="O3184" t="b">
        <v>1</v>
      </c>
      <c r="P3184" t="s">
        <v>8269</v>
      </c>
      <c r="Q3184">
        <f t="shared" si="202"/>
        <v>117</v>
      </c>
      <c r="R3184">
        <f t="shared" si="203"/>
        <v>44.92</v>
      </c>
      <c r="S3184" s="10" t="s">
        <v>8317</v>
      </c>
      <c r="T3184" t="s">
        <v>8318</v>
      </c>
    </row>
    <row r="3185" spans="1:20" ht="60" x14ac:dyDescent="0.25">
      <c r="A3185">
        <v>3349</v>
      </c>
      <c r="B3185" s="3" t="s">
        <v>3348</v>
      </c>
      <c r="C3185" s="3" t="s">
        <v>7459</v>
      </c>
      <c r="D3185" s="6">
        <v>1000</v>
      </c>
      <c r="E3185" s="8">
        <v>1534</v>
      </c>
      <c r="F3185" t="s">
        <v>8218</v>
      </c>
      <c r="G3185" t="s">
        <v>8223</v>
      </c>
      <c r="H3185" t="s">
        <v>8245</v>
      </c>
      <c r="I3185">
        <v>1465837200</v>
      </c>
      <c r="J3185">
        <v>1463971172</v>
      </c>
      <c r="K3185" s="9">
        <f t="shared" si="200"/>
        <v>42513.110787037032</v>
      </c>
      <c r="L3185">
        <f t="shared" si="201"/>
        <v>2016</v>
      </c>
      <c r="M3185" t="b">
        <v>0</v>
      </c>
      <c r="N3185">
        <v>14</v>
      </c>
      <c r="O3185" t="b">
        <v>1</v>
      </c>
      <c r="P3185" t="s">
        <v>8269</v>
      </c>
      <c r="Q3185">
        <f t="shared" si="202"/>
        <v>153</v>
      </c>
      <c r="R3185">
        <f t="shared" si="203"/>
        <v>109.57</v>
      </c>
      <c r="S3185" s="10" t="s">
        <v>8317</v>
      </c>
      <c r="T3185" t="s">
        <v>8318</v>
      </c>
    </row>
    <row r="3186" spans="1:20" ht="45" x14ac:dyDescent="0.25">
      <c r="A3186">
        <v>3368</v>
      </c>
      <c r="B3186" s="3" t="s">
        <v>3367</v>
      </c>
      <c r="C3186" s="3" t="s">
        <v>7478</v>
      </c>
      <c r="D3186" s="6">
        <v>1000</v>
      </c>
      <c r="E3186" s="8">
        <v>1046</v>
      </c>
      <c r="F3186" t="s">
        <v>8218</v>
      </c>
      <c r="G3186" t="s">
        <v>8223</v>
      </c>
      <c r="H3186" t="s">
        <v>8245</v>
      </c>
      <c r="I3186">
        <v>1420088400</v>
      </c>
      <c r="J3186">
        <v>1416977259</v>
      </c>
      <c r="K3186" s="9">
        <f t="shared" si="200"/>
        <v>41969.199756944443</v>
      </c>
      <c r="L3186">
        <f t="shared" si="201"/>
        <v>2014</v>
      </c>
      <c r="M3186" t="b">
        <v>0</v>
      </c>
      <c r="N3186">
        <v>23</v>
      </c>
      <c r="O3186" t="b">
        <v>1</v>
      </c>
      <c r="P3186" t="s">
        <v>8269</v>
      </c>
      <c r="Q3186">
        <f t="shared" si="202"/>
        <v>105</v>
      </c>
      <c r="R3186">
        <f t="shared" si="203"/>
        <v>45.48</v>
      </c>
      <c r="S3186" s="10" t="s">
        <v>8317</v>
      </c>
      <c r="T3186" t="s">
        <v>8318</v>
      </c>
    </row>
    <row r="3187" spans="1:20" ht="45" x14ac:dyDescent="0.25">
      <c r="A3187">
        <v>3372</v>
      </c>
      <c r="B3187" s="3" t="s">
        <v>3371</v>
      </c>
      <c r="C3187" s="3" t="s">
        <v>7482</v>
      </c>
      <c r="D3187" s="6">
        <v>1000</v>
      </c>
      <c r="E3187" s="8">
        <v>1035</v>
      </c>
      <c r="F3187" t="s">
        <v>8218</v>
      </c>
      <c r="G3187" t="s">
        <v>8223</v>
      </c>
      <c r="H3187" t="s">
        <v>8245</v>
      </c>
      <c r="I3187">
        <v>1408942740</v>
      </c>
      <c r="J3187">
        <v>1407157756</v>
      </c>
      <c r="K3187" s="9">
        <f t="shared" si="200"/>
        <v>41855.548101851848</v>
      </c>
      <c r="L3187">
        <f t="shared" si="201"/>
        <v>2014</v>
      </c>
      <c r="M3187" t="b">
        <v>0</v>
      </c>
      <c r="N3187">
        <v>27</v>
      </c>
      <c r="O3187" t="b">
        <v>1</v>
      </c>
      <c r="P3187" t="s">
        <v>8269</v>
      </c>
      <c r="Q3187">
        <f t="shared" si="202"/>
        <v>104</v>
      </c>
      <c r="R3187">
        <f t="shared" si="203"/>
        <v>38.33</v>
      </c>
      <c r="S3187" s="10" t="s">
        <v>8317</v>
      </c>
      <c r="T3187" t="s">
        <v>8318</v>
      </c>
    </row>
    <row r="3188" spans="1:20" ht="60" x14ac:dyDescent="0.25">
      <c r="A3188">
        <v>3435</v>
      </c>
      <c r="B3188" s="3" t="s">
        <v>3434</v>
      </c>
      <c r="C3188" s="3" t="s">
        <v>7545</v>
      </c>
      <c r="D3188" s="6">
        <v>1000</v>
      </c>
      <c r="E3188" s="8">
        <v>1120</v>
      </c>
      <c r="F3188" t="s">
        <v>8218</v>
      </c>
      <c r="G3188" t="s">
        <v>8223</v>
      </c>
      <c r="H3188" t="s">
        <v>8245</v>
      </c>
      <c r="I3188">
        <v>1470538800</v>
      </c>
      <c r="J3188">
        <v>1469112493</v>
      </c>
      <c r="K3188" s="9">
        <f t="shared" si="200"/>
        <v>42572.61681712963</v>
      </c>
      <c r="L3188">
        <f t="shared" si="201"/>
        <v>2016</v>
      </c>
      <c r="M3188" t="b">
        <v>0</v>
      </c>
      <c r="N3188">
        <v>19</v>
      </c>
      <c r="O3188" t="b">
        <v>1</v>
      </c>
      <c r="P3188" t="s">
        <v>8269</v>
      </c>
      <c r="Q3188">
        <f t="shared" si="202"/>
        <v>112</v>
      </c>
      <c r="R3188">
        <f t="shared" si="203"/>
        <v>58.95</v>
      </c>
      <c r="S3188" s="10" t="s">
        <v>8317</v>
      </c>
      <c r="T3188" t="s">
        <v>8318</v>
      </c>
    </row>
    <row r="3189" spans="1:20" ht="60" x14ac:dyDescent="0.25">
      <c r="A3189">
        <v>3443</v>
      </c>
      <c r="B3189" s="3" t="s">
        <v>3442</v>
      </c>
      <c r="C3189" s="3" t="s">
        <v>7553</v>
      </c>
      <c r="D3189" s="6">
        <v>1000</v>
      </c>
      <c r="E3189" s="8">
        <v>1855</v>
      </c>
      <c r="F3189" t="s">
        <v>8218</v>
      </c>
      <c r="G3189" t="s">
        <v>8223</v>
      </c>
      <c r="H3189" t="s">
        <v>8245</v>
      </c>
      <c r="I3189">
        <v>1410266146</v>
      </c>
      <c r="J3189">
        <v>1407674146</v>
      </c>
      <c r="K3189" s="9">
        <f t="shared" si="200"/>
        <v>41861.524837962963</v>
      </c>
      <c r="L3189">
        <f t="shared" si="201"/>
        <v>2014</v>
      </c>
      <c r="M3189" t="b">
        <v>0</v>
      </c>
      <c r="N3189">
        <v>45</v>
      </c>
      <c r="O3189" t="b">
        <v>1</v>
      </c>
      <c r="P3189" t="s">
        <v>8269</v>
      </c>
      <c r="Q3189">
        <f t="shared" si="202"/>
        <v>186</v>
      </c>
      <c r="R3189">
        <f t="shared" si="203"/>
        <v>41.22</v>
      </c>
      <c r="S3189" s="10" t="s">
        <v>8317</v>
      </c>
      <c r="T3189" t="s">
        <v>8318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s="9">
        <f t="shared" si="200"/>
        <v>42144.415532407409</v>
      </c>
      <c r="L3190">
        <f t="shared" si="201"/>
        <v>2015</v>
      </c>
      <c r="M3190" t="b">
        <v>0</v>
      </c>
      <c r="N3190">
        <v>9</v>
      </c>
      <c r="O3190" t="b">
        <v>0</v>
      </c>
      <c r="P3190" t="s">
        <v>8303</v>
      </c>
      <c r="Q3190">
        <f t="shared" si="202"/>
        <v>65</v>
      </c>
      <c r="R3190">
        <f t="shared" si="203"/>
        <v>14.44</v>
      </c>
      <c r="S3190" s="10" t="s">
        <v>8317</v>
      </c>
      <c r="T3190" t="s">
        <v>8359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s="9">
        <f t="shared" si="200"/>
        <v>42118.346435185187</v>
      </c>
      <c r="L3191">
        <f t="shared" si="201"/>
        <v>2015</v>
      </c>
      <c r="M3191" t="b">
        <v>0</v>
      </c>
      <c r="N3191">
        <v>19</v>
      </c>
      <c r="O3191" t="b">
        <v>0</v>
      </c>
      <c r="P3191" t="s">
        <v>8303</v>
      </c>
      <c r="Q3191">
        <f t="shared" si="202"/>
        <v>12</v>
      </c>
      <c r="R3191">
        <f t="shared" si="203"/>
        <v>356.84</v>
      </c>
      <c r="S3191" s="10" t="s">
        <v>8317</v>
      </c>
      <c r="T3191" t="s">
        <v>8359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s="9">
        <f t="shared" si="200"/>
        <v>42683.151331018518</v>
      </c>
      <c r="L3192">
        <f t="shared" si="201"/>
        <v>2016</v>
      </c>
      <c r="M3192" t="b">
        <v>0</v>
      </c>
      <c r="N3192">
        <v>0</v>
      </c>
      <c r="O3192" t="b">
        <v>0</v>
      </c>
      <c r="P3192" t="s">
        <v>8303</v>
      </c>
      <c r="Q3192">
        <f t="shared" si="202"/>
        <v>0</v>
      </c>
      <c r="R3192" t="e">
        <f t="shared" si="203"/>
        <v>#DIV/0!</v>
      </c>
      <c r="S3192" s="10" t="s">
        <v>8317</v>
      </c>
      <c r="T3192" t="s">
        <v>8359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s="9">
        <f t="shared" si="200"/>
        <v>42538.755428240736</v>
      </c>
      <c r="L3193">
        <f t="shared" si="201"/>
        <v>2016</v>
      </c>
      <c r="M3193" t="b">
        <v>0</v>
      </c>
      <c r="N3193">
        <v>4</v>
      </c>
      <c r="O3193" t="b">
        <v>0</v>
      </c>
      <c r="P3193" t="s">
        <v>8303</v>
      </c>
      <c r="Q3193">
        <f t="shared" si="202"/>
        <v>4</v>
      </c>
      <c r="R3193">
        <f t="shared" si="203"/>
        <v>37.75</v>
      </c>
      <c r="S3193" s="10" t="s">
        <v>8317</v>
      </c>
      <c r="T3193" t="s">
        <v>8359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s="9">
        <f t="shared" si="200"/>
        <v>42018.94049768518</v>
      </c>
      <c r="L3194">
        <f t="shared" si="201"/>
        <v>2015</v>
      </c>
      <c r="M3194" t="b">
        <v>0</v>
      </c>
      <c r="N3194">
        <v>8</v>
      </c>
      <c r="O3194" t="b">
        <v>0</v>
      </c>
      <c r="P3194" t="s">
        <v>8303</v>
      </c>
      <c r="Q3194">
        <f t="shared" si="202"/>
        <v>1</v>
      </c>
      <c r="R3194">
        <f t="shared" si="203"/>
        <v>12.75</v>
      </c>
      <c r="S3194" s="10" t="s">
        <v>8317</v>
      </c>
      <c r="T3194" t="s">
        <v>8359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s="9">
        <f t="shared" si="200"/>
        <v>42010.968240740738</v>
      </c>
      <c r="L3195">
        <f t="shared" si="201"/>
        <v>2015</v>
      </c>
      <c r="M3195" t="b">
        <v>0</v>
      </c>
      <c r="N3195">
        <v>24</v>
      </c>
      <c r="O3195" t="b">
        <v>0</v>
      </c>
      <c r="P3195" t="s">
        <v>8303</v>
      </c>
      <c r="Q3195">
        <f t="shared" si="202"/>
        <v>12</v>
      </c>
      <c r="R3195">
        <f t="shared" si="203"/>
        <v>24.46</v>
      </c>
      <c r="S3195" s="10" t="s">
        <v>8317</v>
      </c>
      <c r="T3195" t="s">
        <v>8359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s="9">
        <f t="shared" si="200"/>
        <v>42182.062476851846</v>
      </c>
      <c r="L3196">
        <f t="shared" si="201"/>
        <v>2015</v>
      </c>
      <c r="M3196" t="b">
        <v>0</v>
      </c>
      <c r="N3196">
        <v>0</v>
      </c>
      <c r="O3196" t="b">
        <v>0</v>
      </c>
      <c r="P3196" t="s">
        <v>8303</v>
      </c>
      <c r="Q3196">
        <f t="shared" si="202"/>
        <v>0</v>
      </c>
      <c r="R3196" t="e">
        <f t="shared" si="203"/>
        <v>#DIV/0!</v>
      </c>
      <c r="S3196" s="10" t="s">
        <v>8317</v>
      </c>
      <c r="T3196" t="s">
        <v>8359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s="9">
        <f t="shared" si="200"/>
        <v>42017.594236111108</v>
      </c>
      <c r="L3197">
        <f t="shared" si="201"/>
        <v>2015</v>
      </c>
      <c r="M3197" t="b">
        <v>0</v>
      </c>
      <c r="N3197">
        <v>39</v>
      </c>
      <c r="O3197" t="b">
        <v>0</v>
      </c>
      <c r="P3197" t="s">
        <v>8303</v>
      </c>
      <c r="Q3197">
        <f t="shared" si="202"/>
        <v>59</v>
      </c>
      <c r="R3197">
        <f t="shared" si="203"/>
        <v>53.08</v>
      </c>
      <c r="S3197" s="10" t="s">
        <v>8317</v>
      </c>
      <c r="T3197" t="s">
        <v>8359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s="9">
        <f t="shared" si="200"/>
        <v>42157.598090277781</v>
      </c>
      <c r="L3198">
        <f t="shared" si="201"/>
        <v>2015</v>
      </c>
      <c r="M3198" t="b">
        <v>0</v>
      </c>
      <c r="N3198">
        <v>6</v>
      </c>
      <c r="O3198" t="b">
        <v>0</v>
      </c>
      <c r="P3198" t="s">
        <v>8303</v>
      </c>
      <c r="Q3198">
        <f t="shared" si="202"/>
        <v>0</v>
      </c>
      <c r="R3198">
        <f t="shared" si="203"/>
        <v>300</v>
      </c>
      <c r="S3198" s="10" t="s">
        <v>8317</v>
      </c>
      <c r="T3198" t="s">
        <v>8359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s="9">
        <f t="shared" si="200"/>
        <v>42009.493263888886</v>
      </c>
      <c r="L3199">
        <f t="shared" si="201"/>
        <v>2015</v>
      </c>
      <c r="M3199" t="b">
        <v>0</v>
      </c>
      <c r="N3199">
        <v>4</v>
      </c>
      <c r="O3199" t="b">
        <v>0</v>
      </c>
      <c r="P3199" t="s">
        <v>8303</v>
      </c>
      <c r="Q3199">
        <f t="shared" si="202"/>
        <v>11</v>
      </c>
      <c r="R3199">
        <f t="shared" si="203"/>
        <v>286.25</v>
      </c>
      <c r="S3199" s="10" t="s">
        <v>8317</v>
      </c>
      <c r="T3199" t="s">
        <v>8359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s="9">
        <f t="shared" si="200"/>
        <v>42013.424502314811</v>
      </c>
      <c r="L3200">
        <f t="shared" si="201"/>
        <v>2015</v>
      </c>
      <c r="M3200" t="b">
        <v>0</v>
      </c>
      <c r="N3200">
        <v>3</v>
      </c>
      <c r="O3200" t="b">
        <v>0</v>
      </c>
      <c r="P3200" t="s">
        <v>8303</v>
      </c>
      <c r="Q3200">
        <f t="shared" si="202"/>
        <v>0</v>
      </c>
      <c r="R3200">
        <f t="shared" si="203"/>
        <v>36.67</v>
      </c>
      <c r="S3200" s="10" t="s">
        <v>8317</v>
      </c>
      <c r="T3200" t="s">
        <v>8359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s="9">
        <f t="shared" si="200"/>
        <v>41858.761782407404</v>
      </c>
      <c r="L3201">
        <f t="shared" si="201"/>
        <v>2014</v>
      </c>
      <c r="M3201" t="b">
        <v>0</v>
      </c>
      <c r="N3201">
        <v>53</v>
      </c>
      <c r="O3201" t="b">
        <v>0</v>
      </c>
      <c r="P3201" t="s">
        <v>8303</v>
      </c>
      <c r="Q3201">
        <f t="shared" si="202"/>
        <v>52</v>
      </c>
      <c r="R3201">
        <f t="shared" si="203"/>
        <v>49.21</v>
      </c>
      <c r="S3201" s="10" t="s">
        <v>8317</v>
      </c>
      <c r="T3201" t="s">
        <v>8359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s="9">
        <f t="shared" si="200"/>
        <v>42460.320613425924</v>
      </c>
      <c r="L3202">
        <f t="shared" si="201"/>
        <v>2016</v>
      </c>
      <c r="M3202" t="b">
        <v>0</v>
      </c>
      <c r="N3202">
        <v>1</v>
      </c>
      <c r="O3202" t="b">
        <v>0</v>
      </c>
      <c r="P3202" t="s">
        <v>8303</v>
      </c>
      <c r="Q3202">
        <f t="shared" si="202"/>
        <v>0</v>
      </c>
      <c r="R3202">
        <f t="shared" si="203"/>
        <v>1</v>
      </c>
      <c r="S3202" s="10" t="s">
        <v>8317</v>
      </c>
      <c r="T3202" t="s">
        <v>8359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s="9">
        <f t="shared" si="200"/>
        <v>41861.767094907409</v>
      </c>
      <c r="L3203">
        <f t="shared" si="201"/>
        <v>2014</v>
      </c>
      <c r="M3203" t="b">
        <v>0</v>
      </c>
      <c r="N3203">
        <v>2</v>
      </c>
      <c r="O3203" t="b">
        <v>0</v>
      </c>
      <c r="P3203" t="s">
        <v>8303</v>
      </c>
      <c r="Q3203">
        <f t="shared" si="202"/>
        <v>1</v>
      </c>
      <c r="R3203">
        <f t="shared" si="203"/>
        <v>12.5</v>
      </c>
      <c r="S3203" s="10" t="s">
        <v>8317</v>
      </c>
      <c r="T3203" t="s">
        <v>8359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s="9">
        <f t="shared" si="200"/>
        <v>42293.853541666671</v>
      </c>
      <c r="L3204">
        <f t="shared" si="201"/>
        <v>2015</v>
      </c>
      <c r="M3204" t="b">
        <v>0</v>
      </c>
      <c r="N3204">
        <v>25</v>
      </c>
      <c r="O3204" t="b">
        <v>0</v>
      </c>
      <c r="P3204" t="s">
        <v>8303</v>
      </c>
      <c r="Q3204">
        <f t="shared" si="202"/>
        <v>55</v>
      </c>
      <c r="R3204">
        <f t="shared" si="203"/>
        <v>109.04</v>
      </c>
      <c r="S3204" s="10" t="s">
        <v>8317</v>
      </c>
      <c r="T3204" t="s">
        <v>8359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s="9">
        <f t="shared" si="200"/>
        <v>42242.988680555558</v>
      </c>
      <c r="L3205">
        <f t="shared" si="201"/>
        <v>2015</v>
      </c>
      <c r="M3205" t="b">
        <v>0</v>
      </c>
      <c r="N3205">
        <v>6</v>
      </c>
      <c r="O3205" t="b">
        <v>0</v>
      </c>
      <c r="P3205" t="s">
        <v>8303</v>
      </c>
      <c r="Q3205">
        <f t="shared" si="202"/>
        <v>25</v>
      </c>
      <c r="R3205">
        <f t="shared" si="203"/>
        <v>41.67</v>
      </c>
      <c r="S3205" s="10" t="s">
        <v>8317</v>
      </c>
      <c r="T3205" t="s">
        <v>8359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s="9">
        <f t="shared" si="200"/>
        <v>42172.686099537037</v>
      </c>
      <c r="L3206">
        <f t="shared" si="201"/>
        <v>2015</v>
      </c>
      <c r="M3206" t="b">
        <v>0</v>
      </c>
      <c r="N3206">
        <v>0</v>
      </c>
      <c r="O3206" t="b">
        <v>0</v>
      </c>
      <c r="P3206" t="s">
        <v>8303</v>
      </c>
      <c r="Q3206">
        <f t="shared" si="202"/>
        <v>0</v>
      </c>
      <c r="R3206" t="e">
        <f t="shared" si="203"/>
        <v>#DIV/0!</v>
      </c>
      <c r="S3206" s="10" t="s">
        <v>8317</v>
      </c>
      <c r="T3206" t="s">
        <v>8359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s="9">
        <f t="shared" si="200"/>
        <v>42095.374675925923</v>
      </c>
      <c r="L3207">
        <f t="shared" si="201"/>
        <v>2015</v>
      </c>
      <c r="M3207" t="b">
        <v>0</v>
      </c>
      <c r="N3207">
        <v>12</v>
      </c>
      <c r="O3207" t="b">
        <v>0</v>
      </c>
      <c r="P3207" t="s">
        <v>8303</v>
      </c>
      <c r="Q3207">
        <f t="shared" si="202"/>
        <v>3</v>
      </c>
      <c r="R3207">
        <f t="shared" si="203"/>
        <v>22.75</v>
      </c>
      <c r="S3207" s="10" t="s">
        <v>8317</v>
      </c>
      <c r="T3207" t="s">
        <v>8359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s="9">
        <f t="shared" si="200"/>
        <v>42236.276053240741</v>
      </c>
      <c r="L3208">
        <f t="shared" si="201"/>
        <v>2015</v>
      </c>
      <c r="M3208" t="b">
        <v>0</v>
      </c>
      <c r="N3208">
        <v>0</v>
      </c>
      <c r="O3208" t="b">
        <v>0</v>
      </c>
      <c r="P3208" t="s">
        <v>8303</v>
      </c>
      <c r="Q3208">
        <f t="shared" si="202"/>
        <v>0</v>
      </c>
      <c r="R3208" t="e">
        <f t="shared" si="203"/>
        <v>#DIV/0!</v>
      </c>
      <c r="S3208" s="10" t="s">
        <v>8317</v>
      </c>
      <c r="T3208" t="s">
        <v>8359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s="9">
        <f t="shared" si="200"/>
        <v>42057.277858796297</v>
      </c>
      <c r="L3209">
        <f t="shared" si="201"/>
        <v>2015</v>
      </c>
      <c r="M3209" t="b">
        <v>0</v>
      </c>
      <c r="N3209">
        <v>36</v>
      </c>
      <c r="O3209" t="b">
        <v>0</v>
      </c>
      <c r="P3209" t="s">
        <v>8303</v>
      </c>
      <c r="Q3209">
        <f t="shared" si="202"/>
        <v>46</v>
      </c>
      <c r="R3209">
        <f t="shared" si="203"/>
        <v>70.83</v>
      </c>
      <c r="S3209" s="10" t="s">
        <v>8317</v>
      </c>
      <c r="T3209" t="s">
        <v>8359</v>
      </c>
    </row>
    <row r="3210" spans="1:20" ht="60" x14ac:dyDescent="0.25">
      <c r="A3210">
        <v>3446</v>
      </c>
      <c r="B3210" s="3" t="s">
        <v>3445</v>
      </c>
      <c r="C3210" s="3" t="s">
        <v>7556</v>
      </c>
      <c r="D3210" s="6">
        <v>1000</v>
      </c>
      <c r="E3210" s="8">
        <v>1082</v>
      </c>
      <c r="F3210" t="s">
        <v>8218</v>
      </c>
      <c r="G3210" t="s">
        <v>8224</v>
      </c>
      <c r="H3210" t="s">
        <v>8246</v>
      </c>
      <c r="I3210">
        <v>1423138800</v>
      </c>
      <c r="J3210">
        <v>1421092725</v>
      </c>
      <c r="K3210" s="9">
        <f t="shared" ref="K3210:K3273" si="204">(((J3210/60)/60/24)+DATE(1970,1,1))</f>
        <v>42016.832465277781</v>
      </c>
      <c r="L3210">
        <f t="shared" ref="L3210:L3273" si="205">YEAR(K3210)</f>
        <v>2015</v>
      </c>
      <c r="M3210" t="b">
        <v>0</v>
      </c>
      <c r="N3210">
        <v>25</v>
      </c>
      <c r="O3210" t="b">
        <v>1</v>
      </c>
      <c r="P3210" t="s">
        <v>8269</v>
      </c>
      <c r="Q3210">
        <f t="shared" ref="Q3210:Q3273" si="206">ROUND(E3210/D3210*100,0)</f>
        <v>108</v>
      </c>
      <c r="R3210">
        <f t="shared" ref="R3210:R3273" si="207">ROUND(E3210/N3210,2)</f>
        <v>43.28</v>
      </c>
      <c r="S3210" s="10" t="s">
        <v>8317</v>
      </c>
      <c r="T3210" t="s">
        <v>8318</v>
      </c>
    </row>
    <row r="3211" spans="1:20" ht="30" x14ac:dyDescent="0.25">
      <c r="A3211">
        <v>3447</v>
      </c>
      <c r="B3211" s="3" t="s">
        <v>3446</v>
      </c>
      <c r="C3211" s="3" t="s">
        <v>7557</v>
      </c>
      <c r="D3211" s="6">
        <v>1000</v>
      </c>
      <c r="E3211" s="8">
        <v>1078</v>
      </c>
      <c r="F3211" t="s">
        <v>8218</v>
      </c>
      <c r="G3211" t="s">
        <v>8223</v>
      </c>
      <c r="H3211" t="s">
        <v>8245</v>
      </c>
      <c r="I3211">
        <v>1458332412</v>
      </c>
      <c r="J3211">
        <v>1454448012</v>
      </c>
      <c r="K3211" s="9">
        <f t="shared" si="204"/>
        <v>42402.889027777783</v>
      </c>
      <c r="L3211">
        <f t="shared" si="205"/>
        <v>2016</v>
      </c>
      <c r="M3211" t="b">
        <v>0</v>
      </c>
      <c r="N3211">
        <v>14</v>
      </c>
      <c r="O3211" t="b">
        <v>1</v>
      </c>
      <c r="P3211" t="s">
        <v>8269</v>
      </c>
      <c r="Q3211">
        <f t="shared" si="206"/>
        <v>108</v>
      </c>
      <c r="R3211">
        <f t="shared" si="207"/>
        <v>77</v>
      </c>
      <c r="S3211" s="10" t="s">
        <v>8317</v>
      </c>
      <c r="T3211" t="s">
        <v>8318</v>
      </c>
    </row>
    <row r="3212" spans="1:20" ht="60" x14ac:dyDescent="0.25">
      <c r="A3212">
        <v>3452</v>
      </c>
      <c r="B3212" s="3" t="s">
        <v>3451</v>
      </c>
      <c r="C3212" s="3" t="s">
        <v>7562</v>
      </c>
      <c r="D3212" s="6">
        <v>1000</v>
      </c>
      <c r="E3212" s="8">
        <v>1532</v>
      </c>
      <c r="F3212" t="s">
        <v>8218</v>
      </c>
      <c r="G3212" t="s">
        <v>8223</v>
      </c>
      <c r="H3212" t="s">
        <v>8245</v>
      </c>
      <c r="I3212">
        <v>1406087940</v>
      </c>
      <c r="J3212">
        <v>1404141626</v>
      </c>
      <c r="K3212" s="9">
        <f t="shared" si="204"/>
        <v>41820.639189814814</v>
      </c>
      <c r="L3212">
        <f t="shared" si="205"/>
        <v>2014</v>
      </c>
      <c r="M3212" t="b">
        <v>0</v>
      </c>
      <c r="N3212">
        <v>37</v>
      </c>
      <c r="O3212" t="b">
        <v>1</v>
      </c>
      <c r="P3212" t="s">
        <v>8269</v>
      </c>
      <c r="Q3212">
        <f t="shared" si="206"/>
        <v>153</v>
      </c>
      <c r="R3212">
        <f t="shared" si="207"/>
        <v>41.41</v>
      </c>
      <c r="S3212" s="10" t="s">
        <v>8317</v>
      </c>
      <c r="T3212" t="s">
        <v>8318</v>
      </c>
    </row>
    <row r="3213" spans="1:20" ht="60" x14ac:dyDescent="0.25">
      <c r="A3213">
        <v>3490</v>
      </c>
      <c r="B3213" s="3" t="s">
        <v>3489</v>
      </c>
      <c r="C3213" s="3" t="s">
        <v>7600</v>
      </c>
      <c r="D3213" s="6">
        <v>1000</v>
      </c>
      <c r="E3213" s="8">
        <v>1275</v>
      </c>
      <c r="F3213" t="s">
        <v>8218</v>
      </c>
      <c r="G3213" t="s">
        <v>8223</v>
      </c>
      <c r="H3213" t="s">
        <v>8245</v>
      </c>
      <c r="I3213">
        <v>1460574924</v>
      </c>
      <c r="J3213">
        <v>1457982924</v>
      </c>
      <c r="K3213" s="9">
        <f t="shared" si="204"/>
        <v>42443.802361111113</v>
      </c>
      <c r="L3213">
        <f t="shared" si="205"/>
        <v>2016</v>
      </c>
      <c r="M3213" t="b">
        <v>0</v>
      </c>
      <c r="N3213">
        <v>27</v>
      </c>
      <c r="O3213" t="b">
        <v>1</v>
      </c>
      <c r="P3213" t="s">
        <v>8269</v>
      </c>
      <c r="Q3213">
        <f t="shared" si="206"/>
        <v>128</v>
      </c>
      <c r="R3213">
        <f t="shared" si="207"/>
        <v>47.22</v>
      </c>
      <c r="S3213" s="10" t="s">
        <v>8317</v>
      </c>
      <c r="T3213" t="s">
        <v>8318</v>
      </c>
    </row>
    <row r="3214" spans="1:20" ht="60" x14ac:dyDescent="0.25">
      <c r="A3214">
        <v>3500</v>
      </c>
      <c r="B3214" s="3" t="s">
        <v>3499</v>
      </c>
      <c r="C3214" s="3" t="s">
        <v>7610</v>
      </c>
      <c r="D3214" s="6">
        <v>1000</v>
      </c>
      <c r="E3214" s="8">
        <v>1063</v>
      </c>
      <c r="F3214" t="s">
        <v>8218</v>
      </c>
      <c r="G3214" t="s">
        <v>8223</v>
      </c>
      <c r="H3214" t="s">
        <v>8245</v>
      </c>
      <c r="I3214">
        <v>1457326740</v>
      </c>
      <c r="J3214">
        <v>1455919438</v>
      </c>
      <c r="K3214" s="9">
        <f t="shared" si="204"/>
        <v>42419.91942129629</v>
      </c>
      <c r="L3214">
        <f t="shared" si="205"/>
        <v>2016</v>
      </c>
      <c r="M3214" t="b">
        <v>0</v>
      </c>
      <c r="N3214">
        <v>42</v>
      </c>
      <c r="O3214" t="b">
        <v>1</v>
      </c>
      <c r="P3214" t="s">
        <v>8269</v>
      </c>
      <c r="Q3214">
        <f t="shared" si="206"/>
        <v>106</v>
      </c>
      <c r="R3214">
        <f t="shared" si="207"/>
        <v>25.31</v>
      </c>
      <c r="S3214" s="10" t="s">
        <v>8317</v>
      </c>
      <c r="T3214" t="s">
        <v>8318</v>
      </c>
    </row>
    <row r="3215" spans="1:20" ht="60" x14ac:dyDescent="0.25">
      <c r="A3215">
        <v>3504</v>
      </c>
      <c r="B3215" s="3" t="s">
        <v>3503</v>
      </c>
      <c r="C3215" s="3" t="s">
        <v>7614</v>
      </c>
      <c r="D3215" s="6">
        <v>1000</v>
      </c>
      <c r="E3215" s="8">
        <v>1000</v>
      </c>
      <c r="F3215" t="s">
        <v>8218</v>
      </c>
      <c r="G3215" t="s">
        <v>8223</v>
      </c>
      <c r="H3215" t="s">
        <v>8245</v>
      </c>
      <c r="I3215">
        <v>1447959491</v>
      </c>
      <c r="J3215">
        <v>1445363891</v>
      </c>
      <c r="K3215" s="9">
        <f t="shared" si="204"/>
        <v>42297.748738425929</v>
      </c>
      <c r="L3215">
        <f t="shared" si="205"/>
        <v>2015</v>
      </c>
      <c r="M3215" t="b">
        <v>0</v>
      </c>
      <c r="N3215">
        <v>8</v>
      </c>
      <c r="O3215" t="b">
        <v>1</v>
      </c>
      <c r="P3215" t="s">
        <v>8269</v>
      </c>
      <c r="Q3215">
        <f t="shared" si="206"/>
        <v>100</v>
      </c>
      <c r="R3215">
        <f t="shared" si="207"/>
        <v>125</v>
      </c>
      <c r="S3215" s="10" t="s">
        <v>8317</v>
      </c>
      <c r="T3215" t="s">
        <v>8318</v>
      </c>
    </row>
    <row r="3216" spans="1:20" ht="60" x14ac:dyDescent="0.25">
      <c r="A3216">
        <v>3512</v>
      </c>
      <c r="B3216" s="3" t="s">
        <v>3511</v>
      </c>
      <c r="C3216" s="3" t="s">
        <v>7622</v>
      </c>
      <c r="D3216" s="6">
        <v>1000</v>
      </c>
      <c r="E3216" s="8">
        <v>1000</v>
      </c>
      <c r="F3216" t="s">
        <v>8218</v>
      </c>
      <c r="G3216" t="s">
        <v>8224</v>
      </c>
      <c r="H3216" t="s">
        <v>8246</v>
      </c>
      <c r="I3216">
        <v>1429789992</v>
      </c>
      <c r="J3216">
        <v>1424609592</v>
      </c>
      <c r="K3216" s="9">
        <f t="shared" si="204"/>
        <v>42057.536944444444</v>
      </c>
      <c r="L3216">
        <f t="shared" si="205"/>
        <v>2015</v>
      </c>
      <c r="M3216" t="b">
        <v>0</v>
      </c>
      <c r="N3216">
        <v>17</v>
      </c>
      <c r="O3216" t="b">
        <v>1</v>
      </c>
      <c r="P3216" t="s">
        <v>8269</v>
      </c>
      <c r="Q3216">
        <f t="shared" si="206"/>
        <v>100</v>
      </c>
      <c r="R3216">
        <f t="shared" si="207"/>
        <v>58.82</v>
      </c>
      <c r="S3216" s="10" t="s">
        <v>8317</v>
      </c>
      <c r="T3216" t="s">
        <v>8318</v>
      </c>
    </row>
    <row r="3217" spans="1:20" x14ac:dyDescent="0.25">
      <c r="A3217">
        <v>3531</v>
      </c>
      <c r="B3217" s="3" t="s">
        <v>3530</v>
      </c>
      <c r="C3217" s="3" t="s">
        <v>7641</v>
      </c>
      <c r="D3217" s="6">
        <v>1000</v>
      </c>
      <c r="E3217" s="8">
        <v>1280</v>
      </c>
      <c r="F3217" t="s">
        <v>8218</v>
      </c>
      <c r="G3217" t="s">
        <v>8223</v>
      </c>
      <c r="H3217" t="s">
        <v>8245</v>
      </c>
      <c r="I3217">
        <v>1467301334</v>
      </c>
      <c r="J3217">
        <v>1464709334</v>
      </c>
      <c r="K3217" s="9">
        <f t="shared" si="204"/>
        <v>42521.654328703706</v>
      </c>
      <c r="L3217">
        <f t="shared" si="205"/>
        <v>2016</v>
      </c>
      <c r="M3217" t="b">
        <v>0</v>
      </c>
      <c r="N3217">
        <v>26</v>
      </c>
      <c r="O3217" t="b">
        <v>1</v>
      </c>
      <c r="P3217" t="s">
        <v>8269</v>
      </c>
      <c r="Q3217">
        <f t="shared" si="206"/>
        <v>128</v>
      </c>
      <c r="R3217">
        <f t="shared" si="207"/>
        <v>49.23</v>
      </c>
      <c r="S3217" s="10" t="s">
        <v>8317</v>
      </c>
      <c r="T3217" t="s">
        <v>8318</v>
      </c>
    </row>
    <row r="3218" spans="1:20" ht="60" x14ac:dyDescent="0.25">
      <c r="A3218">
        <v>3549</v>
      </c>
      <c r="B3218" s="3" t="s">
        <v>3548</v>
      </c>
      <c r="C3218" s="3" t="s">
        <v>7659</v>
      </c>
      <c r="D3218" s="6">
        <v>1000</v>
      </c>
      <c r="E3218" s="8">
        <v>1020</v>
      </c>
      <c r="F3218" t="s">
        <v>8218</v>
      </c>
      <c r="G3218" t="s">
        <v>8224</v>
      </c>
      <c r="H3218" t="s">
        <v>8246</v>
      </c>
      <c r="I3218">
        <v>1441358873</v>
      </c>
      <c r="J3218">
        <v>1438939673</v>
      </c>
      <c r="K3218" s="9">
        <f t="shared" si="204"/>
        <v>42223.394363425927</v>
      </c>
      <c r="L3218">
        <f t="shared" si="205"/>
        <v>2015</v>
      </c>
      <c r="M3218" t="b">
        <v>0</v>
      </c>
      <c r="N3218">
        <v>42</v>
      </c>
      <c r="O3218" t="b">
        <v>1</v>
      </c>
      <c r="P3218" t="s">
        <v>8269</v>
      </c>
      <c r="Q3218">
        <f t="shared" si="206"/>
        <v>102</v>
      </c>
      <c r="R3218">
        <f t="shared" si="207"/>
        <v>24.29</v>
      </c>
      <c r="S3218" s="10" t="s">
        <v>8317</v>
      </c>
      <c r="T3218" t="s">
        <v>8318</v>
      </c>
    </row>
    <row r="3219" spans="1:20" ht="60" x14ac:dyDescent="0.25">
      <c r="A3219">
        <v>3559</v>
      </c>
      <c r="B3219" s="3" t="s">
        <v>3558</v>
      </c>
      <c r="C3219" s="3" t="s">
        <v>7669</v>
      </c>
      <c r="D3219" s="6">
        <v>1000</v>
      </c>
      <c r="E3219" s="8">
        <v>1035</v>
      </c>
      <c r="F3219" t="s">
        <v>8218</v>
      </c>
      <c r="G3219" t="s">
        <v>8225</v>
      </c>
      <c r="H3219" t="s">
        <v>8247</v>
      </c>
      <c r="I3219">
        <v>1438333080</v>
      </c>
      <c r="J3219">
        <v>1436408308</v>
      </c>
      <c r="K3219" s="9">
        <f t="shared" si="204"/>
        <v>42194.096157407403</v>
      </c>
      <c r="L3219">
        <f t="shared" si="205"/>
        <v>2015</v>
      </c>
      <c r="M3219" t="b">
        <v>0</v>
      </c>
      <c r="N3219">
        <v>24</v>
      </c>
      <c r="O3219" t="b">
        <v>1</v>
      </c>
      <c r="P3219" t="s">
        <v>8269</v>
      </c>
      <c r="Q3219">
        <f t="shared" si="206"/>
        <v>104</v>
      </c>
      <c r="R3219">
        <f t="shared" si="207"/>
        <v>43.13</v>
      </c>
      <c r="S3219" s="10" t="s">
        <v>8317</v>
      </c>
      <c r="T3219" t="s">
        <v>8318</v>
      </c>
    </row>
    <row r="3220" spans="1:20" ht="45" x14ac:dyDescent="0.25">
      <c r="A3220">
        <v>3564</v>
      </c>
      <c r="B3220" s="3" t="s">
        <v>3563</v>
      </c>
      <c r="C3220" s="3" t="s">
        <v>7674</v>
      </c>
      <c r="D3220" s="6">
        <v>1000</v>
      </c>
      <c r="E3220" s="8">
        <v>1005</v>
      </c>
      <c r="F3220" t="s">
        <v>8218</v>
      </c>
      <c r="G3220" t="s">
        <v>8224</v>
      </c>
      <c r="H3220" t="s">
        <v>8246</v>
      </c>
      <c r="I3220">
        <v>1444060800</v>
      </c>
      <c r="J3220">
        <v>1440082649</v>
      </c>
      <c r="K3220" s="9">
        <f t="shared" si="204"/>
        <v>42236.623252314821</v>
      </c>
      <c r="L3220">
        <f t="shared" si="205"/>
        <v>2015</v>
      </c>
      <c r="M3220" t="b">
        <v>0</v>
      </c>
      <c r="N3220">
        <v>17</v>
      </c>
      <c r="O3220" t="b">
        <v>1</v>
      </c>
      <c r="P3220" t="s">
        <v>8269</v>
      </c>
      <c r="Q3220">
        <f t="shared" si="206"/>
        <v>101</v>
      </c>
      <c r="R3220">
        <f t="shared" si="207"/>
        <v>59.12</v>
      </c>
      <c r="S3220" s="10" t="s">
        <v>8317</v>
      </c>
      <c r="T3220" t="s">
        <v>8318</v>
      </c>
    </row>
    <row r="3221" spans="1:20" ht="60" x14ac:dyDescent="0.25">
      <c r="A3221">
        <v>3567</v>
      </c>
      <c r="B3221" s="3" t="s">
        <v>3566</v>
      </c>
      <c r="C3221" s="3" t="s">
        <v>7677</v>
      </c>
      <c r="D3221" s="6">
        <v>1000</v>
      </c>
      <c r="E3221" s="8">
        <v>1088</v>
      </c>
      <c r="F3221" t="s">
        <v>8218</v>
      </c>
      <c r="G3221" t="s">
        <v>8224</v>
      </c>
      <c r="H3221" t="s">
        <v>8246</v>
      </c>
      <c r="I3221">
        <v>1433964444</v>
      </c>
      <c r="J3221">
        <v>1431372444</v>
      </c>
      <c r="K3221" s="9">
        <f t="shared" si="204"/>
        <v>42135.810694444444</v>
      </c>
      <c r="L3221">
        <f t="shared" si="205"/>
        <v>2015</v>
      </c>
      <c r="M3221" t="b">
        <v>0</v>
      </c>
      <c r="N3221">
        <v>41</v>
      </c>
      <c r="O3221" t="b">
        <v>1</v>
      </c>
      <c r="P3221" t="s">
        <v>8269</v>
      </c>
      <c r="Q3221">
        <f t="shared" si="206"/>
        <v>109</v>
      </c>
      <c r="R3221">
        <f t="shared" si="207"/>
        <v>26.54</v>
      </c>
      <c r="S3221" s="10" t="s">
        <v>8317</v>
      </c>
      <c r="T3221" t="s">
        <v>8318</v>
      </c>
    </row>
    <row r="3222" spans="1:20" ht="45" x14ac:dyDescent="0.25">
      <c r="A3222">
        <v>3568</v>
      </c>
      <c r="B3222" s="3" t="s">
        <v>3567</v>
      </c>
      <c r="C3222" s="3" t="s">
        <v>7678</v>
      </c>
      <c r="D3222" s="6">
        <v>1000</v>
      </c>
      <c r="E3222" s="8">
        <v>1110</v>
      </c>
      <c r="F3222" t="s">
        <v>8218</v>
      </c>
      <c r="G3222" t="s">
        <v>8223</v>
      </c>
      <c r="H3222" t="s">
        <v>8245</v>
      </c>
      <c r="I3222">
        <v>1410975994</v>
      </c>
      <c r="J3222">
        <v>1408383994</v>
      </c>
      <c r="K3222" s="9">
        <f t="shared" si="204"/>
        <v>41869.740671296298</v>
      </c>
      <c r="L3222">
        <f t="shared" si="205"/>
        <v>2014</v>
      </c>
      <c r="M3222" t="b">
        <v>0</v>
      </c>
      <c r="N3222">
        <v>19</v>
      </c>
      <c r="O3222" t="b">
        <v>1</v>
      </c>
      <c r="P3222" t="s">
        <v>8269</v>
      </c>
      <c r="Q3222">
        <f t="shared" si="206"/>
        <v>111</v>
      </c>
      <c r="R3222">
        <f t="shared" si="207"/>
        <v>58.42</v>
      </c>
      <c r="S3222" s="10" t="s">
        <v>8317</v>
      </c>
      <c r="T3222" t="s">
        <v>8318</v>
      </c>
    </row>
    <row r="3223" spans="1:20" ht="45" x14ac:dyDescent="0.25">
      <c r="A3223">
        <v>3582</v>
      </c>
      <c r="B3223" s="3" t="s">
        <v>3581</v>
      </c>
      <c r="C3223" s="3" t="s">
        <v>7692</v>
      </c>
      <c r="D3223" s="6">
        <v>1000</v>
      </c>
      <c r="E3223" s="8">
        <v>2870</v>
      </c>
      <c r="F3223" t="s">
        <v>8218</v>
      </c>
      <c r="G3223" t="s">
        <v>8223</v>
      </c>
      <c r="H3223" t="s">
        <v>8245</v>
      </c>
      <c r="I3223">
        <v>1459822682</v>
      </c>
      <c r="J3223">
        <v>1458613082</v>
      </c>
      <c r="K3223" s="9">
        <f t="shared" si="204"/>
        <v>42451.095856481479</v>
      </c>
      <c r="L3223">
        <f t="shared" si="205"/>
        <v>2016</v>
      </c>
      <c r="M3223" t="b">
        <v>0</v>
      </c>
      <c r="N3223">
        <v>49</v>
      </c>
      <c r="O3223" t="b">
        <v>1</v>
      </c>
      <c r="P3223" t="s">
        <v>8269</v>
      </c>
      <c r="Q3223">
        <f t="shared" si="206"/>
        <v>287</v>
      </c>
      <c r="R3223">
        <f t="shared" si="207"/>
        <v>58.57</v>
      </c>
      <c r="S3223" s="10" t="s">
        <v>8317</v>
      </c>
      <c r="T3223" t="s">
        <v>8318</v>
      </c>
    </row>
    <row r="3224" spans="1:20" ht="45" x14ac:dyDescent="0.25">
      <c r="A3224">
        <v>3598</v>
      </c>
      <c r="B3224" s="3" t="s">
        <v>3597</v>
      </c>
      <c r="C3224" s="3" t="s">
        <v>7708</v>
      </c>
      <c r="D3224" s="6">
        <v>1000</v>
      </c>
      <c r="E3224" s="8">
        <v>1101</v>
      </c>
      <c r="F3224" t="s">
        <v>8218</v>
      </c>
      <c r="G3224" t="s">
        <v>8223</v>
      </c>
      <c r="H3224" t="s">
        <v>8245</v>
      </c>
      <c r="I3224">
        <v>1409720340</v>
      </c>
      <c r="J3224">
        <v>1408129822</v>
      </c>
      <c r="K3224" s="9">
        <f t="shared" si="204"/>
        <v>41866.79886574074</v>
      </c>
      <c r="L3224">
        <f t="shared" si="205"/>
        <v>2014</v>
      </c>
      <c r="M3224" t="b">
        <v>0</v>
      </c>
      <c r="N3224">
        <v>27</v>
      </c>
      <c r="O3224" t="b">
        <v>1</v>
      </c>
      <c r="P3224" t="s">
        <v>8269</v>
      </c>
      <c r="Q3224">
        <f t="shared" si="206"/>
        <v>110</v>
      </c>
      <c r="R3224">
        <f t="shared" si="207"/>
        <v>40.78</v>
      </c>
      <c r="S3224" s="10" t="s">
        <v>8317</v>
      </c>
      <c r="T3224" t="s">
        <v>8318</v>
      </c>
    </row>
    <row r="3225" spans="1:20" ht="45" x14ac:dyDescent="0.25">
      <c r="A3225">
        <v>3610</v>
      </c>
      <c r="B3225" s="3" t="s">
        <v>3609</v>
      </c>
      <c r="C3225" s="3" t="s">
        <v>7720</v>
      </c>
      <c r="D3225" s="6">
        <v>1000</v>
      </c>
      <c r="E3225" s="8">
        <v>1623</v>
      </c>
      <c r="F3225" t="s">
        <v>8218</v>
      </c>
      <c r="G3225" t="s">
        <v>8224</v>
      </c>
      <c r="H3225" t="s">
        <v>8246</v>
      </c>
      <c r="I3225">
        <v>1439806936</v>
      </c>
      <c r="J3225">
        <v>1437214936</v>
      </c>
      <c r="K3225" s="9">
        <f t="shared" si="204"/>
        <v>42203.432129629626</v>
      </c>
      <c r="L3225">
        <f t="shared" si="205"/>
        <v>2015</v>
      </c>
      <c r="M3225" t="b">
        <v>0</v>
      </c>
      <c r="N3225">
        <v>31</v>
      </c>
      <c r="O3225" t="b">
        <v>1</v>
      </c>
      <c r="P3225" t="s">
        <v>8269</v>
      </c>
      <c r="Q3225">
        <f t="shared" si="206"/>
        <v>162</v>
      </c>
      <c r="R3225">
        <f t="shared" si="207"/>
        <v>52.35</v>
      </c>
      <c r="S3225" s="10" t="s">
        <v>8317</v>
      </c>
      <c r="T3225" t="s">
        <v>8318</v>
      </c>
    </row>
    <row r="3226" spans="1:20" ht="60" x14ac:dyDescent="0.25">
      <c r="A3226">
        <v>3619</v>
      </c>
      <c r="B3226" s="3" t="s">
        <v>3617</v>
      </c>
      <c r="C3226" s="3" t="s">
        <v>7729</v>
      </c>
      <c r="D3226" s="6">
        <v>1000</v>
      </c>
      <c r="E3226" s="8">
        <v>1130</v>
      </c>
      <c r="F3226" t="s">
        <v>8218</v>
      </c>
      <c r="G3226" t="s">
        <v>8223</v>
      </c>
      <c r="H3226" t="s">
        <v>8245</v>
      </c>
      <c r="I3226">
        <v>1479592800</v>
      </c>
      <c r="J3226">
        <v>1476760226</v>
      </c>
      <c r="K3226" s="9">
        <f t="shared" si="204"/>
        <v>42661.132245370376</v>
      </c>
      <c r="L3226">
        <f t="shared" si="205"/>
        <v>2016</v>
      </c>
      <c r="M3226" t="b">
        <v>0</v>
      </c>
      <c r="N3226">
        <v>17</v>
      </c>
      <c r="O3226" t="b">
        <v>1</v>
      </c>
      <c r="P3226" t="s">
        <v>8269</v>
      </c>
      <c r="Q3226">
        <f t="shared" si="206"/>
        <v>113</v>
      </c>
      <c r="R3226">
        <f t="shared" si="207"/>
        <v>66.47</v>
      </c>
      <c r="S3226" s="10" t="s">
        <v>8317</v>
      </c>
      <c r="T3226" t="s">
        <v>8318</v>
      </c>
    </row>
    <row r="3227" spans="1:20" ht="30" x14ac:dyDescent="0.25">
      <c r="A3227">
        <v>3622</v>
      </c>
      <c r="B3227" s="3" t="s">
        <v>3620</v>
      </c>
      <c r="C3227" s="3" t="s">
        <v>7732</v>
      </c>
      <c r="D3227" s="6">
        <v>1000</v>
      </c>
      <c r="E3227" s="8">
        <v>1000.99</v>
      </c>
      <c r="F3227" t="s">
        <v>8218</v>
      </c>
      <c r="G3227" t="s">
        <v>8223</v>
      </c>
      <c r="H3227" t="s">
        <v>8245</v>
      </c>
      <c r="I3227">
        <v>1411874580</v>
      </c>
      <c r="J3227">
        <v>1409030371</v>
      </c>
      <c r="K3227" s="9">
        <f t="shared" si="204"/>
        <v>41877.221886574072</v>
      </c>
      <c r="L3227">
        <f t="shared" si="205"/>
        <v>2014</v>
      </c>
      <c r="M3227" t="b">
        <v>0</v>
      </c>
      <c r="N3227">
        <v>21</v>
      </c>
      <c r="O3227" t="b">
        <v>1</v>
      </c>
      <c r="P3227" t="s">
        <v>8269</v>
      </c>
      <c r="Q3227">
        <f t="shared" si="206"/>
        <v>100</v>
      </c>
      <c r="R3227">
        <f t="shared" si="207"/>
        <v>47.67</v>
      </c>
      <c r="S3227" s="10" t="s">
        <v>8317</v>
      </c>
      <c r="T3227" t="s">
        <v>8318</v>
      </c>
    </row>
    <row r="3228" spans="1:20" ht="60" x14ac:dyDescent="0.25">
      <c r="A3228">
        <v>3668</v>
      </c>
      <c r="B3228" s="3" t="s">
        <v>3665</v>
      </c>
      <c r="C3228" s="3" t="s">
        <v>7778</v>
      </c>
      <c r="D3228" s="6">
        <v>1000</v>
      </c>
      <c r="E3228" s="8">
        <v>1035</v>
      </c>
      <c r="F3228" t="s">
        <v>8218</v>
      </c>
      <c r="G3228" t="s">
        <v>8223</v>
      </c>
      <c r="H3228" t="s">
        <v>8245</v>
      </c>
      <c r="I3228">
        <v>1437676380</v>
      </c>
      <c r="J3228">
        <v>1435670452</v>
      </c>
      <c r="K3228" s="9">
        <f t="shared" si="204"/>
        <v>42185.556157407409</v>
      </c>
      <c r="L3228">
        <f t="shared" si="205"/>
        <v>2015</v>
      </c>
      <c r="M3228" t="b">
        <v>0</v>
      </c>
      <c r="N3228">
        <v>28</v>
      </c>
      <c r="O3228" t="b">
        <v>1</v>
      </c>
      <c r="P3228" t="s">
        <v>8269</v>
      </c>
      <c r="Q3228">
        <f t="shared" si="206"/>
        <v>104</v>
      </c>
      <c r="R3228">
        <f t="shared" si="207"/>
        <v>36.96</v>
      </c>
      <c r="S3228" s="10" t="s">
        <v>8317</v>
      </c>
      <c r="T3228" t="s">
        <v>8318</v>
      </c>
    </row>
    <row r="3229" spans="1:20" ht="60" x14ac:dyDescent="0.25">
      <c r="A3229">
        <v>3669</v>
      </c>
      <c r="B3229" s="3" t="s">
        <v>3666</v>
      </c>
      <c r="C3229" s="3" t="s">
        <v>7779</v>
      </c>
      <c r="D3229" s="6">
        <v>1000</v>
      </c>
      <c r="E3229" s="8">
        <v>1382</v>
      </c>
      <c r="F3229" t="s">
        <v>8218</v>
      </c>
      <c r="G3229" t="s">
        <v>8224</v>
      </c>
      <c r="H3229" t="s">
        <v>8246</v>
      </c>
      <c r="I3229">
        <v>1434039137</v>
      </c>
      <c r="J3229">
        <v>1431447137</v>
      </c>
      <c r="K3229" s="9">
        <f t="shared" si="204"/>
        <v>42136.675196759257</v>
      </c>
      <c r="L3229">
        <f t="shared" si="205"/>
        <v>2015</v>
      </c>
      <c r="M3229" t="b">
        <v>0</v>
      </c>
      <c r="N3229">
        <v>17</v>
      </c>
      <c r="O3229" t="b">
        <v>1</v>
      </c>
      <c r="P3229" t="s">
        <v>8269</v>
      </c>
      <c r="Q3229">
        <f t="shared" si="206"/>
        <v>138</v>
      </c>
      <c r="R3229">
        <f t="shared" si="207"/>
        <v>81.290000000000006</v>
      </c>
      <c r="S3229" s="10" t="s">
        <v>8317</v>
      </c>
      <c r="T3229" t="s">
        <v>8318</v>
      </c>
    </row>
    <row r="3230" spans="1:20" ht="60" x14ac:dyDescent="0.25">
      <c r="A3230">
        <v>3681</v>
      </c>
      <c r="B3230" s="3" t="s">
        <v>3678</v>
      </c>
      <c r="C3230" s="3" t="s">
        <v>7791</v>
      </c>
      <c r="D3230" s="6">
        <v>1000</v>
      </c>
      <c r="E3230" s="8">
        <v>1119</v>
      </c>
      <c r="F3230" t="s">
        <v>8218</v>
      </c>
      <c r="G3230" t="s">
        <v>8223</v>
      </c>
      <c r="H3230" t="s">
        <v>8245</v>
      </c>
      <c r="I3230">
        <v>1452872290</v>
      </c>
      <c r="J3230">
        <v>1452008290</v>
      </c>
      <c r="K3230" s="9">
        <f t="shared" si="204"/>
        <v>42374.651504629626</v>
      </c>
      <c r="L3230">
        <f t="shared" si="205"/>
        <v>2016</v>
      </c>
      <c r="M3230" t="b">
        <v>0</v>
      </c>
      <c r="N3230">
        <v>18</v>
      </c>
      <c r="O3230" t="b">
        <v>1</v>
      </c>
      <c r="P3230" t="s">
        <v>8269</v>
      </c>
      <c r="Q3230">
        <f t="shared" si="206"/>
        <v>112</v>
      </c>
      <c r="R3230">
        <f t="shared" si="207"/>
        <v>62.17</v>
      </c>
      <c r="S3230" s="10" t="s">
        <v>8317</v>
      </c>
      <c r="T3230" t="s">
        <v>8318</v>
      </c>
    </row>
    <row r="3231" spans="1:20" ht="30" x14ac:dyDescent="0.25">
      <c r="A3231">
        <v>3692</v>
      </c>
      <c r="B3231" s="3" t="s">
        <v>3689</v>
      </c>
      <c r="C3231" s="3" t="s">
        <v>7802</v>
      </c>
      <c r="D3231" s="6">
        <v>1000</v>
      </c>
      <c r="E3231" s="8">
        <v>1260</v>
      </c>
      <c r="F3231" t="s">
        <v>8218</v>
      </c>
      <c r="G3231" t="s">
        <v>8223</v>
      </c>
      <c r="H3231" t="s">
        <v>8245</v>
      </c>
      <c r="I3231">
        <v>1411084800</v>
      </c>
      <c r="J3231">
        <v>1410304179</v>
      </c>
      <c r="K3231" s="9">
        <f t="shared" si="204"/>
        <v>41891.96503472222</v>
      </c>
      <c r="L3231">
        <f t="shared" si="205"/>
        <v>2014</v>
      </c>
      <c r="M3231" t="b">
        <v>0</v>
      </c>
      <c r="N3231">
        <v>17</v>
      </c>
      <c r="O3231" t="b">
        <v>1</v>
      </c>
      <c r="P3231" t="s">
        <v>8269</v>
      </c>
      <c r="Q3231">
        <f t="shared" si="206"/>
        <v>126</v>
      </c>
      <c r="R3231">
        <f t="shared" si="207"/>
        <v>74.12</v>
      </c>
      <c r="S3231" s="10" t="s">
        <v>8317</v>
      </c>
      <c r="T3231" t="s">
        <v>8318</v>
      </c>
    </row>
    <row r="3232" spans="1:20" ht="45" x14ac:dyDescent="0.25">
      <c r="A3232">
        <v>3707</v>
      </c>
      <c r="B3232" s="3" t="s">
        <v>3704</v>
      </c>
      <c r="C3232" s="3" t="s">
        <v>7817</v>
      </c>
      <c r="D3232" s="6">
        <v>1000</v>
      </c>
      <c r="E3232" s="8">
        <v>1860</v>
      </c>
      <c r="F3232" t="s">
        <v>8218</v>
      </c>
      <c r="G3232" t="s">
        <v>8223</v>
      </c>
      <c r="H3232" t="s">
        <v>8245</v>
      </c>
      <c r="I3232">
        <v>1469165160</v>
      </c>
      <c r="J3232">
        <v>1467335378</v>
      </c>
      <c r="K3232" s="9">
        <f t="shared" si="204"/>
        <v>42552.048356481479</v>
      </c>
      <c r="L3232">
        <f t="shared" si="205"/>
        <v>2016</v>
      </c>
      <c r="M3232" t="b">
        <v>0</v>
      </c>
      <c r="N3232">
        <v>23</v>
      </c>
      <c r="O3232" t="b">
        <v>1</v>
      </c>
      <c r="P3232" t="s">
        <v>8269</v>
      </c>
      <c r="Q3232">
        <f t="shared" si="206"/>
        <v>186</v>
      </c>
      <c r="R3232">
        <f t="shared" si="207"/>
        <v>80.87</v>
      </c>
      <c r="S3232" s="10" t="s">
        <v>8317</v>
      </c>
      <c r="T3232" t="s">
        <v>8318</v>
      </c>
    </row>
    <row r="3233" spans="1:20" ht="45" x14ac:dyDescent="0.25">
      <c r="A3233">
        <v>3709</v>
      </c>
      <c r="B3233" s="3" t="s">
        <v>3706</v>
      </c>
      <c r="C3233" s="3" t="s">
        <v>7819</v>
      </c>
      <c r="D3233" s="6">
        <v>1000</v>
      </c>
      <c r="E3233" s="8">
        <v>1082.5</v>
      </c>
      <c r="F3233" t="s">
        <v>8218</v>
      </c>
      <c r="G3233" t="s">
        <v>8224</v>
      </c>
      <c r="H3233" t="s">
        <v>8246</v>
      </c>
      <c r="I3233">
        <v>1403715546</v>
      </c>
      <c r="J3233">
        <v>1401123546</v>
      </c>
      <c r="K3233" s="9">
        <f t="shared" si="204"/>
        <v>41785.707708333335</v>
      </c>
      <c r="L3233">
        <f t="shared" si="205"/>
        <v>2014</v>
      </c>
      <c r="M3233" t="b">
        <v>0</v>
      </c>
      <c r="N3233">
        <v>35</v>
      </c>
      <c r="O3233" t="b">
        <v>1</v>
      </c>
      <c r="P3233" t="s">
        <v>8269</v>
      </c>
      <c r="Q3233">
        <f t="shared" si="206"/>
        <v>108</v>
      </c>
      <c r="R3233">
        <f t="shared" si="207"/>
        <v>30.93</v>
      </c>
      <c r="S3233" s="10" t="s">
        <v>8317</v>
      </c>
      <c r="T3233" t="s">
        <v>8318</v>
      </c>
    </row>
    <row r="3234" spans="1:20" ht="45" x14ac:dyDescent="0.25">
      <c r="A3234">
        <v>3808</v>
      </c>
      <c r="B3234" s="3" t="s">
        <v>3805</v>
      </c>
      <c r="C3234" s="3" t="s">
        <v>7918</v>
      </c>
      <c r="D3234" s="6">
        <v>1000</v>
      </c>
      <c r="E3234" s="8">
        <v>1000</v>
      </c>
      <c r="F3234" t="s">
        <v>8218</v>
      </c>
      <c r="G3234" t="s">
        <v>8224</v>
      </c>
      <c r="H3234" t="s">
        <v>8246</v>
      </c>
      <c r="I3234">
        <v>1429955619</v>
      </c>
      <c r="J3234">
        <v>1424775219</v>
      </c>
      <c r="K3234" s="9">
        <f t="shared" si="204"/>
        <v>42059.453923611116</v>
      </c>
      <c r="L3234">
        <f t="shared" si="205"/>
        <v>2015</v>
      </c>
      <c r="M3234" t="b">
        <v>0</v>
      </c>
      <c r="N3234">
        <v>24</v>
      </c>
      <c r="O3234" t="b">
        <v>1</v>
      </c>
      <c r="P3234" t="s">
        <v>8269</v>
      </c>
      <c r="Q3234">
        <f t="shared" si="206"/>
        <v>100</v>
      </c>
      <c r="R3234">
        <f t="shared" si="207"/>
        <v>41.67</v>
      </c>
      <c r="S3234" s="10" t="s">
        <v>8317</v>
      </c>
      <c r="T3234" t="s">
        <v>8318</v>
      </c>
    </row>
    <row r="3235" spans="1:20" ht="30" x14ac:dyDescent="0.25">
      <c r="A3235">
        <v>3815</v>
      </c>
      <c r="B3235" s="3" t="s">
        <v>3812</v>
      </c>
      <c r="C3235" s="3" t="s">
        <v>7925</v>
      </c>
      <c r="D3235" s="6">
        <v>1000</v>
      </c>
      <c r="E3235" s="8">
        <v>1000.01</v>
      </c>
      <c r="F3235" t="s">
        <v>8218</v>
      </c>
      <c r="G3235" t="s">
        <v>8224</v>
      </c>
      <c r="H3235" t="s">
        <v>8246</v>
      </c>
      <c r="I3235">
        <v>1440111600</v>
      </c>
      <c r="J3235">
        <v>1437545657</v>
      </c>
      <c r="K3235" s="9">
        <f t="shared" si="204"/>
        <v>42207.259918981479</v>
      </c>
      <c r="L3235">
        <f t="shared" si="205"/>
        <v>2015</v>
      </c>
      <c r="M3235" t="b">
        <v>0</v>
      </c>
      <c r="N3235">
        <v>20</v>
      </c>
      <c r="O3235" t="b">
        <v>1</v>
      </c>
      <c r="P3235" t="s">
        <v>8269</v>
      </c>
      <c r="Q3235">
        <f t="shared" si="206"/>
        <v>100</v>
      </c>
      <c r="R3235">
        <f t="shared" si="207"/>
        <v>50</v>
      </c>
      <c r="S3235" s="10" t="s">
        <v>8317</v>
      </c>
      <c r="T3235" t="s">
        <v>8318</v>
      </c>
    </row>
    <row r="3236" spans="1:20" ht="45" x14ac:dyDescent="0.25">
      <c r="A3236">
        <v>3819</v>
      </c>
      <c r="B3236" s="3" t="s">
        <v>3816</v>
      </c>
      <c r="C3236" s="3" t="s">
        <v>7817</v>
      </c>
      <c r="D3236" s="6">
        <v>1000</v>
      </c>
      <c r="E3236" s="8">
        <v>1064</v>
      </c>
      <c r="F3236" t="s">
        <v>8218</v>
      </c>
      <c r="G3236" t="s">
        <v>8223</v>
      </c>
      <c r="H3236" t="s">
        <v>8245</v>
      </c>
      <c r="I3236">
        <v>1437166920</v>
      </c>
      <c r="J3236">
        <v>1435554104</v>
      </c>
      <c r="K3236" s="9">
        <f t="shared" si="204"/>
        <v>42184.209537037037</v>
      </c>
      <c r="L3236">
        <f t="shared" si="205"/>
        <v>2015</v>
      </c>
      <c r="M3236" t="b">
        <v>0</v>
      </c>
      <c r="N3236">
        <v>26</v>
      </c>
      <c r="O3236" t="b">
        <v>1</v>
      </c>
      <c r="P3236" t="s">
        <v>8269</v>
      </c>
      <c r="Q3236">
        <f t="shared" si="206"/>
        <v>106</v>
      </c>
      <c r="R3236">
        <f t="shared" si="207"/>
        <v>40.92</v>
      </c>
      <c r="S3236" s="10" t="s">
        <v>8317</v>
      </c>
      <c r="T3236" t="s">
        <v>8318</v>
      </c>
    </row>
    <row r="3237" spans="1:20" ht="45" x14ac:dyDescent="0.25">
      <c r="A3237">
        <v>3317</v>
      </c>
      <c r="B3237" s="3" t="s">
        <v>3317</v>
      </c>
      <c r="C3237" s="3" t="s">
        <v>7427</v>
      </c>
      <c r="D3237" s="6">
        <v>1050</v>
      </c>
      <c r="E3237" s="8">
        <v>1115</v>
      </c>
      <c r="F3237" t="s">
        <v>8218</v>
      </c>
      <c r="G3237" t="s">
        <v>8223</v>
      </c>
      <c r="H3237" t="s">
        <v>8245</v>
      </c>
      <c r="I3237">
        <v>1465347424</v>
      </c>
      <c r="J3237">
        <v>1462755424</v>
      </c>
      <c r="K3237" s="9">
        <f t="shared" si="204"/>
        <v>42499.039629629624</v>
      </c>
      <c r="L3237">
        <f t="shared" si="205"/>
        <v>2016</v>
      </c>
      <c r="M3237" t="b">
        <v>0</v>
      </c>
      <c r="N3237">
        <v>18</v>
      </c>
      <c r="O3237" t="b">
        <v>1</v>
      </c>
      <c r="P3237" t="s">
        <v>8269</v>
      </c>
      <c r="Q3237">
        <f t="shared" si="206"/>
        <v>106</v>
      </c>
      <c r="R3237">
        <f t="shared" si="207"/>
        <v>61.94</v>
      </c>
      <c r="S3237" s="10" t="s">
        <v>8317</v>
      </c>
      <c r="T3237" t="s">
        <v>8318</v>
      </c>
    </row>
    <row r="3238" spans="1:20" ht="60" x14ac:dyDescent="0.25">
      <c r="A3238">
        <v>3703</v>
      </c>
      <c r="B3238" s="3" t="s">
        <v>3700</v>
      </c>
      <c r="C3238" s="3" t="s">
        <v>7813</v>
      </c>
      <c r="D3238" s="6">
        <v>1050</v>
      </c>
      <c r="E3238" s="8">
        <v>1296</v>
      </c>
      <c r="F3238" t="s">
        <v>8218</v>
      </c>
      <c r="G3238" t="s">
        <v>8223</v>
      </c>
      <c r="H3238" t="s">
        <v>8245</v>
      </c>
      <c r="I3238">
        <v>1471071540</v>
      </c>
      <c r="J3238">
        <v>1467720388</v>
      </c>
      <c r="K3238" s="9">
        <f t="shared" si="204"/>
        <v>42556.504490740743</v>
      </c>
      <c r="L3238">
        <f t="shared" si="205"/>
        <v>2016</v>
      </c>
      <c r="M3238" t="b">
        <v>0</v>
      </c>
      <c r="N3238">
        <v>30</v>
      </c>
      <c r="O3238" t="b">
        <v>1</v>
      </c>
      <c r="P3238" t="s">
        <v>8269</v>
      </c>
      <c r="Q3238">
        <f t="shared" si="206"/>
        <v>123</v>
      </c>
      <c r="R3238">
        <f t="shared" si="207"/>
        <v>43.2</v>
      </c>
      <c r="S3238" s="10" t="s">
        <v>8317</v>
      </c>
      <c r="T3238" t="s">
        <v>8318</v>
      </c>
    </row>
    <row r="3239" spans="1:20" ht="60" x14ac:dyDescent="0.25">
      <c r="A3239">
        <v>3546</v>
      </c>
      <c r="B3239" s="3" t="s">
        <v>3545</v>
      </c>
      <c r="C3239" s="3" t="s">
        <v>7656</v>
      </c>
      <c r="D3239" s="6">
        <v>1100</v>
      </c>
      <c r="E3239" s="8">
        <v>1125</v>
      </c>
      <c r="F3239" t="s">
        <v>8218</v>
      </c>
      <c r="G3239" t="s">
        <v>8223</v>
      </c>
      <c r="H3239" t="s">
        <v>8245</v>
      </c>
      <c r="I3239">
        <v>1427860740</v>
      </c>
      <c r="J3239">
        <v>1426002684</v>
      </c>
      <c r="K3239" s="9">
        <f t="shared" si="204"/>
        <v>42073.660694444443</v>
      </c>
      <c r="L3239">
        <f t="shared" si="205"/>
        <v>2015</v>
      </c>
      <c r="M3239" t="b">
        <v>0</v>
      </c>
      <c r="N3239">
        <v>19</v>
      </c>
      <c r="O3239" t="b">
        <v>1</v>
      </c>
      <c r="P3239" t="s">
        <v>8269</v>
      </c>
      <c r="Q3239">
        <f t="shared" si="206"/>
        <v>102</v>
      </c>
      <c r="R3239">
        <f t="shared" si="207"/>
        <v>59.21</v>
      </c>
      <c r="S3239" s="10" t="s">
        <v>8317</v>
      </c>
      <c r="T3239" t="s">
        <v>8318</v>
      </c>
    </row>
    <row r="3240" spans="1:20" ht="45" x14ac:dyDescent="0.25">
      <c r="A3240">
        <v>3596</v>
      </c>
      <c r="B3240" s="3" t="s">
        <v>3595</v>
      </c>
      <c r="C3240" s="3" t="s">
        <v>7706</v>
      </c>
      <c r="D3240" s="6">
        <v>1100</v>
      </c>
      <c r="E3240" s="8">
        <v>1185</v>
      </c>
      <c r="F3240" t="s">
        <v>8218</v>
      </c>
      <c r="G3240" t="s">
        <v>8228</v>
      </c>
      <c r="H3240" t="s">
        <v>8250</v>
      </c>
      <c r="I3240">
        <v>1409072982</v>
      </c>
      <c r="J3240">
        <v>1407258582</v>
      </c>
      <c r="K3240" s="9">
        <f t="shared" si="204"/>
        <v>41856.715069444443</v>
      </c>
      <c r="L3240">
        <f t="shared" si="205"/>
        <v>2014</v>
      </c>
      <c r="M3240" t="b">
        <v>0</v>
      </c>
      <c r="N3240">
        <v>15</v>
      </c>
      <c r="O3240" t="b">
        <v>1</v>
      </c>
      <c r="P3240" t="s">
        <v>8269</v>
      </c>
      <c r="Q3240">
        <f t="shared" si="206"/>
        <v>108</v>
      </c>
      <c r="R3240">
        <f t="shared" si="207"/>
        <v>79</v>
      </c>
      <c r="S3240" s="10" t="s">
        <v>8317</v>
      </c>
      <c r="T3240" t="s">
        <v>8318</v>
      </c>
    </row>
    <row r="3241" spans="1:20" ht="30" x14ac:dyDescent="0.25">
      <c r="A3241">
        <v>528</v>
      </c>
      <c r="B3241" s="3" t="s">
        <v>529</v>
      </c>
      <c r="C3241" s="3" t="s">
        <v>4638</v>
      </c>
      <c r="D3241" s="6">
        <v>1150</v>
      </c>
      <c r="E3241" s="8">
        <v>1330</v>
      </c>
      <c r="F3241" t="s">
        <v>8218</v>
      </c>
      <c r="G3241" t="s">
        <v>8223</v>
      </c>
      <c r="H3241" t="s">
        <v>8245</v>
      </c>
      <c r="I3241">
        <v>1434921600</v>
      </c>
      <c r="J3241">
        <v>1433109907</v>
      </c>
      <c r="K3241" s="9">
        <f t="shared" si="204"/>
        <v>42155.920219907406</v>
      </c>
      <c r="L3241">
        <f t="shared" si="205"/>
        <v>2015</v>
      </c>
      <c r="M3241" t="b">
        <v>0</v>
      </c>
      <c r="N3241">
        <v>30</v>
      </c>
      <c r="O3241" t="b">
        <v>1</v>
      </c>
      <c r="P3241" t="s">
        <v>8269</v>
      </c>
      <c r="Q3241">
        <f t="shared" si="206"/>
        <v>116</v>
      </c>
      <c r="R3241">
        <f t="shared" si="207"/>
        <v>44.33</v>
      </c>
      <c r="S3241" s="10" t="s">
        <v>8317</v>
      </c>
      <c r="T3241" t="s">
        <v>8318</v>
      </c>
    </row>
    <row r="3242" spans="1:20" ht="60" x14ac:dyDescent="0.25">
      <c r="A3242">
        <v>529</v>
      </c>
      <c r="B3242" s="3" t="s">
        <v>530</v>
      </c>
      <c r="C3242" s="3" t="s">
        <v>4639</v>
      </c>
      <c r="D3242" s="6">
        <v>1200</v>
      </c>
      <c r="E3242" s="8">
        <v>1565</v>
      </c>
      <c r="F3242" t="s">
        <v>8218</v>
      </c>
      <c r="G3242" t="s">
        <v>8228</v>
      </c>
      <c r="H3242" t="s">
        <v>8250</v>
      </c>
      <c r="I3242">
        <v>1484110800</v>
      </c>
      <c r="J3242">
        <v>1482281094</v>
      </c>
      <c r="K3242" s="9">
        <f t="shared" si="204"/>
        <v>42725.031180555554</v>
      </c>
      <c r="L3242">
        <f t="shared" si="205"/>
        <v>2016</v>
      </c>
      <c r="M3242" t="b">
        <v>0</v>
      </c>
      <c r="N3242">
        <v>18</v>
      </c>
      <c r="O3242" t="b">
        <v>1</v>
      </c>
      <c r="P3242" t="s">
        <v>8269</v>
      </c>
      <c r="Q3242">
        <f t="shared" si="206"/>
        <v>130</v>
      </c>
      <c r="R3242">
        <f t="shared" si="207"/>
        <v>86.94</v>
      </c>
      <c r="S3242" s="10" t="s">
        <v>8317</v>
      </c>
      <c r="T3242" t="s">
        <v>8318</v>
      </c>
    </row>
    <row r="3243" spans="1:20" ht="45" x14ac:dyDescent="0.25">
      <c r="A3243">
        <v>3180</v>
      </c>
      <c r="B3243" s="3" t="s">
        <v>3180</v>
      </c>
      <c r="C3243" s="3" t="s">
        <v>7290</v>
      </c>
      <c r="D3243" s="6">
        <v>1200</v>
      </c>
      <c r="E3243" s="8">
        <v>1437</v>
      </c>
      <c r="F3243" t="s">
        <v>8218</v>
      </c>
      <c r="G3243" t="s">
        <v>8224</v>
      </c>
      <c r="H3243" t="s">
        <v>8246</v>
      </c>
      <c r="I3243">
        <v>1403258049</v>
      </c>
      <c r="J3243">
        <v>1400666049</v>
      </c>
      <c r="K3243" s="9">
        <f t="shared" si="204"/>
        <v>41780.412604166668</v>
      </c>
      <c r="L3243">
        <f t="shared" si="205"/>
        <v>2014</v>
      </c>
      <c r="M3243" t="b">
        <v>1</v>
      </c>
      <c r="N3243">
        <v>45</v>
      </c>
      <c r="O3243" t="b">
        <v>1</v>
      </c>
      <c r="P3243" t="s">
        <v>8269</v>
      </c>
      <c r="Q3243">
        <f t="shared" si="206"/>
        <v>120</v>
      </c>
      <c r="R3243">
        <f t="shared" si="207"/>
        <v>31.93</v>
      </c>
      <c r="S3243" s="10" t="s">
        <v>8317</v>
      </c>
      <c r="T3243" t="s">
        <v>8318</v>
      </c>
    </row>
    <row r="3244" spans="1:20" ht="45" x14ac:dyDescent="0.25">
      <c r="A3244">
        <v>3226</v>
      </c>
      <c r="B3244" s="3" t="s">
        <v>3226</v>
      </c>
      <c r="C3244" s="3" t="s">
        <v>7336</v>
      </c>
      <c r="D3244" s="6">
        <v>1200</v>
      </c>
      <c r="E3244" s="8">
        <v>1250</v>
      </c>
      <c r="F3244" t="s">
        <v>8218</v>
      </c>
      <c r="G3244" t="s">
        <v>8224</v>
      </c>
      <c r="H3244" t="s">
        <v>8246</v>
      </c>
      <c r="I3244">
        <v>1446213612</v>
      </c>
      <c r="J3244">
        <v>1443621612</v>
      </c>
      <c r="K3244" s="9">
        <f t="shared" si="204"/>
        <v>42277.583472222221</v>
      </c>
      <c r="L3244">
        <f t="shared" si="205"/>
        <v>2015</v>
      </c>
      <c r="M3244" t="b">
        <v>1</v>
      </c>
      <c r="N3244">
        <v>21</v>
      </c>
      <c r="O3244" t="b">
        <v>1</v>
      </c>
      <c r="P3244" t="s">
        <v>8269</v>
      </c>
      <c r="Q3244">
        <f t="shared" si="206"/>
        <v>104</v>
      </c>
      <c r="R3244">
        <f t="shared" si="207"/>
        <v>59.52</v>
      </c>
      <c r="S3244" s="10" t="s">
        <v>8317</v>
      </c>
      <c r="T3244" t="s">
        <v>8318</v>
      </c>
    </row>
    <row r="3245" spans="1:20" ht="60" x14ac:dyDescent="0.25">
      <c r="A3245">
        <v>3227</v>
      </c>
      <c r="B3245" s="3" t="s">
        <v>3227</v>
      </c>
      <c r="C3245" s="3" t="s">
        <v>7337</v>
      </c>
      <c r="D3245" s="6">
        <v>1200</v>
      </c>
      <c r="E3245" s="8">
        <v>1500</v>
      </c>
      <c r="F3245" t="s">
        <v>8218</v>
      </c>
      <c r="G3245" t="s">
        <v>8224</v>
      </c>
      <c r="H3245" t="s">
        <v>8246</v>
      </c>
      <c r="I3245">
        <v>1484687436</v>
      </c>
      <c r="J3245">
        <v>1482095436</v>
      </c>
      <c r="K3245" s="9">
        <f t="shared" si="204"/>
        <v>42722.882361111115</v>
      </c>
      <c r="L3245">
        <f t="shared" si="205"/>
        <v>2016</v>
      </c>
      <c r="M3245" t="b">
        <v>0</v>
      </c>
      <c r="N3245">
        <v>30</v>
      </c>
      <c r="O3245" t="b">
        <v>1</v>
      </c>
      <c r="P3245" t="s">
        <v>8269</v>
      </c>
      <c r="Q3245">
        <f t="shared" si="206"/>
        <v>125</v>
      </c>
      <c r="R3245">
        <f t="shared" si="207"/>
        <v>50</v>
      </c>
      <c r="S3245" s="10" t="s">
        <v>8317</v>
      </c>
      <c r="T3245" t="s">
        <v>8318</v>
      </c>
    </row>
    <row r="3246" spans="1:20" ht="45" x14ac:dyDescent="0.25">
      <c r="A3246">
        <v>3399</v>
      </c>
      <c r="B3246" s="3" t="s">
        <v>3398</v>
      </c>
      <c r="C3246" s="3" t="s">
        <v>7509</v>
      </c>
      <c r="D3246" s="6">
        <v>1200</v>
      </c>
      <c r="E3246" s="8">
        <v>1245</v>
      </c>
      <c r="F3246" t="s">
        <v>8218</v>
      </c>
      <c r="G3246" t="s">
        <v>8224</v>
      </c>
      <c r="H3246" t="s">
        <v>8246</v>
      </c>
      <c r="I3246">
        <v>1424556325</v>
      </c>
      <c r="J3246">
        <v>1421964325</v>
      </c>
      <c r="K3246" s="9">
        <f t="shared" si="204"/>
        <v>42026.920428240745</v>
      </c>
      <c r="L3246">
        <f t="shared" si="205"/>
        <v>2015</v>
      </c>
      <c r="M3246" t="b">
        <v>0</v>
      </c>
      <c r="N3246">
        <v>46</v>
      </c>
      <c r="O3246" t="b">
        <v>1</v>
      </c>
      <c r="P3246" t="s">
        <v>8269</v>
      </c>
      <c r="Q3246">
        <f t="shared" si="206"/>
        <v>104</v>
      </c>
      <c r="R3246">
        <f t="shared" si="207"/>
        <v>27.07</v>
      </c>
      <c r="S3246" s="10" t="s">
        <v>8317</v>
      </c>
      <c r="T3246" t="s">
        <v>8318</v>
      </c>
    </row>
    <row r="3247" spans="1:20" ht="30" x14ac:dyDescent="0.25">
      <c r="A3247">
        <v>3439</v>
      </c>
      <c r="B3247" s="3" t="s">
        <v>3438</v>
      </c>
      <c r="C3247" s="3" t="s">
        <v>7549</v>
      </c>
      <c r="D3247" s="6">
        <v>1200</v>
      </c>
      <c r="E3247" s="8">
        <v>1616.14</v>
      </c>
      <c r="F3247" t="s">
        <v>8218</v>
      </c>
      <c r="G3247" t="s">
        <v>8223</v>
      </c>
      <c r="H3247" t="s">
        <v>8245</v>
      </c>
      <c r="I3247">
        <v>1453179540</v>
      </c>
      <c r="J3247">
        <v>1452030730</v>
      </c>
      <c r="K3247" s="9">
        <f t="shared" si="204"/>
        <v>42374.911226851851</v>
      </c>
      <c r="L3247">
        <f t="shared" si="205"/>
        <v>2016</v>
      </c>
      <c r="M3247" t="b">
        <v>0</v>
      </c>
      <c r="N3247">
        <v>18</v>
      </c>
      <c r="O3247" t="b">
        <v>1</v>
      </c>
      <c r="P3247" t="s">
        <v>8269</v>
      </c>
      <c r="Q3247">
        <f t="shared" si="206"/>
        <v>135</v>
      </c>
      <c r="R3247">
        <f t="shared" si="207"/>
        <v>89.79</v>
      </c>
      <c r="S3247" s="10" t="s">
        <v>8317</v>
      </c>
      <c r="T3247" t="s">
        <v>8318</v>
      </c>
    </row>
    <row r="3248" spans="1:20" ht="60" x14ac:dyDescent="0.25">
      <c r="A3248">
        <v>3541</v>
      </c>
      <c r="B3248" s="3" t="s">
        <v>3540</v>
      </c>
      <c r="C3248" s="3" t="s">
        <v>7651</v>
      </c>
      <c r="D3248" s="6">
        <v>1200</v>
      </c>
      <c r="E3248" s="8">
        <v>1260</v>
      </c>
      <c r="F3248" t="s">
        <v>8218</v>
      </c>
      <c r="G3248" t="s">
        <v>8224</v>
      </c>
      <c r="H3248" t="s">
        <v>8246</v>
      </c>
      <c r="I3248">
        <v>1441042275</v>
      </c>
      <c r="J3248">
        <v>1438882275</v>
      </c>
      <c r="K3248" s="9">
        <f t="shared" si="204"/>
        <v>42222.730034722219</v>
      </c>
      <c r="L3248">
        <f t="shared" si="205"/>
        <v>2015</v>
      </c>
      <c r="M3248" t="b">
        <v>0</v>
      </c>
      <c r="N3248">
        <v>32</v>
      </c>
      <c r="O3248" t="b">
        <v>1</v>
      </c>
      <c r="P3248" t="s">
        <v>8269</v>
      </c>
      <c r="Q3248">
        <f t="shared" si="206"/>
        <v>105</v>
      </c>
      <c r="R3248">
        <f t="shared" si="207"/>
        <v>39.380000000000003</v>
      </c>
      <c r="S3248" s="10" t="s">
        <v>8317</v>
      </c>
      <c r="T3248" t="s">
        <v>8318</v>
      </c>
    </row>
    <row r="3249" spans="1:20" ht="30" x14ac:dyDescent="0.25">
      <c r="A3249">
        <v>3666</v>
      </c>
      <c r="B3249" s="3" t="s">
        <v>3663</v>
      </c>
      <c r="C3249" s="3" t="s">
        <v>7776</v>
      </c>
      <c r="D3249" s="6">
        <v>1200</v>
      </c>
      <c r="E3249" s="8">
        <v>1200</v>
      </c>
      <c r="F3249" t="s">
        <v>8218</v>
      </c>
      <c r="G3249" t="s">
        <v>8223</v>
      </c>
      <c r="H3249" t="s">
        <v>8245</v>
      </c>
      <c r="I3249">
        <v>1406185200</v>
      </c>
      <c r="J3249">
        <v>1404337382</v>
      </c>
      <c r="K3249" s="9">
        <f t="shared" si="204"/>
        <v>41822.90488425926</v>
      </c>
      <c r="L3249">
        <f t="shared" si="205"/>
        <v>2014</v>
      </c>
      <c r="M3249" t="b">
        <v>0</v>
      </c>
      <c r="N3249">
        <v>38</v>
      </c>
      <c r="O3249" t="b">
        <v>1</v>
      </c>
      <c r="P3249" t="s">
        <v>8269</v>
      </c>
      <c r="Q3249">
        <f t="shared" si="206"/>
        <v>100</v>
      </c>
      <c r="R3249">
        <f t="shared" si="207"/>
        <v>31.58</v>
      </c>
      <c r="S3249" s="10" t="s">
        <v>8317</v>
      </c>
      <c r="T3249" t="s">
        <v>8318</v>
      </c>
    </row>
    <row r="3250" spans="1:20" ht="60" x14ac:dyDescent="0.25">
      <c r="A3250">
        <v>3832</v>
      </c>
      <c r="B3250" s="3" t="s">
        <v>3829</v>
      </c>
      <c r="C3250" s="3" t="s">
        <v>7941</v>
      </c>
      <c r="D3250" s="6">
        <v>1200</v>
      </c>
      <c r="E3250" s="8">
        <v>1256</v>
      </c>
      <c r="F3250" t="s">
        <v>8218</v>
      </c>
      <c r="G3250" t="s">
        <v>8223</v>
      </c>
      <c r="H3250" t="s">
        <v>8245</v>
      </c>
      <c r="I3250">
        <v>1455936335</v>
      </c>
      <c r="J3250">
        <v>1452048335</v>
      </c>
      <c r="K3250" s="9">
        <f t="shared" si="204"/>
        <v>42375.114988425921</v>
      </c>
      <c r="L3250">
        <f t="shared" si="205"/>
        <v>2016</v>
      </c>
      <c r="M3250" t="b">
        <v>0</v>
      </c>
      <c r="N3250">
        <v>9</v>
      </c>
      <c r="O3250" t="b">
        <v>1</v>
      </c>
      <c r="P3250" t="s">
        <v>8269</v>
      </c>
      <c r="Q3250">
        <f t="shared" si="206"/>
        <v>105</v>
      </c>
      <c r="R3250">
        <f t="shared" si="207"/>
        <v>139.56</v>
      </c>
      <c r="S3250" s="10" t="s">
        <v>8317</v>
      </c>
      <c r="T3250" t="s">
        <v>8318</v>
      </c>
    </row>
    <row r="3251" spans="1:20" ht="60" x14ac:dyDescent="0.25">
      <c r="A3251">
        <v>3833</v>
      </c>
      <c r="B3251" s="3" t="s">
        <v>3830</v>
      </c>
      <c r="C3251" s="3" t="s">
        <v>7942</v>
      </c>
      <c r="D3251" s="6">
        <v>1200</v>
      </c>
      <c r="E3251" s="8">
        <v>1400</v>
      </c>
      <c r="F3251" t="s">
        <v>8218</v>
      </c>
      <c r="G3251" t="s">
        <v>8228</v>
      </c>
      <c r="H3251" t="s">
        <v>8250</v>
      </c>
      <c r="I3251">
        <v>1417460940</v>
      </c>
      <c r="J3251">
        <v>1416516972</v>
      </c>
      <c r="K3251" s="9">
        <f t="shared" si="204"/>
        <v>41963.872361111105</v>
      </c>
      <c r="L3251">
        <f t="shared" si="205"/>
        <v>2014</v>
      </c>
      <c r="M3251" t="b">
        <v>0</v>
      </c>
      <c r="N3251">
        <v>20</v>
      </c>
      <c r="O3251" t="b">
        <v>1</v>
      </c>
      <c r="P3251" t="s">
        <v>8269</v>
      </c>
      <c r="Q3251">
        <f t="shared" si="206"/>
        <v>117</v>
      </c>
      <c r="R3251">
        <f t="shared" si="207"/>
        <v>70</v>
      </c>
      <c r="S3251" s="10" t="s">
        <v>8317</v>
      </c>
      <c r="T3251" t="s">
        <v>8318</v>
      </c>
    </row>
    <row r="3252" spans="1:20" ht="45" x14ac:dyDescent="0.25">
      <c r="A3252">
        <v>2781</v>
      </c>
      <c r="B3252" s="3" t="s">
        <v>2781</v>
      </c>
      <c r="C3252" s="3" t="s">
        <v>6891</v>
      </c>
      <c r="D3252" s="6">
        <v>1250</v>
      </c>
      <c r="E3252" s="8">
        <v>1316</v>
      </c>
      <c r="F3252" t="s">
        <v>8218</v>
      </c>
      <c r="G3252" t="s">
        <v>8223</v>
      </c>
      <c r="H3252" t="s">
        <v>8245</v>
      </c>
      <c r="I3252">
        <v>1423724400</v>
      </c>
      <c r="J3252">
        <v>1421274954</v>
      </c>
      <c r="K3252" s="9">
        <f t="shared" si="204"/>
        <v>42018.94159722222</v>
      </c>
      <c r="L3252">
        <f t="shared" si="205"/>
        <v>2015</v>
      </c>
      <c r="M3252" t="b">
        <v>0</v>
      </c>
      <c r="N3252">
        <v>28</v>
      </c>
      <c r="O3252" t="b">
        <v>1</v>
      </c>
      <c r="P3252" t="s">
        <v>8269</v>
      </c>
      <c r="Q3252">
        <f t="shared" si="206"/>
        <v>105</v>
      </c>
      <c r="R3252">
        <f t="shared" si="207"/>
        <v>47</v>
      </c>
      <c r="S3252" s="10" t="s">
        <v>8317</v>
      </c>
      <c r="T3252" t="s">
        <v>8318</v>
      </c>
    </row>
    <row r="3253" spans="1:20" ht="60" x14ac:dyDescent="0.25">
      <c r="A3253">
        <v>3149</v>
      </c>
      <c r="B3253" s="3" t="s">
        <v>3149</v>
      </c>
      <c r="C3253" s="3" t="s">
        <v>7259</v>
      </c>
      <c r="D3253" s="6">
        <v>1250</v>
      </c>
      <c r="E3253" s="8">
        <v>1300</v>
      </c>
      <c r="F3253" t="s">
        <v>8218</v>
      </c>
      <c r="G3253" t="s">
        <v>8223</v>
      </c>
      <c r="H3253" t="s">
        <v>8245</v>
      </c>
      <c r="I3253">
        <v>1354845600</v>
      </c>
      <c r="J3253">
        <v>1352766300</v>
      </c>
      <c r="K3253" s="9">
        <f t="shared" si="204"/>
        <v>41226.017361111109</v>
      </c>
      <c r="L3253">
        <f t="shared" si="205"/>
        <v>2012</v>
      </c>
      <c r="M3253" t="b">
        <v>1</v>
      </c>
      <c r="N3253">
        <v>25</v>
      </c>
      <c r="O3253" t="b">
        <v>1</v>
      </c>
      <c r="P3253" t="s">
        <v>8269</v>
      </c>
      <c r="Q3253">
        <f t="shared" si="206"/>
        <v>104</v>
      </c>
      <c r="R3253">
        <f t="shared" si="207"/>
        <v>52</v>
      </c>
      <c r="S3253" s="10" t="s">
        <v>8317</v>
      </c>
      <c r="T3253" t="s">
        <v>8318</v>
      </c>
    </row>
    <row r="3254" spans="1:20" ht="45" x14ac:dyDescent="0.25">
      <c r="A3254">
        <v>3613</v>
      </c>
      <c r="B3254" s="3" t="s">
        <v>3612</v>
      </c>
      <c r="C3254" s="3" t="s">
        <v>7723</v>
      </c>
      <c r="D3254" s="6">
        <v>1250</v>
      </c>
      <c r="E3254" s="8">
        <v>1250</v>
      </c>
      <c r="F3254" t="s">
        <v>8218</v>
      </c>
      <c r="G3254" t="s">
        <v>8223</v>
      </c>
      <c r="H3254" t="s">
        <v>8245</v>
      </c>
      <c r="I3254">
        <v>1403964574</v>
      </c>
      <c r="J3254">
        <v>1401372574</v>
      </c>
      <c r="K3254" s="9">
        <f t="shared" si="204"/>
        <v>41788.58997685185</v>
      </c>
      <c r="L3254">
        <f t="shared" si="205"/>
        <v>2014</v>
      </c>
      <c r="M3254" t="b">
        <v>0</v>
      </c>
      <c r="N3254">
        <v>20</v>
      </c>
      <c r="O3254" t="b">
        <v>1</v>
      </c>
      <c r="P3254" t="s">
        <v>8269</v>
      </c>
      <c r="Q3254">
        <f t="shared" si="206"/>
        <v>100</v>
      </c>
      <c r="R3254">
        <f t="shared" si="207"/>
        <v>62.5</v>
      </c>
      <c r="S3254" s="10" t="s">
        <v>8317</v>
      </c>
      <c r="T3254" t="s">
        <v>8318</v>
      </c>
    </row>
    <row r="3255" spans="1:20" ht="30" x14ac:dyDescent="0.25">
      <c r="A3255">
        <v>3710</v>
      </c>
      <c r="B3255" s="3" t="s">
        <v>3707</v>
      </c>
      <c r="C3255" s="3" t="s">
        <v>7820</v>
      </c>
      <c r="D3255" s="6">
        <v>1300</v>
      </c>
      <c r="E3255" s="8">
        <v>1835</v>
      </c>
      <c r="F3255" t="s">
        <v>8218</v>
      </c>
      <c r="G3255" t="s">
        <v>8223</v>
      </c>
      <c r="H3255" t="s">
        <v>8245</v>
      </c>
      <c r="I3255">
        <v>1428068988</v>
      </c>
      <c r="J3255">
        <v>1425908988</v>
      </c>
      <c r="K3255" s="9">
        <f t="shared" si="204"/>
        <v>42072.576249999998</v>
      </c>
      <c r="L3255">
        <f t="shared" si="205"/>
        <v>2015</v>
      </c>
      <c r="M3255" t="b">
        <v>0</v>
      </c>
      <c r="N3255">
        <v>27</v>
      </c>
      <c r="O3255" t="b">
        <v>1</v>
      </c>
      <c r="P3255" t="s">
        <v>8269</v>
      </c>
      <c r="Q3255">
        <f t="shared" si="206"/>
        <v>141</v>
      </c>
      <c r="R3255">
        <f t="shared" si="207"/>
        <v>67.959999999999994</v>
      </c>
      <c r="S3255" s="10" t="s">
        <v>8317</v>
      </c>
      <c r="T3255" t="s">
        <v>8318</v>
      </c>
    </row>
    <row r="3256" spans="1:20" ht="60" x14ac:dyDescent="0.25">
      <c r="A3256">
        <v>3522</v>
      </c>
      <c r="B3256" s="3" t="s">
        <v>3521</v>
      </c>
      <c r="C3256" s="3" t="s">
        <v>7632</v>
      </c>
      <c r="D3256" s="6">
        <v>1395</v>
      </c>
      <c r="E3256" s="8">
        <v>1395</v>
      </c>
      <c r="F3256" t="s">
        <v>8218</v>
      </c>
      <c r="G3256" t="s">
        <v>8224</v>
      </c>
      <c r="H3256" t="s">
        <v>8246</v>
      </c>
      <c r="I3256">
        <v>1442311560</v>
      </c>
      <c r="J3256">
        <v>1439924246</v>
      </c>
      <c r="K3256" s="9">
        <f t="shared" si="204"/>
        <v>42234.789884259255</v>
      </c>
      <c r="L3256">
        <f t="shared" si="205"/>
        <v>2015</v>
      </c>
      <c r="M3256" t="b">
        <v>0</v>
      </c>
      <c r="N3256">
        <v>34</v>
      </c>
      <c r="O3256" t="b">
        <v>1</v>
      </c>
      <c r="P3256" t="s">
        <v>8269</v>
      </c>
      <c r="Q3256">
        <f t="shared" si="206"/>
        <v>100</v>
      </c>
      <c r="R3256">
        <f t="shared" si="207"/>
        <v>41.03</v>
      </c>
      <c r="S3256" s="10" t="s">
        <v>8317</v>
      </c>
      <c r="T3256" t="s">
        <v>8318</v>
      </c>
    </row>
    <row r="3257" spans="1:20" ht="45" x14ac:dyDescent="0.25">
      <c r="A3257">
        <v>526</v>
      </c>
      <c r="B3257" s="3" t="s">
        <v>527</v>
      </c>
      <c r="C3257" s="3" t="s">
        <v>4636</v>
      </c>
      <c r="D3257" s="6">
        <v>1500</v>
      </c>
      <c r="E3257" s="8">
        <v>1710</v>
      </c>
      <c r="F3257" t="s">
        <v>8218</v>
      </c>
      <c r="G3257" t="s">
        <v>8224</v>
      </c>
      <c r="H3257" t="s">
        <v>8246</v>
      </c>
      <c r="I3257">
        <v>1438966800</v>
      </c>
      <c r="J3257">
        <v>1436278344</v>
      </c>
      <c r="K3257" s="9">
        <f t="shared" si="204"/>
        <v>42192.591944444444</v>
      </c>
      <c r="L3257">
        <f t="shared" si="205"/>
        <v>2015</v>
      </c>
      <c r="M3257" t="b">
        <v>0</v>
      </c>
      <c r="N3257">
        <v>23</v>
      </c>
      <c r="O3257" t="b">
        <v>1</v>
      </c>
      <c r="P3257" t="s">
        <v>8269</v>
      </c>
      <c r="Q3257">
        <f t="shared" si="206"/>
        <v>114</v>
      </c>
      <c r="R3257">
        <f t="shared" si="207"/>
        <v>74.349999999999994</v>
      </c>
      <c r="S3257" s="10" t="s">
        <v>8317</v>
      </c>
      <c r="T3257" t="s">
        <v>8318</v>
      </c>
    </row>
    <row r="3258" spans="1:20" ht="45" x14ac:dyDescent="0.25">
      <c r="A3258">
        <v>1286</v>
      </c>
      <c r="B3258" s="3" t="s">
        <v>1287</v>
      </c>
      <c r="C3258" s="3" t="s">
        <v>5396</v>
      </c>
      <c r="D3258" s="6">
        <v>1500</v>
      </c>
      <c r="E3258" s="8">
        <v>1625</v>
      </c>
      <c r="F3258" t="s">
        <v>8218</v>
      </c>
      <c r="G3258" t="s">
        <v>8224</v>
      </c>
      <c r="H3258" t="s">
        <v>8246</v>
      </c>
      <c r="I3258">
        <v>1424181600</v>
      </c>
      <c r="J3258">
        <v>1423041227</v>
      </c>
      <c r="K3258" s="9">
        <f t="shared" si="204"/>
        <v>42039.384571759263</v>
      </c>
      <c r="L3258">
        <f t="shared" si="205"/>
        <v>2015</v>
      </c>
      <c r="M3258" t="b">
        <v>0</v>
      </c>
      <c r="N3258">
        <v>20</v>
      </c>
      <c r="O3258" t="b">
        <v>1</v>
      </c>
      <c r="P3258" t="s">
        <v>8269</v>
      </c>
      <c r="Q3258">
        <f t="shared" si="206"/>
        <v>108</v>
      </c>
      <c r="R3258">
        <f t="shared" si="207"/>
        <v>81.25</v>
      </c>
      <c r="S3258" s="10" t="s">
        <v>8317</v>
      </c>
      <c r="T3258" t="s">
        <v>8318</v>
      </c>
    </row>
    <row r="3259" spans="1:20" ht="45" x14ac:dyDescent="0.25">
      <c r="A3259">
        <v>1289</v>
      </c>
      <c r="B3259" s="3" t="s">
        <v>1290</v>
      </c>
      <c r="C3259" s="3" t="s">
        <v>5399</v>
      </c>
      <c r="D3259" s="6">
        <v>1500</v>
      </c>
      <c r="E3259" s="8">
        <v>1876</v>
      </c>
      <c r="F3259" t="s">
        <v>8218</v>
      </c>
      <c r="G3259" t="s">
        <v>8223</v>
      </c>
      <c r="H3259" t="s">
        <v>8245</v>
      </c>
      <c r="I3259">
        <v>1483499645</v>
      </c>
      <c r="J3259">
        <v>1480907645</v>
      </c>
      <c r="K3259" s="9">
        <f t="shared" si="204"/>
        <v>42709.134780092587</v>
      </c>
      <c r="L3259">
        <f t="shared" si="205"/>
        <v>2016</v>
      </c>
      <c r="M3259" t="b">
        <v>0</v>
      </c>
      <c r="N3259">
        <v>52</v>
      </c>
      <c r="O3259" t="b">
        <v>1</v>
      </c>
      <c r="P3259" t="s">
        <v>8269</v>
      </c>
      <c r="Q3259">
        <f t="shared" si="206"/>
        <v>125</v>
      </c>
      <c r="R3259">
        <f t="shared" si="207"/>
        <v>36.08</v>
      </c>
      <c r="S3259" s="10" t="s">
        <v>8317</v>
      </c>
      <c r="T3259" t="s">
        <v>8318</v>
      </c>
    </row>
    <row r="3260" spans="1:20" ht="45" x14ac:dyDescent="0.25">
      <c r="A3260">
        <v>2814</v>
      </c>
      <c r="B3260" s="3" t="s">
        <v>2814</v>
      </c>
      <c r="C3260" s="3" t="s">
        <v>6924</v>
      </c>
      <c r="D3260" s="6">
        <v>1500</v>
      </c>
      <c r="E3260" s="8">
        <v>1616</v>
      </c>
      <c r="F3260" t="s">
        <v>8218</v>
      </c>
      <c r="G3260" t="s">
        <v>8224</v>
      </c>
      <c r="H3260" t="s">
        <v>8246</v>
      </c>
      <c r="I3260">
        <v>1431164115</v>
      </c>
      <c r="J3260">
        <v>1428572115</v>
      </c>
      <c r="K3260" s="9">
        <f t="shared" si="204"/>
        <v>42103.399479166663</v>
      </c>
      <c r="L3260">
        <f t="shared" si="205"/>
        <v>2015</v>
      </c>
      <c r="M3260" t="b">
        <v>0</v>
      </c>
      <c r="N3260">
        <v>64</v>
      </c>
      <c r="O3260" t="b">
        <v>1</v>
      </c>
      <c r="P3260" t="s">
        <v>8269</v>
      </c>
      <c r="Q3260">
        <f t="shared" si="206"/>
        <v>108</v>
      </c>
      <c r="R3260">
        <f t="shared" si="207"/>
        <v>25.25</v>
      </c>
      <c r="S3260" s="10" t="s">
        <v>8317</v>
      </c>
      <c r="T3260" t="s">
        <v>8318</v>
      </c>
    </row>
    <row r="3261" spans="1:20" ht="60" x14ac:dyDescent="0.25">
      <c r="A3261">
        <v>2965</v>
      </c>
      <c r="B3261" s="3" t="s">
        <v>2965</v>
      </c>
      <c r="C3261" s="3" t="s">
        <v>7075</v>
      </c>
      <c r="D3261" s="6">
        <v>1500</v>
      </c>
      <c r="E3261" s="8">
        <v>1635</v>
      </c>
      <c r="F3261" t="s">
        <v>8218</v>
      </c>
      <c r="G3261" t="s">
        <v>8223</v>
      </c>
      <c r="H3261" t="s">
        <v>8245</v>
      </c>
      <c r="I3261">
        <v>1436290233</v>
      </c>
      <c r="J3261">
        <v>1433698233</v>
      </c>
      <c r="K3261" s="9">
        <f t="shared" si="204"/>
        <v>42162.729548611111</v>
      </c>
      <c r="L3261">
        <f t="shared" si="205"/>
        <v>2015</v>
      </c>
      <c r="M3261" t="b">
        <v>0</v>
      </c>
      <c r="N3261">
        <v>39</v>
      </c>
      <c r="O3261" t="b">
        <v>1</v>
      </c>
      <c r="P3261" t="s">
        <v>8269</v>
      </c>
      <c r="Q3261">
        <f t="shared" si="206"/>
        <v>109</v>
      </c>
      <c r="R3261">
        <f t="shared" si="207"/>
        <v>41.92</v>
      </c>
      <c r="S3261" s="10" t="s">
        <v>8317</v>
      </c>
      <c r="T3261" t="s">
        <v>8318</v>
      </c>
    </row>
    <row r="3262" spans="1:20" ht="45" x14ac:dyDescent="0.25">
      <c r="A3262">
        <v>3159</v>
      </c>
      <c r="B3262" s="3" t="s">
        <v>3159</v>
      </c>
      <c r="C3262" s="3" t="s">
        <v>7269</v>
      </c>
      <c r="D3262" s="6">
        <v>1500</v>
      </c>
      <c r="E3262" s="8">
        <v>2002.22</v>
      </c>
      <c r="F3262" t="s">
        <v>8218</v>
      </c>
      <c r="G3262" t="s">
        <v>8223</v>
      </c>
      <c r="H3262" t="s">
        <v>8245</v>
      </c>
      <c r="I3262">
        <v>1326927600</v>
      </c>
      <c r="J3262">
        <v>1323221761</v>
      </c>
      <c r="K3262" s="9">
        <f t="shared" si="204"/>
        <v>40884.066678240742</v>
      </c>
      <c r="L3262">
        <f t="shared" si="205"/>
        <v>2011</v>
      </c>
      <c r="M3262" t="b">
        <v>1</v>
      </c>
      <c r="N3262">
        <v>52</v>
      </c>
      <c r="O3262" t="b">
        <v>1</v>
      </c>
      <c r="P3262" t="s">
        <v>8269</v>
      </c>
      <c r="Q3262">
        <f t="shared" si="206"/>
        <v>133</v>
      </c>
      <c r="R3262">
        <f t="shared" si="207"/>
        <v>38.5</v>
      </c>
      <c r="S3262" s="10" t="s">
        <v>8317</v>
      </c>
      <c r="T3262" t="s">
        <v>8318</v>
      </c>
    </row>
    <row r="3263" spans="1:20" ht="60" x14ac:dyDescent="0.25">
      <c r="A3263">
        <v>3178</v>
      </c>
      <c r="B3263" s="3" t="s">
        <v>3178</v>
      </c>
      <c r="C3263" s="3" t="s">
        <v>7288</v>
      </c>
      <c r="D3263" s="6">
        <v>1500</v>
      </c>
      <c r="E3263" s="8">
        <v>2576</v>
      </c>
      <c r="F3263" t="s">
        <v>8218</v>
      </c>
      <c r="G3263" t="s">
        <v>8224</v>
      </c>
      <c r="H3263" t="s">
        <v>8246</v>
      </c>
      <c r="I3263">
        <v>1405521075</v>
      </c>
      <c r="J3263">
        <v>1402929075</v>
      </c>
      <c r="K3263" s="9">
        <f t="shared" si="204"/>
        <v>41806.605034722219</v>
      </c>
      <c r="L3263">
        <f t="shared" si="205"/>
        <v>2014</v>
      </c>
      <c r="M3263" t="b">
        <v>1</v>
      </c>
      <c r="N3263">
        <v>78</v>
      </c>
      <c r="O3263" t="b">
        <v>1</v>
      </c>
      <c r="P3263" t="s">
        <v>8269</v>
      </c>
      <c r="Q3263">
        <f t="shared" si="206"/>
        <v>172</v>
      </c>
      <c r="R3263">
        <f t="shared" si="207"/>
        <v>33.03</v>
      </c>
      <c r="S3263" s="10" t="s">
        <v>8317</v>
      </c>
      <c r="T3263" t="s">
        <v>8318</v>
      </c>
    </row>
    <row r="3264" spans="1:20" ht="60" x14ac:dyDescent="0.25">
      <c r="A3264">
        <v>3251</v>
      </c>
      <c r="B3264" s="3" t="s">
        <v>3251</v>
      </c>
      <c r="C3264" s="3" t="s">
        <v>7361</v>
      </c>
      <c r="D3264" s="6">
        <v>1500</v>
      </c>
      <c r="E3264" s="8">
        <v>1661</v>
      </c>
      <c r="F3264" t="s">
        <v>8218</v>
      </c>
      <c r="G3264" t="s">
        <v>8223</v>
      </c>
      <c r="H3264" t="s">
        <v>8245</v>
      </c>
      <c r="I3264">
        <v>1434907966</v>
      </c>
      <c r="J3264">
        <v>1432315966</v>
      </c>
      <c r="K3264" s="9">
        <f t="shared" si="204"/>
        <v>42146.731087962966</v>
      </c>
      <c r="L3264">
        <f t="shared" si="205"/>
        <v>2015</v>
      </c>
      <c r="M3264" t="b">
        <v>1</v>
      </c>
      <c r="N3264">
        <v>20</v>
      </c>
      <c r="O3264" t="b">
        <v>1</v>
      </c>
      <c r="P3264" t="s">
        <v>8269</v>
      </c>
      <c r="Q3264">
        <f t="shared" si="206"/>
        <v>111</v>
      </c>
      <c r="R3264">
        <f t="shared" si="207"/>
        <v>83.05</v>
      </c>
      <c r="S3264" s="10" t="s">
        <v>8317</v>
      </c>
      <c r="T3264" t="s">
        <v>8318</v>
      </c>
    </row>
    <row r="3265" spans="1:20" ht="30" x14ac:dyDescent="0.25">
      <c r="A3265">
        <v>3271</v>
      </c>
      <c r="B3265" s="3" t="s">
        <v>3271</v>
      </c>
      <c r="C3265" s="3" t="s">
        <v>7381</v>
      </c>
      <c r="D3265" s="6">
        <v>1500</v>
      </c>
      <c r="E3265" s="8">
        <v>1950</v>
      </c>
      <c r="F3265" t="s">
        <v>8218</v>
      </c>
      <c r="G3265" t="s">
        <v>8224</v>
      </c>
      <c r="H3265" t="s">
        <v>8246</v>
      </c>
      <c r="I3265">
        <v>1414927775</v>
      </c>
      <c r="J3265">
        <v>1412332175</v>
      </c>
      <c r="K3265" s="9">
        <f t="shared" si="204"/>
        <v>41915.437210648146</v>
      </c>
      <c r="L3265">
        <f t="shared" si="205"/>
        <v>2014</v>
      </c>
      <c r="M3265" t="b">
        <v>1</v>
      </c>
      <c r="N3265">
        <v>51</v>
      </c>
      <c r="O3265" t="b">
        <v>1</v>
      </c>
      <c r="P3265" t="s">
        <v>8269</v>
      </c>
      <c r="Q3265">
        <f t="shared" si="206"/>
        <v>130</v>
      </c>
      <c r="R3265">
        <f t="shared" si="207"/>
        <v>38.24</v>
      </c>
      <c r="S3265" s="10" t="s">
        <v>8317</v>
      </c>
      <c r="T3265" t="s">
        <v>8318</v>
      </c>
    </row>
    <row r="3266" spans="1:20" ht="60" x14ac:dyDescent="0.25">
      <c r="A3266">
        <v>3296</v>
      </c>
      <c r="B3266" s="3" t="s">
        <v>3296</v>
      </c>
      <c r="C3266" s="3" t="s">
        <v>7406</v>
      </c>
      <c r="D3266" s="6">
        <v>1500</v>
      </c>
      <c r="E3266" s="8">
        <v>2161</v>
      </c>
      <c r="F3266" t="s">
        <v>8218</v>
      </c>
      <c r="G3266" t="s">
        <v>8224</v>
      </c>
      <c r="H3266" t="s">
        <v>8246</v>
      </c>
      <c r="I3266">
        <v>1448229600</v>
      </c>
      <c r="J3266">
        <v>1446401372</v>
      </c>
      <c r="K3266" s="9">
        <f t="shared" si="204"/>
        <v>42309.756620370375</v>
      </c>
      <c r="L3266">
        <f t="shared" si="205"/>
        <v>2015</v>
      </c>
      <c r="M3266" t="b">
        <v>0</v>
      </c>
      <c r="N3266">
        <v>47</v>
      </c>
      <c r="O3266" t="b">
        <v>1</v>
      </c>
      <c r="P3266" t="s">
        <v>8269</v>
      </c>
      <c r="Q3266">
        <f t="shared" si="206"/>
        <v>144</v>
      </c>
      <c r="R3266">
        <f t="shared" si="207"/>
        <v>45.98</v>
      </c>
      <c r="S3266" s="10" t="s">
        <v>8317</v>
      </c>
      <c r="T3266" t="s">
        <v>8318</v>
      </c>
    </row>
    <row r="3267" spans="1:20" ht="60" x14ac:dyDescent="0.25">
      <c r="A3267">
        <v>3306</v>
      </c>
      <c r="B3267" s="3" t="s">
        <v>3306</v>
      </c>
      <c r="C3267" s="3" t="s">
        <v>7416</v>
      </c>
      <c r="D3267" s="6">
        <v>1500</v>
      </c>
      <c r="E3267" s="8">
        <v>2630</v>
      </c>
      <c r="F3267" t="s">
        <v>8218</v>
      </c>
      <c r="G3267" t="s">
        <v>8223</v>
      </c>
      <c r="H3267" t="s">
        <v>8245</v>
      </c>
      <c r="I3267">
        <v>1465527600</v>
      </c>
      <c r="J3267">
        <v>1462252542</v>
      </c>
      <c r="K3267" s="9">
        <f t="shared" si="204"/>
        <v>42493.219236111108</v>
      </c>
      <c r="L3267">
        <f t="shared" si="205"/>
        <v>2016</v>
      </c>
      <c r="M3267" t="b">
        <v>0</v>
      </c>
      <c r="N3267">
        <v>54</v>
      </c>
      <c r="O3267" t="b">
        <v>1</v>
      </c>
      <c r="P3267" t="s">
        <v>8269</v>
      </c>
      <c r="Q3267">
        <f t="shared" si="206"/>
        <v>175</v>
      </c>
      <c r="R3267">
        <f t="shared" si="207"/>
        <v>48.7</v>
      </c>
      <c r="S3267" s="10" t="s">
        <v>8317</v>
      </c>
      <c r="T3267" t="s">
        <v>8318</v>
      </c>
    </row>
    <row r="3268" spans="1:20" ht="45" x14ac:dyDescent="0.25">
      <c r="A3268">
        <v>3324</v>
      </c>
      <c r="B3268" s="3" t="s">
        <v>3324</v>
      </c>
      <c r="C3268" s="3" t="s">
        <v>7434</v>
      </c>
      <c r="D3268" s="6">
        <v>1500</v>
      </c>
      <c r="E3268" s="8">
        <v>1525</v>
      </c>
      <c r="F3268" t="s">
        <v>8218</v>
      </c>
      <c r="G3268" t="s">
        <v>8240</v>
      </c>
      <c r="H3268" t="s">
        <v>8248</v>
      </c>
      <c r="I3268">
        <v>1465135190</v>
      </c>
      <c r="J3268">
        <v>1463925590</v>
      </c>
      <c r="K3268" s="9">
        <f t="shared" si="204"/>
        <v>42512.58321759259</v>
      </c>
      <c r="L3268">
        <f t="shared" si="205"/>
        <v>2016</v>
      </c>
      <c r="M3268" t="b">
        <v>0</v>
      </c>
      <c r="N3268">
        <v>10</v>
      </c>
      <c r="O3268" t="b">
        <v>1</v>
      </c>
      <c r="P3268" t="s">
        <v>8269</v>
      </c>
      <c r="Q3268">
        <f t="shared" si="206"/>
        <v>102</v>
      </c>
      <c r="R3268">
        <f t="shared" si="207"/>
        <v>152.5</v>
      </c>
      <c r="S3268" s="10" t="s">
        <v>8317</v>
      </c>
      <c r="T3268" t="s">
        <v>8318</v>
      </c>
    </row>
    <row r="3269" spans="1:20" ht="45" x14ac:dyDescent="0.25">
      <c r="A3269">
        <v>3330</v>
      </c>
      <c r="B3269" s="3" t="s">
        <v>3330</v>
      </c>
      <c r="C3269" s="3" t="s">
        <v>7440</v>
      </c>
      <c r="D3269" s="6">
        <v>1500</v>
      </c>
      <c r="E3269" s="8">
        <v>1594</v>
      </c>
      <c r="F3269" t="s">
        <v>8218</v>
      </c>
      <c r="G3269" t="s">
        <v>8224</v>
      </c>
      <c r="H3269" t="s">
        <v>8246</v>
      </c>
      <c r="I3269">
        <v>1427919468</v>
      </c>
      <c r="J3269">
        <v>1425331068</v>
      </c>
      <c r="K3269" s="9">
        <f t="shared" si="204"/>
        <v>42065.887361111112</v>
      </c>
      <c r="L3269">
        <f t="shared" si="205"/>
        <v>2015</v>
      </c>
      <c r="M3269" t="b">
        <v>0</v>
      </c>
      <c r="N3269">
        <v>69</v>
      </c>
      <c r="O3269" t="b">
        <v>1</v>
      </c>
      <c r="P3269" t="s">
        <v>8269</v>
      </c>
      <c r="Q3269">
        <f t="shared" si="206"/>
        <v>106</v>
      </c>
      <c r="R3269">
        <f t="shared" si="207"/>
        <v>23.1</v>
      </c>
      <c r="S3269" s="10" t="s">
        <v>8317</v>
      </c>
      <c r="T3269" t="s">
        <v>8318</v>
      </c>
    </row>
    <row r="3270" spans="1:20" ht="60" x14ac:dyDescent="0.25">
      <c r="A3270">
        <v>3346</v>
      </c>
      <c r="B3270" s="3" t="s">
        <v>3346</v>
      </c>
      <c r="C3270" s="3" t="s">
        <v>7456</v>
      </c>
      <c r="D3270" s="6">
        <v>1500</v>
      </c>
      <c r="E3270" s="8">
        <v>1650</v>
      </c>
      <c r="F3270" t="s">
        <v>8218</v>
      </c>
      <c r="G3270" t="s">
        <v>8223</v>
      </c>
      <c r="H3270" t="s">
        <v>8245</v>
      </c>
      <c r="I3270">
        <v>1424910910</v>
      </c>
      <c r="J3270">
        <v>1424306110</v>
      </c>
      <c r="K3270" s="9">
        <f t="shared" si="204"/>
        <v>42054.024421296301</v>
      </c>
      <c r="L3270">
        <f t="shared" si="205"/>
        <v>2015</v>
      </c>
      <c r="M3270" t="b">
        <v>0</v>
      </c>
      <c r="N3270">
        <v>18</v>
      </c>
      <c r="O3270" t="b">
        <v>1</v>
      </c>
      <c r="P3270" t="s">
        <v>8269</v>
      </c>
      <c r="Q3270">
        <f t="shared" si="206"/>
        <v>110</v>
      </c>
      <c r="R3270">
        <f t="shared" si="207"/>
        <v>91.67</v>
      </c>
      <c r="S3270" s="10" t="s">
        <v>8317</v>
      </c>
      <c r="T3270" t="s">
        <v>8318</v>
      </c>
    </row>
    <row r="3271" spans="1:20" ht="60" x14ac:dyDescent="0.25">
      <c r="A3271">
        <v>3356</v>
      </c>
      <c r="B3271" s="3" t="s">
        <v>3355</v>
      </c>
      <c r="C3271" s="3" t="s">
        <v>7466</v>
      </c>
      <c r="D3271" s="6">
        <v>1500</v>
      </c>
      <c r="E3271" s="8">
        <v>1521</v>
      </c>
      <c r="F3271" t="s">
        <v>8218</v>
      </c>
      <c r="G3271" t="s">
        <v>8224</v>
      </c>
      <c r="H3271" t="s">
        <v>8246</v>
      </c>
      <c r="I3271">
        <v>1468611272</v>
      </c>
      <c r="J3271">
        <v>1466019272</v>
      </c>
      <c r="K3271" s="9">
        <f t="shared" si="204"/>
        <v>42536.815648148149</v>
      </c>
      <c r="L3271">
        <f t="shared" si="205"/>
        <v>2016</v>
      </c>
      <c r="M3271" t="b">
        <v>0</v>
      </c>
      <c r="N3271">
        <v>27</v>
      </c>
      <c r="O3271" t="b">
        <v>1</v>
      </c>
      <c r="P3271" t="s">
        <v>8269</v>
      </c>
      <c r="Q3271">
        <f t="shared" si="206"/>
        <v>101</v>
      </c>
      <c r="R3271">
        <f t="shared" si="207"/>
        <v>56.33</v>
      </c>
      <c r="S3271" s="10" t="s">
        <v>8317</v>
      </c>
      <c r="T3271" t="s">
        <v>8318</v>
      </c>
    </row>
    <row r="3272" spans="1:20" ht="30" x14ac:dyDescent="0.25">
      <c r="A3272">
        <v>3370</v>
      </c>
      <c r="B3272" s="3" t="s">
        <v>3369</v>
      </c>
      <c r="C3272" s="3" t="s">
        <v>7480</v>
      </c>
      <c r="D3272" s="6">
        <v>1500</v>
      </c>
      <c r="E3272" s="8">
        <v>1766</v>
      </c>
      <c r="F3272" t="s">
        <v>8218</v>
      </c>
      <c r="G3272" t="s">
        <v>8223</v>
      </c>
      <c r="H3272" t="s">
        <v>8245</v>
      </c>
      <c r="I3272">
        <v>1481961600</v>
      </c>
      <c r="J3272">
        <v>1479283285</v>
      </c>
      <c r="K3272" s="9">
        <f t="shared" si="204"/>
        <v>42690.334317129629</v>
      </c>
      <c r="L3272">
        <f t="shared" si="205"/>
        <v>2016</v>
      </c>
      <c r="M3272" t="b">
        <v>0</v>
      </c>
      <c r="N3272">
        <v>26</v>
      </c>
      <c r="O3272" t="b">
        <v>1</v>
      </c>
      <c r="P3272" t="s">
        <v>8269</v>
      </c>
      <c r="Q3272">
        <f t="shared" si="206"/>
        <v>118</v>
      </c>
      <c r="R3272">
        <f t="shared" si="207"/>
        <v>67.92</v>
      </c>
      <c r="S3272" s="10" t="s">
        <v>8317</v>
      </c>
      <c r="T3272" t="s">
        <v>8318</v>
      </c>
    </row>
    <row r="3273" spans="1:20" ht="60" x14ac:dyDescent="0.25">
      <c r="A3273">
        <v>3388</v>
      </c>
      <c r="B3273" s="3" t="s">
        <v>3387</v>
      </c>
      <c r="C3273" s="3" t="s">
        <v>7498</v>
      </c>
      <c r="D3273" s="6">
        <v>1500</v>
      </c>
      <c r="E3273" s="8">
        <v>1557</v>
      </c>
      <c r="F3273" t="s">
        <v>8218</v>
      </c>
      <c r="G3273" t="s">
        <v>8224</v>
      </c>
      <c r="H3273" t="s">
        <v>8246</v>
      </c>
      <c r="I3273">
        <v>1434625441</v>
      </c>
      <c r="J3273">
        <v>1432033441</v>
      </c>
      <c r="K3273" s="9">
        <f t="shared" si="204"/>
        <v>42143.461122685185</v>
      </c>
      <c r="L3273">
        <f t="shared" si="205"/>
        <v>2015</v>
      </c>
      <c r="M3273" t="b">
        <v>0</v>
      </c>
      <c r="N3273">
        <v>45</v>
      </c>
      <c r="O3273" t="b">
        <v>1</v>
      </c>
      <c r="P3273" t="s">
        <v>8269</v>
      </c>
      <c r="Q3273">
        <f t="shared" si="206"/>
        <v>104</v>
      </c>
      <c r="R3273">
        <f t="shared" si="207"/>
        <v>34.6</v>
      </c>
      <c r="S3273" s="10" t="s">
        <v>8317</v>
      </c>
      <c r="T3273" t="s">
        <v>8318</v>
      </c>
    </row>
    <row r="3274" spans="1:20" ht="60" x14ac:dyDescent="0.25">
      <c r="A3274">
        <v>3390</v>
      </c>
      <c r="B3274" s="3" t="s">
        <v>3389</v>
      </c>
      <c r="C3274" s="3" t="s">
        <v>7500</v>
      </c>
      <c r="D3274" s="6">
        <v>1500</v>
      </c>
      <c r="E3274" s="8">
        <v>1536</v>
      </c>
      <c r="F3274" t="s">
        <v>8218</v>
      </c>
      <c r="G3274" t="s">
        <v>8223</v>
      </c>
      <c r="H3274" t="s">
        <v>8245</v>
      </c>
      <c r="I3274">
        <v>1405017345</v>
      </c>
      <c r="J3274">
        <v>1403721345</v>
      </c>
      <c r="K3274" s="9">
        <f t="shared" ref="K3274:K3337" si="208">(((J3274/60)/60/24)+DATE(1970,1,1))</f>
        <v>41815.774826388886</v>
      </c>
      <c r="L3274">
        <f t="shared" ref="L3274:L3337" si="209">YEAR(K3274)</f>
        <v>2014</v>
      </c>
      <c r="M3274" t="b">
        <v>0</v>
      </c>
      <c r="N3274">
        <v>22</v>
      </c>
      <c r="O3274" t="b">
        <v>1</v>
      </c>
      <c r="P3274" t="s">
        <v>8269</v>
      </c>
      <c r="Q3274">
        <f t="shared" ref="Q3274:Q3337" si="210">ROUND(E3274/D3274*100,0)</f>
        <v>102</v>
      </c>
      <c r="R3274">
        <f t="shared" ref="R3274:R3337" si="211">ROUND(E3274/N3274,2)</f>
        <v>69.819999999999993</v>
      </c>
      <c r="S3274" s="10" t="s">
        <v>8317</v>
      </c>
      <c r="T3274" t="s">
        <v>8318</v>
      </c>
    </row>
    <row r="3275" spans="1:20" ht="45" x14ac:dyDescent="0.25">
      <c r="A3275">
        <v>3393</v>
      </c>
      <c r="B3275" s="3" t="s">
        <v>3392</v>
      </c>
      <c r="C3275" s="3" t="s">
        <v>7503</v>
      </c>
      <c r="D3275" s="6">
        <v>1500</v>
      </c>
      <c r="E3275" s="8">
        <v>1587</v>
      </c>
      <c r="F3275" t="s">
        <v>8218</v>
      </c>
      <c r="G3275" t="s">
        <v>8223</v>
      </c>
      <c r="H3275" t="s">
        <v>8245</v>
      </c>
      <c r="I3275">
        <v>1415234760</v>
      </c>
      <c r="J3275">
        <v>1413065230</v>
      </c>
      <c r="K3275" s="9">
        <f t="shared" si="208"/>
        <v>41923.921643518523</v>
      </c>
      <c r="L3275">
        <f t="shared" si="209"/>
        <v>2014</v>
      </c>
      <c r="M3275" t="b">
        <v>0</v>
      </c>
      <c r="N3275">
        <v>44</v>
      </c>
      <c r="O3275" t="b">
        <v>1</v>
      </c>
      <c r="P3275" t="s">
        <v>8269</v>
      </c>
      <c r="Q3275">
        <f t="shared" si="210"/>
        <v>106</v>
      </c>
      <c r="R3275">
        <f t="shared" si="211"/>
        <v>36.07</v>
      </c>
      <c r="S3275" s="10" t="s">
        <v>8317</v>
      </c>
      <c r="T3275" t="s">
        <v>8318</v>
      </c>
    </row>
    <row r="3276" spans="1:20" ht="45" x14ac:dyDescent="0.25">
      <c r="A3276">
        <v>3396</v>
      </c>
      <c r="B3276" s="3" t="s">
        <v>3395</v>
      </c>
      <c r="C3276" s="3" t="s">
        <v>7506</v>
      </c>
      <c r="D3276" s="6">
        <v>1500</v>
      </c>
      <c r="E3276" s="8">
        <v>1565</v>
      </c>
      <c r="F3276" t="s">
        <v>8218</v>
      </c>
      <c r="G3276" t="s">
        <v>8223</v>
      </c>
      <c r="H3276" t="s">
        <v>8245</v>
      </c>
      <c r="I3276">
        <v>1401595140</v>
      </c>
      <c r="J3276">
        <v>1399286589</v>
      </c>
      <c r="K3276" s="9">
        <f t="shared" si="208"/>
        <v>41764.44663194444</v>
      </c>
      <c r="L3276">
        <f t="shared" si="209"/>
        <v>2014</v>
      </c>
      <c r="M3276" t="b">
        <v>0</v>
      </c>
      <c r="N3276">
        <v>28</v>
      </c>
      <c r="O3276" t="b">
        <v>1</v>
      </c>
      <c r="P3276" t="s">
        <v>8269</v>
      </c>
      <c r="Q3276">
        <f t="shared" si="210"/>
        <v>104</v>
      </c>
      <c r="R3276">
        <f t="shared" si="211"/>
        <v>55.89</v>
      </c>
      <c r="S3276" s="10" t="s">
        <v>8317</v>
      </c>
      <c r="T3276" t="s">
        <v>8318</v>
      </c>
    </row>
    <row r="3277" spans="1:20" ht="60" x14ac:dyDescent="0.25">
      <c r="A3277">
        <v>3427</v>
      </c>
      <c r="B3277" s="3" t="s">
        <v>3426</v>
      </c>
      <c r="C3277" s="3" t="s">
        <v>7537</v>
      </c>
      <c r="D3277" s="6">
        <v>1500</v>
      </c>
      <c r="E3277" s="8">
        <v>1500</v>
      </c>
      <c r="F3277" t="s">
        <v>8218</v>
      </c>
      <c r="G3277" t="s">
        <v>8224</v>
      </c>
      <c r="H3277" t="s">
        <v>8246</v>
      </c>
      <c r="I3277">
        <v>1404314952</v>
      </c>
      <c r="J3277">
        <v>1401722952</v>
      </c>
      <c r="K3277" s="9">
        <f t="shared" si="208"/>
        <v>41792.645277777774</v>
      </c>
      <c r="L3277">
        <f t="shared" si="209"/>
        <v>2014</v>
      </c>
      <c r="M3277" t="b">
        <v>0</v>
      </c>
      <c r="N3277">
        <v>29</v>
      </c>
      <c r="O3277" t="b">
        <v>1</v>
      </c>
      <c r="P3277" t="s">
        <v>8269</v>
      </c>
      <c r="Q3277">
        <f t="shared" si="210"/>
        <v>100</v>
      </c>
      <c r="R3277">
        <f t="shared" si="211"/>
        <v>51.72</v>
      </c>
      <c r="S3277" s="10" t="s">
        <v>8317</v>
      </c>
      <c r="T3277" t="s">
        <v>8318</v>
      </c>
    </row>
    <row r="3278" spans="1:20" ht="45" x14ac:dyDescent="0.25">
      <c r="A3278">
        <v>3479</v>
      </c>
      <c r="B3278" s="3" t="s">
        <v>3478</v>
      </c>
      <c r="C3278" s="3" t="s">
        <v>7589</v>
      </c>
      <c r="D3278" s="6">
        <v>1500</v>
      </c>
      <c r="E3278" s="8">
        <v>1918</v>
      </c>
      <c r="F3278" t="s">
        <v>8218</v>
      </c>
      <c r="G3278" t="s">
        <v>8224</v>
      </c>
      <c r="H3278" t="s">
        <v>8246</v>
      </c>
      <c r="I3278">
        <v>1403382680</v>
      </c>
      <c r="J3278">
        <v>1400790680</v>
      </c>
      <c r="K3278" s="9">
        <f t="shared" si="208"/>
        <v>41781.855092592588</v>
      </c>
      <c r="L3278">
        <f t="shared" si="209"/>
        <v>2014</v>
      </c>
      <c r="M3278" t="b">
        <v>0</v>
      </c>
      <c r="N3278">
        <v>56</v>
      </c>
      <c r="O3278" t="b">
        <v>1</v>
      </c>
      <c r="P3278" t="s">
        <v>8269</v>
      </c>
      <c r="Q3278">
        <f t="shared" si="210"/>
        <v>128</v>
      </c>
      <c r="R3278">
        <f t="shared" si="211"/>
        <v>34.25</v>
      </c>
      <c r="S3278" s="10" t="s">
        <v>8317</v>
      </c>
      <c r="T3278" t="s">
        <v>8318</v>
      </c>
    </row>
    <row r="3279" spans="1:20" ht="45" x14ac:dyDescent="0.25">
      <c r="A3279">
        <v>3480</v>
      </c>
      <c r="B3279" s="3" t="s">
        <v>3479</v>
      </c>
      <c r="C3279" s="3" t="s">
        <v>7590</v>
      </c>
      <c r="D3279" s="6">
        <v>1500</v>
      </c>
      <c r="E3279" s="8">
        <v>2140</v>
      </c>
      <c r="F3279" t="s">
        <v>8218</v>
      </c>
      <c r="G3279" t="s">
        <v>8223</v>
      </c>
      <c r="H3279" t="s">
        <v>8245</v>
      </c>
      <c r="I3279">
        <v>1436562000</v>
      </c>
      <c r="J3279">
        <v>1434440227</v>
      </c>
      <c r="K3279" s="9">
        <f t="shared" si="208"/>
        <v>42171.317442129628</v>
      </c>
      <c r="L3279">
        <f t="shared" si="209"/>
        <v>2015</v>
      </c>
      <c r="M3279" t="b">
        <v>0</v>
      </c>
      <c r="N3279">
        <v>13</v>
      </c>
      <c r="O3279" t="b">
        <v>1</v>
      </c>
      <c r="P3279" t="s">
        <v>8269</v>
      </c>
      <c r="Q3279">
        <f t="shared" si="210"/>
        <v>143</v>
      </c>
      <c r="R3279">
        <f t="shared" si="211"/>
        <v>164.62</v>
      </c>
      <c r="S3279" s="10" t="s">
        <v>8317</v>
      </c>
      <c r="T3279" t="s">
        <v>8318</v>
      </c>
    </row>
    <row r="3280" spans="1:20" ht="60" x14ac:dyDescent="0.25">
      <c r="A3280">
        <v>3493</v>
      </c>
      <c r="B3280" s="3" t="s">
        <v>3492</v>
      </c>
      <c r="C3280" s="3" t="s">
        <v>7603</v>
      </c>
      <c r="D3280" s="6">
        <v>1500</v>
      </c>
      <c r="E3280" s="8">
        <v>1500</v>
      </c>
      <c r="F3280" t="s">
        <v>8218</v>
      </c>
      <c r="G3280" t="s">
        <v>8223</v>
      </c>
      <c r="H3280" t="s">
        <v>8245</v>
      </c>
      <c r="I3280">
        <v>1408252260</v>
      </c>
      <c r="J3280">
        <v>1406580436</v>
      </c>
      <c r="K3280" s="9">
        <f t="shared" si="208"/>
        <v>41848.866157407407</v>
      </c>
      <c r="L3280">
        <f t="shared" si="209"/>
        <v>2014</v>
      </c>
      <c r="M3280" t="b">
        <v>0</v>
      </c>
      <c r="N3280">
        <v>29</v>
      </c>
      <c r="O3280" t="b">
        <v>1</v>
      </c>
      <c r="P3280" t="s">
        <v>8269</v>
      </c>
      <c r="Q3280">
        <f t="shared" si="210"/>
        <v>100</v>
      </c>
      <c r="R3280">
        <f t="shared" si="211"/>
        <v>51.72</v>
      </c>
      <c r="S3280" s="10" t="s">
        <v>8317</v>
      </c>
      <c r="T3280" t="s">
        <v>8318</v>
      </c>
    </row>
    <row r="3281" spans="1:20" ht="45" x14ac:dyDescent="0.25">
      <c r="A3281">
        <v>3501</v>
      </c>
      <c r="B3281" s="3" t="s">
        <v>3500</v>
      </c>
      <c r="C3281" s="3" t="s">
        <v>7611</v>
      </c>
      <c r="D3281" s="6">
        <v>1500</v>
      </c>
      <c r="E3281" s="8">
        <v>1510</v>
      </c>
      <c r="F3281" t="s">
        <v>8218</v>
      </c>
      <c r="G3281" t="s">
        <v>8224</v>
      </c>
      <c r="H3281" t="s">
        <v>8246</v>
      </c>
      <c r="I3281">
        <v>1441995595</v>
      </c>
      <c r="J3281">
        <v>1439835595</v>
      </c>
      <c r="K3281" s="9">
        <f t="shared" si="208"/>
        <v>42233.763831018514</v>
      </c>
      <c r="L3281">
        <f t="shared" si="209"/>
        <v>2015</v>
      </c>
      <c r="M3281" t="b">
        <v>0</v>
      </c>
      <c r="N3281">
        <v>42</v>
      </c>
      <c r="O3281" t="b">
        <v>1</v>
      </c>
      <c r="P3281" t="s">
        <v>8269</v>
      </c>
      <c r="Q3281">
        <f t="shared" si="210"/>
        <v>101</v>
      </c>
      <c r="R3281">
        <f t="shared" si="211"/>
        <v>35.950000000000003</v>
      </c>
      <c r="S3281" s="10" t="s">
        <v>8317</v>
      </c>
      <c r="T3281" t="s">
        <v>8318</v>
      </c>
    </row>
    <row r="3282" spans="1:20" ht="45" x14ac:dyDescent="0.25">
      <c r="A3282">
        <v>3511</v>
      </c>
      <c r="B3282" s="3" t="s">
        <v>3510</v>
      </c>
      <c r="C3282" s="3" t="s">
        <v>7621</v>
      </c>
      <c r="D3282" s="6">
        <v>1500</v>
      </c>
      <c r="E3282" s="8">
        <v>1518</v>
      </c>
      <c r="F3282" t="s">
        <v>8218</v>
      </c>
      <c r="G3282" t="s">
        <v>8224</v>
      </c>
      <c r="H3282" t="s">
        <v>8246</v>
      </c>
      <c r="I3282">
        <v>1415385000</v>
      </c>
      <c r="J3282">
        <v>1413406695</v>
      </c>
      <c r="K3282" s="9">
        <f t="shared" si="208"/>
        <v>41927.873784722222</v>
      </c>
      <c r="L3282">
        <f t="shared" si="209"/>
        <v>2014</v>
      </c>
      <c r="M3282" t="b">
        <v>0</v>
      </c>
      <c r="N3282">
        <v>19</v>
      </c>
      <c r="O3282" t="b">
        <v>1</v>
      </c>
      <c r="P3282" t="s">
        <v>8269</v>
      </c>
      <c r="Q3282">
        <f t="shared" si="210"/>
        <v>101</v>
      </c>
      <c r="R3282">
        <f t="shared" si="211"/>
        <v>79.89</v>
      </c>
      <c r="S3282" s="10" t="s">
        <v>8317</v>
      </c>
      <c r="T3282" t="s">
        <v>8318</v>
      </c>
    </row>
    <row r="3283" spans="1:20" ht="60" x14ac:dyDescent="0.25">
      <c r="A3283">
        <v>3518</v>
      </c>
      <c r="B3283" s="3" t="s">
        <v>3517</v>
      </c>
      <c r="C3283" s="3" t="s">
        <v>7628</v>
      </c>
      <c r="D3283" s="6">
        <v>1500</v>
      </c>
      <c r="E3283" s="8">
        <v>1650.69</v>
      </c>
      <c r="F3283" t="s">
        <v>8218</v>
      </c>
      <c r="G3283" t="s">
        <v>8223</v>
      </c>
      <c r="H3283" t="s">
        <v>8245</v>
      </c>
      <c r="I3283">
        <v>1412259660</v>
      </c>
      <c r="J3283">
        <v>1410461299</v>
      </c>
      <c r="K3283" s="9">
        <f t="shared" si="208"/>
        <v>41893.783553240741</v>
      </c>
      <c r="L3283">
        <f t="shared" si="209"/>
        <v>2014</v>
      </c>
      <c r="M3283" t="b">
        <v>0</v>
      </c>
      <c r="N3283">
        <v>33</v>
      </c>
      <c r="O3283" t="b">
        <v>1</v>
      </c>
      <c r="P3283" t="s">
        <v>8269</v>
      </c>
      <c r="Q3283">
        <f t="shared" si="210"/>
        <v>110</v>
      </c>
      <c r="R3283">
        <f t="shared" si="211"/>
        <v>50.02</v>
      </c>
      <c r="S3283" s="10" t="s">
        <v>8317</v>
      </c>
      <c r="T3283" t="s">
        <v>8318</v>
      </c>
    </row>
    <row r="3284" spans="1:20" ht="45" x14ac:dyDescent="0.25">
      <c r="A3284">
        <v>3543</v>
      </c>
      <c r="B3284" s="3" t="s">
        <v>3542</v>
      </c>
      <c r="C3284" s="3" t="s">
        <v>7653</v>
      </c>
      <c r="D3284" s="6">
        <v>1500</v>
      </c>
      <c r="E3284" s="8">
        <v>1570</v>
      </c>
      <c r="F3284" t="s">
        <v>8218</v>
      </c>
      <c r="G3284" t="s">
        <v>8235</v>
      </c>
      <c r="H3284" t="s">
        <v>8248</v>
      </c>
      <c r="I3284">
        <v>1435255659</v>
      </c>
      <c r="J3284">
        <v>1432663659</v>
      </c>
      <c r="K3284" s="9">
        <f t="shared" si="208"/>
        <v>42150.755312499998</v>
      </c>
      <c r="L3284">
        <f t="shared" si="209"/>
        <v>2015</v>
      </c>
      <c r="M3284" t="b">
        <v>0</v>
      </c>
      <c r="N3284">
        <v>29</v>
      </c>
      <c r="O3284" t="b">
        <v>1</v>
      </c>
      <c r="P3284" t="s">
        <v>8269</v>
      </c>
      <c r="Q3284">
        <f t="shared" si="210"/>
        <v>105</v>
      </c>
      <c r="R3284">
        <f t="shared" si="211"/>
        <v>54.14</v>
      </c>
      <c r="S3284" s="10" t="s">
        <v>8317</v>
      </c>
      <c r="T3284" t="s">
        <v>8318</v>
      </c>
    </row>
    <row r="3285" spans="1:20" ht="60" x14ac:dyDescent="0.25">
      <c r="A3285">
        <v>3551</v>
      </c>
      <c r="B3285" s="3" t="s">
        <v>3550</v>
      </c>
      <c r="C3285" s="3" t="s">
        <v>7661</v>
      </c>
      <c r="D3285" s="6">
        <v>1500</v>
      </c>
      <c r="E3285" s="8">
        <v>1527.5</v>
      </c>
      <c r="F3285" t="s">
        <v>8218</v>
      </c>
      <c r="G3285" t="s">
        <v>8223</v>
      </c>
      <c r="H3285" t="s">
        <v>8245</v>
      </c>
      <c r="I3285">
        <v>1400796420</v>
      </c>
      <c r="J3285">
        <v>1398342170</v>
      </c>
      <c r="K3285" s="9">
        <f t="shared" si="208"/>
        <v>41753.515856481477</v>
      </c>
      <c r="L3285">
        <f t="shared" si="209"/>
        <v>2014</v>
      </c>
      <c r="M3285" t="b">
        <v>0</v>
      </c>
      <c r="N3285">
        <v>25</v>
      </c>
      <c r="O3285" t="b">
        <v>1</v>
      </c>
      <c r="P3285" t="s">
        <v>8269</v>
      </c>
      <c r="Q3285">
        <f t="shared" si="210"/>
        <v>102</v>
      </c>
      <c r="R3285">
        <f t="shared" si="211"/>
        <v>61.1</v>
      </c>
      <c r="S3285" s="10" t="s">
        <v>8317</v>
      </c>
      <c r="T3285" t="s">
        <v>8318</v>
      </c>
    </row>
    <row r="3286" spans="1:20" ht="45" x14ac:dyDescent="0.25">
      <c r="A3286">
        <v>3571</v>
      </c>
      <c r="B3286" s="3" t="s">
        <v>3570</v>
      </c>
      <c r="C3286" s="3" t="s">
        <v>7681</v>
      </c>
      <c r="D3286" s="6">
        <v>1500</v>
      </c>
      <c r="E3286" s="8">
        <v>1831</v>
      </c>
      <c r="F3286" t="s">
        <v>8218</v>
      </c>
      <c r="G3286" t="s">
        <v>8224</v>
      </c>
      <c r="H3286" t="s">
        <v>8246</v>
      </c>
      <c r="I3286">
        <v>1414701413</v>
      </c>
      <c r="J3286">
        <v>1412109413</v>
      </c>
      <c r="K3286" s="9">
        <f t="shared" si="208"/>
        <v>41912.858946759261</v>
      </c>
      <c r="L3286">
        <f t="shared" si="209"/>
        <v>2014</v>
      </c>
      <c r="M3286" t="b">
        <v>0</v>
      </c>
      <c r="N3286">
        <v>25</v>
      </c>
      <c r="O3286" t="b">
        <v>1</v>
      </c>
      <c r="P3286" t="s">
        <v>8269</v>
      </c>
      <c r="Q3286">
        <f t="shared" si="210"/>
        <v>122</v>
      </c>
      <c r="R3286">
        <f t="shared" si="211"/>
        <v>73.239999999999995</v>
      </c>
      <c r="S3286" s="10" t="s">
        <v>8317</v>
      </c>
      <c r="T3286" t="s">
        <v>8318</v>
      </c>
    </row>
    <row r="3287" spans="1:20" ht="45" x14ac:dyDescent="0.25">
      <c r="A3287">
        <v>3578</v>
      </c>
      <c r="B3287" s="3" t="s">
        <v>3577</v>
      </c>
      <c r="C3287" s="3" t="s">
        <v>7688</v>
      </c>
      <c r="D3287" s="6">
        <v>1500</v>
      </c>
      <c r="E3287" s="8">
        <v>1500.2</v>
      </c>
      <c r="F3287" t="s">
        <v>8218</v>
      </c>
      <c r="G3287" t="s">
        <v>8224</v>
      </c>
      <c r="H3287" t="s">
        <v>8246</v>
      </c>
      <c r="I3287">
        <v>1462037777</v>
      </c>
      <c r="J3287">
        <v>1459445777</v>
      </c>
      <c r="K3287" s="9">
        <f t="shared" si="208"/>
        <v>42460.733530092592</v>
      </c>
      <c r="L3287">
        <f t="shared" si="209"/>
        <v>2016</v>
      </c>
      <c r="M3287" t="b">
        <v>0</v>
      </c>
      <c r="N3287">
        <v>37</v>
      </c>
      <c r="O3287" t="b">
        <v>1</v>
      </c>
      <c r="P3287" t="s">
        <v>8269</v>
      </c>
      <c r="Q3287">
        <f t="shared" si="210"/>
        <v>100</v>
      </c>
      <c r="R3287">
        <f t="shared" si="211"/>
        <v>40.549999999999997</v>
      </c>
      <c r="S3287" s="10" t="s">
        <v>8317</v>
      </c>
      <c r="T3287" t="s">
        <v>8318</v>
      </c>
    </row>
    <row r="3288" spans="1:20" ht="60" x14ac:dyDescent="0.25">
      <c r="A3288">
        <v>3581</v>
      </c>
      <c r="B3288" s="3" t="s">
        <v>3580</v>
      </c>
      <c r="C3288" s="3" t="s">
        <v>7691</v>
      </c>
      <c r="D3288" s="6">
        <v>1500</v>
      </c>
      <c r="E3288" s="8">
        <v>1500</v>
      </c>
      <c r="F3288" t="s">
        <v>8218</v>
      </c>
      <c r="G3288" t="s">
        <v>8224</v>
      </c>
      <c r="H3288" t="s">
        <v>8246</v>
      </c>
      <c r="I3288">
        <v>1406719110</v>
      </c>
      <c r="J3288">
        <v>1405509510</v>
      </c>
      <c r="K3288" s="9">
        <f t="shared" si="208"/>
        <v>41836.471180555556</v>
      </c>
      <c r="L3288">
        <f t="shared" si="209"/>
        <v>2014</v>
      </c>
      <c r="M3288" t="b">
        <v>0</v>
      </c>
      <c r="N3288">
        <v>45</v>
      </c>
      <c r="O3288" t="b">
        <v>1</v>
      </c>
      <c r="P3288" t="s">
        <v>8269</v>
      </c>
      <c r="Q3288">
        <f t="shared" si="210"/>
        <v>100</v>
      </c>
      <c r="R3288">
        <f t="shared" si="211"/>
        <v>33.33</v>
      </c>
      <c r="S3288" s="10" t="s">
        <v>8317</v>
      </c>
      <c r="T3288" t="s">
        <v>8318</v>
      </c>
    </row>
    <row r="3289" spans="1:20" ht="60" x14ac:dyDescent="0.25">
      <c r="A3289">
        <v>3603</v>
      </c>
      <c r="B3289" s="3" t="s">
        <v>3602</v>
      </c>
      <c r="C3289" s="3" t="s">
        <v>7713</v>
      </c>
      <c r="D3289" s="6">
        <v>1500</v>
      </c>
      <c r="E3289" s="8">
        <v>2560</v>
      </c>
      <c r="F3289" t="s">
        <v>8218</v>
      </c>
      <c r="G3289" t="s">
        <v>8223</v>
      </c>
      <c r="H3289" t="s">
        <v>8245</v>
      </c>
      <c r="I3289">
        <v>1446759880</v>
      </c>
      <c r="J3289">
        <v>1444164280</v>
      </c>
      <c r="K3289" s="9">
        <f t="shared" si="208"/>
        <v>42283.864351851851</v>
      </c>
      <c r="L3289">
        <f t="shared" si="209"/>
        <v>2015</v>
      </c>
      <c r="M3289" t="b">
        <v>0</v>
      </c>
      <c r="N3289">
        <v>57</v>
      </c>
      <c r="O3289" t="b">
        <v>1</v>
      </c>
      <c r="P3289" t="s">
        <v>8269</v>
      </c>
      <c r="Q3289">
        <f t="shared" si="210"/>
        <v>171</v>
      </c>
      <c r="R3289">
        <f t="shared" si="211"/>
        <v>44.91</v>
      </c>
      <c r="S3289" s="10" t="s">
        <v>8317</v>
      </c>
      <c r="T3289" t="s">
        <v>8318</v>
      </c>
    </row>
    <row r="3290" spans="1:20" ht="60" x14ac:dyDescent="0.25">
      <c r="A3290">
        <v>3654</v>
      </c>
      <c r="B3290" s="3" t="s">
        <v>3651</v>
      </c>
      <c r="C3290" s="3" t="s">
        <v>7764</v>
      </c>
      <c r="D3290" s="6">
        <v>1500</v>
      </c>
      <c r="E3290" s="8">
        <v>2616</v>
      </c>
      <c r="F3290" t="s">
        <v>8218</v>
      </c>
      <c r="G3290" t="s">
        <v>8224</v>
      </c>
      <c r="H3290" t="s">
        <v>8246</v>
      </c>
      <c r="I3290">
        <v>1459702800</v>
      </c>
      <c r="J3290">
        <v>1457690386</v>
      </c>
      <c r="K3290" s="9">
        <f t="shared" si="208"/>
        <v>42440.416504629626</v>
      </c>
      <c r="L3290">
        <f t="shared" si="209"/>
        <v>2016</v>
      </c>
      <c r="M3290" t="b">
        <v>0</v>
      </c>
      <c r="N3290">
        <v>38</v>
      </c>
      <c r="O3290" t="b">
        <v>1</v>
      </c>
      <c r="P3290" t="s">
        <v>8269</v>
      </c>
      <c r="Q3290">
        <f t="shared" si="210"/>
        <v>174</v>
      </c>
      <c r="R3290">
        <f t="shared" si="211"/>
        <v>68.84</v>
      </c>
      <c r="S3290" s="10" t="s">
        <v>8317</v>
      </c>
      <c r="T3290" t="s">
        <v>8318</v>
      </c>
    </row>
    <row r="3291" spans="1:20" ht="30" x14ac:dyDescent="0.25">
      <c r="A3291">
        <v>3658</v>
      </c>
      <c r="B3291" s="3" t="s">
        <v>3655</v>
      </c>
      <c r="C3291" s="3" t="s">
        <v>7768</v>
      </c>
      <c r="D3291" s="6">
        <v>1500</v>
      </c>
      <c r="E3291" s="8">
        <v>1510</v>
      </c>
      <c r="F3291" t="s">
        <v>8218</v>
      </c>
      <c r="G3291" t="s">
        <v>8223</v>
      </c>
      <c r="H3291" t="s">
        <v>8245</v>
      </c>
      <c r="I3291">
        <v>1404273540</v>
      </c>
      <c r="J3291">
        <v>1400272580</v>
      </c>
      <c r="K3291" s="9">
        <f t="shared" si="208"/>
        <v>41775.858564814815</v>
      </c>
      <c r="L3291">
        <f t="shared" si="209"/>
        <v>2014</v>
      </c>
      <c r="M3291" t="b">
        <v>0</v>
      </c>
      <c r="N3291">
        <v>20</v>
      </c>
      <c r="O3291" t="b">
        <v>1</v>
      </c>
      <c r="P3291" t="s">
        <v>8269</v>
      </c>
      <c r="Q3291">
        <f t="shared" si="210"/>
        <v>101</v>
      </c>
      <c r="R3291">
        <f t="shared" si="211"/>
        <v>75.5</v>
      </c>
      <c r="S3291" s="10" t="s">
        <v>8317</v>
      </c>
      <c r="T3291" t="s">
        <v>8318</v>
      </c>
    </row>
    <row r="3292" spans="1:20" ht="60" x14ac:dyDescent="0.25">
      <c r="A3292">
        <v>3690</v>
      </c>
      <c r="B3292" s="3" t="s">
        <v>3687</v>
      </c>
      <c r="C3292" s="3" t="s">
        <v>7800</v>
      </c>
      <c r="D3292" s="6">
        <v>1500</v>
      </c>
      <c r="E3292" s="8">
        <v>1800</v>
      </c>
      <c r="F3292" t="s">
        <v>8218</v>
      </c>
      <c r="G3292" t="s">
        <v>8223</v>
      </c>
      <c r="H3292" t="s">
        <v>8245</v>
      </c>
      <c r="I3292">
        <v>1417101683</v>
      </c>
      <c r="J3292">
        <v>1414506083</v>
      </c>
      <c r="K3292" s="9">
        <f t="shared" si="208"/>
        <v>41940.598182870373</v>
      </c>
      <c r="L3292">
        <f t="shared" si="209"/>
        <v>2014</v>
      </c>
      <c r="M3292" t="b">
        <v>0</v>
      </c>
      <c r="N3292">
        <v>31</v>
      </c>
      <c r="O3292" t="b">
        <v>1</v>
      </c>
      <c r="P3292" t="s">
        <v>8269</v>
      </c>
      <c r="Q3292">
        <f t="shared" si="210"/>
        <v>120</v>
      </c>
      <c r="R3292">
        <f t="shared" si="211"/>
        <v>58.06</v>
      </c>
      <c r="S3292" s="10" t="s">
        <v>8317</v>
      </c>
      <c r="T3292" t="s">
        <v>8318</v>
      </c>
    </row>
    <row r="3293" spans="1:20" ht="60" x14ac:dyDescent="0.25">
      <c r="A3293">
        <v>3701</v>
      </c>
      <c r="B3293" s="3" t="s">
        <v>3698</v>
      </c>
      <c r="C3293" s="3" t="s">
        <v>7811</v>
      </c>
      <c r="D3293" s="6">
        <v>1500</v>
      </c>
      <c r="E3293" s="8">
        <v>1505</v>
      </c>
      <c r="F3293" t="s">
        <v>8218</v>
      </c>
      <c r="G3293" t="s">
        <v>8224</v>
      </c>
      <c r="H3293" t="s">
        <v>8246</v>
      </c>
      <c r="I3293">
        <v>1433422793</v>
      </c>
      <c r="J3293">
        <v>1430830793</v>
      </c>
      <c r="K3293" s="9">
        <f t="shared" si="208"/>
        <v>42129.541585648149</v>
      </c>
      <c r="L3293">
        <f t="shared" si="209"/>
        <v>2015</v>
      </c>
      <c r="M3293" t="b">
        <v>0</v>
      </c>
      <c r="N3293">
        <v>39</v>
      </c>
      <c r="O3293" t="b">
        <v>1</v>
      </c>
      <c r="P3293" t="s">
        <v>8269</v>
      </c>
      <c r="Q3293">
        <f t="shared" si="210"/>
        <v>100</v>
      </c>
      <c r="R3293">
        <f t="shared" si="211"/>
        <v>38.590000000000003</v>
      </c>
      <c r="S3293" s="10" t="s">
        <v>8317</v>
      </c>
      <c r="T3293" t="s">
        <v>8318</v>
      </c>
    </row>
    <row r="3294" spans="1:20" ht="45" x14ac:dyDescent="0.25">
      <c r="A3294">
        <v>3706</v>
      </c>
      <c r="B3294" s="3" t="s">
        <v>3703</v>
      </c>
      <c r="C3294" s="3" t="s">
        <v>7816</v>
      </c>
      <c r="D3294" s="6">
        <v>1500</v>
      </c>
      <c r="E3294" s="8">
        <v>1820</v>
      </c>
      <c r="F3294" t="s">
        <v>8218</v>
      </c>
      <c r="G3294" t="s">
        <v>8223</v>
      </c>
      <c r="H3294" t="s">
        <v>8245</v>
      </c>
      <c r="I3294">
        <v>1410558949</v>
      </c>
      <c r="J3294">
        <v>1409262949</v>
      </c>
      <c r="K3294" s="9">
        <f t="shared" si="208"/>
        <v>41879.913761574076</v>
      </c>
      <c r="L3294">
        <f t="shared" si="209"/>
        <v>2014</v>
      </c>
      <c r="M3294" t="b">
        <v>0</v>
      </c>
      <c r="N3294">
        <v>13</v>
      </c>
      <c r="O3294" t="b">
        <v>1</v>
      </c>
      <c r="P3294" t="s">
        <v>8269</v>
      </c>
      <c r="Q3294">
        <f t="shared" si="210"/>
        <v>121</v>
      </c>
      <c r="R3294">
        <f t="shared" si="211"/>
        <v>140</v>
      </c>
      <c r="S3294" s="10" t="s">
        <v>8317</v>
      </c>
      <c r="T3294" t="s">
        <v>8318</v>
      </c>
    </row>
    <row r="3295" spans="1:20" ht="60" x14ac:dyDescent="0.25">
      <c r="A3295">
        <v>3722</v>
      </c>
      <c r="B3295" s="3" t="s">
        <v>3719</v>
      </c>
      <c r="C3295" s="3" t="s">
        <v>7832</v>
      </c>
      <c r="D3295" s="6">
        <v>1500</v>
      </c>
      <c r="E3295" s="8">
        <v>1668</v>
      </c>
      <c r="F3295" t="s">
        <v>8218</v>
      </c>
      <c r="G3295" t="s">
        <v>8228</v>
      </c>
      <c r="H3295" t="s">
        <v>8250</v>
      </c>
      <c r="I3295">
        <v>1455231540</v>
      </c>
      <c r="J3295">
        <v>1452614847</v>
      </c>
      <c r="K3295" s="9">
        <f t="shared" si="208"/>
        <v>42381.671840277777</v>
      </c>
      <c r="L3295">
        <f t="shared" si="209"/>
        <v>2016</v>
      </c>
      <c r="M3295" t="b">
        <v>0</v>
      </c>
      <c r="N3295">
        <v>35</v>
      </c>
      <c r="O3295" t="b">
        <v>1</v>
      </c>
      <c r="P3295" t="s">
        <v>8269</v>
      </c>
      <c r="Q3295">
        <f t="shared" si="210"/>
        <v>111</v>
      </c>
      <c r="R3295">
        <f t="shared" si="211"/>
        <v>47.66</v>
      </c>
      <c r="S3295" s="10" t="s">
        <v>8317</v>
      </c>
      <c r="T3295" t="s">
        <v>8318</v>
      </c>
    </row>
    <row r="3296" spans="1:20" ht="60" x14ac:dyDescent="0.25">
      <c r="A3296">
        <v>3810</v>
      </c>
      <c r="B3296" s="3" t="s">
        <v>3807</v>
      </c>
      <c r="C3296" s="3" t="s">
        <v>7920</v>
      </c>
      <c r="D3296" s="6">
        <v>1500</v>
      </c>
      <c r="E3296" s="8">
        <v>1826</v>
      </c>
      <c r="F3296" t="s">
        <v>8218</v>
      </c>
      <c r="G3296" t="s">
        <v>8223</v>
      </c>
      <c r="H3296" t="s">
        <v>8245</v>
      </c>
      <c r="I3296">
        <v>1426965758</v>
      </c>
      <c r="J3296">
        <v>1424377358</v>
      </c>
      <c r="K3296" s="9">
        <f t="shared" si="208"/>
        <v>42054.849050925928</v>
      </c>
      <c r="L3296">
        <f t="shared" si="209"/>
        <v>2015</v>
      </c>
      <c r="M3296" t="b">
        <v>0</v>
      </c>
      <c r="N3296">
        <v>26</v>
      </c>
      <c r="O3296" t="b">
        <v>1</v>
      </c>
      <c r="P3296" t="s">
        <v>8269</v>
      </c>
      <c r="Q3296">
        <f t="shared" si="210"/>
        <v>122</v>
      </c>
      <c r="R3296">
        <f t="shared" si="211"/>
        <v>70.23</v>
      </c>
      <c r="S3296" s="10" t="s">
        <v>8317</v>
      </c>
      <c r="T3296" t="s">
        <v>8318</v>
      </c>
    </row>
    <row r="3297" spans="1:20" ht="60" x14ac:dyDescent="0.25">
      <c r="A3297">
        <v>3814</v>
      </c>
      <c r="B3297" s="3" t="s">
        <v>3811</v>
      </c>
      <c r="C3297" s="3" t="s">
        <v>7924</v>
      </c>
      <c r="D3297" s="6">
        <v>1500</v>
      </c>
      <c r="E3297" s="8">
        <v>2102</v>
      </c>
      <c r="F3297" t="s">
        <v>8218</v>
      </c>
      <c r="G3297" t="s">
        <v>8223</v>
      </c>
      <c r="H3297" t="s">
        <v>8245</v>
      </c>
      <c r="I3297">
        <v>1427860740</v>
      </c>
      <c r="J3297">
        <v>1424727712</v>
      </c>
      <c r="K3297" s="9">
        <f t="shared" si="208"/>
        <v>42058.904074074075</v>
      </c>
      <c r="L3297">
        <f t="shared" si="209"/>
        <v>2015</v>
      </c>
      <c r="M3297" t="b">
        <v>0</v>
      </c>
      <c r="N3297">
        <v>34</v>
      </c>
      <c r="O3297" t="b">
        <v>1</v>
      </c>
      <c r="P3297" t="s">
        <v>8269</v>
      </c>
      <c r="Q3297">
        <f t="shared" si="210"/>
        <v>140</v>
      </c>
      <c r="R3297">
        <f t="shared" si="211"/>
        <v>61.82</v>
      </c>
      <c r="S3297" s="10" t="s">
        <v>8317</v>
      </c>
      <c r="T3297" t="s">
        <v>8318</v>
      </c>
    </row>
    <row r="3298" spans="1:20" ht="60" x14ac:dyDescent="0.25">
      <c r="A3298">
        <v>3816</v>
      </c>
      <c r="B3298" s="3" t="s">
        <v>3813</v>
      </c>
      <c r="C3298" s="3" t="s">
        <v>7926</v>
      </c>
      <c r="D3298" s="6">
        <v>1500</v>
      </c>
      <c r="E3298" s="8">
        <v>1788.57</v>
      </c>
      <c r="F3298" t="s">
        <v>8218</v>
      </c>
      <c r="G3298" t="s">
        <v>8223</v>
      </c>
      <c r="H3298" t="s">
        <v>8245</v>
      </c>
      <c r="I3298">
        <v>1405614823</v>
      </c>
      <c r="J3298">
        <v>1403022823</v>
      </c>
      <c r="K3298" s="9">
        <f t="shared" si="208"/>
        <v>41807.690081018518</v>
      </c>
      <c r="L3298">
        <f t="shared" si="209"/>
        <v>2014</v>
      </c>
      <c r="M3298" t="b">
        <v>0</v>
      </c>
      <c r="N3298">
        <v>37</v>
      </c>
      <c r="O3298" t="b">
        <v>1</v>
      </c>
      <c r="P3298" t="s">
        <v>8269</v>
      </c>
      <c r="Q3298">
        <f t="shared" si="210"/>
        <v>119</v>
      </c>
      <c r="R3298">
        <f t="shared" si="211"/>
        <v>48.34</v>
      </c>
      <c r="S3298" s="10" t="s">
        <v>8317</v>
      </c>
      <c r="T3298" t="s">
        <v>8318</v>
      </c>
    </row>
    <row r="3299" spans="1:20" ht="60" x14ac:dyDescent="0.25">
      <c r="A3299">
        <v>3497</v>
      </c>
      <c r="B3299" s="3" t="s">
        <v>3496</v>
      </c>
      <c r="C3299" s="3" t="s">
        <v>7607</v>
      </c>
      <c r="D3299" s="6">
        <v>1551</v>
      </c>
      <c r="E3299" s="8">
        <v>1686</v>
      </c>
      <c r="F3299" t="s">
        <v>8218</v>
      </c>
      <c r="G3299" t="s">
        <v>8223</v>
      </c>
      <c r="H3299" t="s">
        <v>8245</v>
      </c>
      <c r="I3299">
        <v>1464904800</v>
      </c>
      <c r="J3299">
        <v>1463852904</v>
      </c>
      <c r="K3299" s="9">
        <f t="shared" si="208"/>
        <v>42511.741944444439</v>
      </c>
      <c r="L3299">
        <f t="shared" si="209"/>
        <v>2016</v>
      </c>
      <c r="M3299" t="b">
        <v>0</v>
      </c>
      <c r="N3299">
        <v>49</v>
      </c>
      <c r="O3299" t="b">
        <v>1</v>
      </c>
      <c r="P3299" t="s">
        <v>8269</v>
      </c>
      <c r="Q3299">
        <f t="shared" si="210"/>
        <v>109</v>
      </c>
      <c r="R3299">
        <f t="shared" si="211"/>
        <v>34.409999999999997</v>
      </c>
      <c r="S3299" s="10" t="s">
        <v>8317</v>
      </c>
      <c r="T3299" t="s">
        <v>8318</v>
      </c>
    </row>
    <row r="3300" spans="1:20" ht="45" x14ac:dyDescent="0.25">
      <c r="A3300">
        <v>3244</v>
      </c>
      <c r="B3300" s="3" t="s">
        <v>3244</v>
      </c>
      <c r="C3300" s="3" t="s">
        <v>7354</v>
      </c>
      <c r="D3300" s="6">
        <v>1600</v>
      </c>
      <c r="E3300" s="8">
        <v>1647</v>
      </c>
      <c r="F3300" t="s">
        <v>8218</v>
      </c>
      <c r="G3300" t="s">
        <v>8224</v>
      </c>
      <c r="H3300" t="s">
        <v>8246</v>
      </c>
      <c r="I3300">
        <v>1480613982</v>
      </c>
      <c r="J3300">
        <v>1478018382</v>
      </c>
      <c r="K3300" s="9">
        <f t="shared" si="208"/>
        <v>42675.694236111114</v>
      </c>
      <c r="L3300">
        <f t="shared" si="209"/>
        <v>2016</v>
      </c>
      <c r="M3300" t="b">
        <v>0</v>
      </c>
      <c r="N3300">
        <v>69</v>
      </c>
      <c r="O3300" t="b">
        <v>1</v>
      </c>
      <c r="P3300" t="s">
        <v>8269</v>
      </c>
      <c r="Q3300">
        <f t="shared" si="210"/>
        <v>103</v>
      </c>
      <c r="R3300">
        <f t="shared" si="211"/>
        <v>23.87</v>
      </c>
      <c r="S3300" s="10" t="s">
        <v>8317</v>
      </c>
      <c r="T3300" t="s">
        <v>8318</v>
      </c>
    </row>
    <row r="3301" spans="1:20" ht="60" x14ac:dyDescent="0.25">
      <c r="A3301">
        <v>3594</v>
      </c>
      <c r="B3301" s="3" t="s">
        <v>3593</v>
      </c>
      <c r="C3301" s="3" t="s">
        <v>7704</v>
      </c>
      <c r="D3301" s="6">
        <v>1600</v>
      </c>
      <c r="E3301" s="8">
        <v>2015</v>
      </c>
      <c r="F3301" t="s">
        <v>8218</v>
      </c>
      <c r="G3301" t="s">
        <v>8223</v>
      </c>
      <c r="H3301" t="s">
        <v>8245</v>
      </c>
      <c r="I3301">
        <v>1472952982</v>
      </c>
      <c r="J3301">
        <v>1470792982</v>
      </c>
      <c r="K3301" s="9">
        <f t="shared" si="208"/>
        <v>42592.066921296297</v>
      </c>
      <c r="L3301">
        <f t="shared" si="209"/>
        <v>2016</v>
      </c>
      <c r="M3301" t="b">
        <v>0</v>
      </c>
      <c r="N3301">
        <v>36</v>
      </c>
      <c r="O3301" t="b">
        <v>1</v>
      </c>
      <c r="P3301" t="s">
        <v>8269</v>
      </c>
      <c r="Q3301">
        <f t="shared" si="210"/>
        <v>126</v>
      </c>
      <c r="R3301">
        <f t="shared" si="211"/>
        <v>55.97</v>
      </c>
      <c r="S3301" s="10" t="s">
        <v>8317</v>
      </c>
      <c r="T3301" t="s">
        <v>8318</v>
      </c>
    </row>
    <row r="3302" spans="1:20" ht="60" x14ac:dyDescent="0.25">
      <c r="A3302">
        <v>3485</v>
      </c>
      <c r="B3302" s="3" t="s">
        <v>3484</v>
      </c>
      <c r="C3302" s="3" t="s">
        <v>7595</v>
      </c>
      <c r="D3302" s="6">
        <v>1650</v>
      </c>
      <c r="E3302" s="8">
        <v>1660</v>
      </c>
      <c r="F3302" t="s">
        <v>8218</v>
      </c>
      <c r="G3302" t="s">
        <v>8223</v>
      </c>
      <c r="H3302" t="s">
        <v>8245</v>
      </c>
      <c r="I3302">
        <v>1454431080</v>
      </c>
      <c r="J3302">
        <v>1451839080</v>
      </c>
      <c r="K3302" s="9">
        <f t="shared" si="208"/>
        <v>42372.693055555559</v>
      </c>
      <c r="L3302">
        <f t="shared" si="209"/>
        <v>2016</v>
      </c>
      <c r="M3302" t="b">
        <v>0</v>
      </c>
      <c r="N3302">
        <v>30</v>
      </c>
      <c r="O3302" t="b">
        <v>1</v>
      </c>
      <c r="P3302" t="s">
        <v>8269</v>
      </c>
      <c r="Q3302">
        <f t="shared" si="210"/>
        <v>101</v>
      </c>
      <c r="R3302">
        <f t="shared" si="211"/>
        <v>55.33</v>
      </c>
      <c r="S3302" s="10" t="s">
        <v>8317</v>
      </c>
      <c r="T3302" t="s">
        <v>8318</v>
      </c>
    </row>
    <row r="3303" spans="1:20" ht="60" x14ac:dyDescent="0.25">
      <c r="A3303">
        <v>3498</v>
      </c>
      <c r="B3303" s="3" t="s">
        <v>3497</v>
      </c>
      <c r="C3303" s="3" t="s">
        <v>7608</v>
      </c>
      <c r="D3303" s="6">
        <v>1650</v>
      </c>
      <c r="E3303" s="8">
        <v>1690</v>
      </c>
      <c r="F3303" t="s">
        <v>8218</v>
      </c>
      <c r="G3303" t="s">
        <v>8228</v>
      </c>
      <c r="H3303" t="s">
        <v>8250</v>
      </c>
      <c r="I3303">
        <v>1464471840</v>
      </c>
      <c r="J3303">
        <v>1459309704</v>
      </c>
      <c r="K3303" s="9">
        <f t="shared" si="208"/>
        <v>42459.15861111111</v>
      </c>
      <c r="L3303">
        <f t="shared" si="209"/>
        <v>2016</v>
      </c>
      <c r="M3303" t="b">
        <v>0</v>
      </c>
      <c r="N3303">
        <v>42</v>
      </c>
      <c r="O3303" t="b">
        <v>1</v>
      </c>
      <c r="P3303" t="s">
        <v>8269</v>
      </c>
      <c r="Q3303">
        <f t="shared" si="210"/>
        <v>102</v>
      </c>
      <c r="R3303">
        <f t="shared" si="211"/>
        <v>40.24</v>
      </c>
      <c r="S3303" s="10" t="s">
        <v>8317</v>
      </c>
      <c r="T3303" t="s">
        <v>8318</v>
      </c>
    </row>
    <row r="3304" spans="1:20" ht="45" x14ac:dyDescent="0.25">
      <c r="A3304">
        <v>3528</v>
      </c>
      <c r="B3304" s="3" t="s">
        <v>3527</v>
      </c>
      <c r="C3304" s="3" t="s">
        <v>7638</v>
      </c>
      <c r="D3304" s="6">
        <v>1650</v>
      </c>
      <c r="E3304" s="8">
        <v>1669</v>
      </c>
      <c r="F3304" t="s">
        <v>8218</v>
      </c>
      <c r="G3304" t="s">
        <v>8224</v>
      </c>
      <c r="H3304" t="s">
        <v>8246</v>
      </c>
      <c r="I3304">
        <v>1484740918</v>
      </c>
      <c r="J3304">
        <v>1483012918</v>
      </c>
      <c r="K3304" s="9">
        <f t="shared" si="208"/>
        <v>42733.50136574074</v>
      </c>
      <c r="L3304">
        <f t="shared" si="209"/>
        <v>2016</v>
      </c>
      <c r="M3304" t="b">
        <v>0</v>
      </c>
      <c r="N3304">
        <v>37</v>
      </c>
      <c r="O3304" t="b">
        <v>1</v>
      </c>
      <c r="P3304" t="s">
        <v>8269</v>
      </c>
      <c r="Q3304">
        <f t="shared" si="210"/>
        <v>101</v>
      </c>
      <c r="R3304">
        <f t="shared" si="211"/>
        <v>45.11</v>
      </c>
      <c r="S3304" s="10" t="s">
        <v>8317</v>
      </c>
      <c r="T3304" t="s">
        <v>8318</v>
      </c>
    </row>
    <row r="3305" spans="1:20" ht="60" x14ac:dyDescent="0.25">
      <c r="A3305">
        <v>1292</v>
      </c>
      <c r="B3305" s="3" t="s">
        <v>1293</v>
      </c>
      <c r="C3305" s="3" t="s">
        <v>5402</v>
      </c>
      <c r="D3305" s="6">
        <v>1700</v>
      </c>
      <c r="E3305" s="8">
        <v>1870</v>
      </c>
      <c r="F3305" t="s">
        <v>8218</v>
      </c>
      <c r="G3305" t="s">
        <v>8224</v>
      </c>
      <c r="H3305" t="s">
        <v>8246</v>
      </c>
      <c r="I3305">
        <v>1444172340</v>
      </c>
      <c r="J3305">
        <v>1441822828</v>
      </c>
      <c r="K3305" s="9">
        <f t="shared" si="208"/>
        <v>42256.764212962968</v>
      </c>
      <c r="L3305">
        <f t="shared" si="209"/>
        <v>2015</v>
      </c>
      <c r="M3305" t="b">
        <v>0</v>
      </c>
      <c r="N3305">
        <v>52</v>
      </c>
      <c r="O3305" t="b">
        <v>1</v>
      </c>
      <c r="P3305" t="s">
        <v>8269</v>
      </c>
      <c r="Q3305">
        <f t="shared" si="210"/>
        <v>110</v>
      </c>
      <c r="R3305">
        <f t="shared" si="211"/>
        <v>35.96</v>
      </c>
      <c r="S3305" s="10" t="s">
        <v>8317</v>
      </c>
      <c r="T3305" t="s">
        <v>8318</v>
      </c>
    </row>
    <row r="3306" spans="1:20" ht="45" x14ac:dyDescent="0.25">
      <c r="A3306">
        <v>3417</v>
      </c>
      <c r="B3306" s="3" t="s">
        <v>3416</v>
      </c>
      <c r="C3306" s="3" t="s">
        <v>7527</v>
      </c>
      <c r="D3306" s="6">
        <v>1700</v>
      </c>
      <c r="E3306" s="8">
        <v>1700.01</v>
      </c>
      <c r="F3306" t="s">
        <v>8218</v>
      </c>
      <c r="G3306" t="s">
        <v>8223</v>
      </c>
      <c r="H3306" t="s">
        <v>8245</v>
      </c>
      <c r="I3306">
        <v>1414284180</v>
      </c>
      <c r="J3306">
        <v>1410558948</v>
      </c>
      <c r="K3306" s="9">
        <f t="shared" si="208"/>
        <v>41894.91375</v>
      </c>
      <c r="L3306">
        <f t="shared" si="209"/>
        <v>2014</v>
      </c>
      <c r="M3306" t="b">
        <v>0</v>
      </c>
      <c r="N3306">
        <v>45</v>
      </c>
      <c r="O3306" t="b">
        <v>1</v>
      </c>
      <c r="P3306" t="s">
        <v>8269</v>
      </c>
      <c r="Q3306">
        <f t="shared" si="210"/>
        <v>100</v>
      </c>
      <c r="R3306">
        <f t="shared" si="211"/>
        <v>37.78</v>
      </c>
      <c r="S3306" s="10" t="s">
        <v>8317</v>
      </c>
      <c r="T3306" t="s">
        <v>8318</v>
      </c>
    </row>
    <row r="3307" spans="1:20" ht="45" x14ac:dyDescent="0.25">
      <c r="A3307">
        <v>3355</v>
      </c>
      <c r="B3307" s="3" t="s">
        <v>3354</v>
      </c>
      <c r="C3307" s="3" t="s">
        <v>7465</v>
      </c>
      <c r="D3307" s="6">
        <v>1750</v>
      </c>
      <c r="E3307" s="8">
        <v>2210</v>
      </c>
      <c r="F3307" t="s">
        <v>8218</v>
      </c>
      <c r="G3307" t="s">
        <v>8224</v>
      </c>
      <c r="H3307" t="s">
        <v>8246</v>
      </c>
      <c r="I3307">
        <v>1462879020</v>
      </c>
      <c r="J3307">
        <v>1461941527</v>
      </c>
      <c r="K3307" s="9">
        <f t="shared" si="208"/>
        <v>42489.619525462964</v>
      </c>
      <c r="L3307">
        <f t="shared" si="209"/>
        <v>2016</v>
      </c>
      <c r="M3307" t="b">
        <v>0</v>
      </c>
      <c r="N3307">
        <v>15</v>
      </c>
      <c r="O3307" t="b">
        <v>1</v>
      </c>
      <c r="P3307" t="s">
        <v>8269</v>
      </c>
      <c r="Q3307">
        <f t="shared" si="210"/>
        <v>126</v>
      </c>
      <c r="R3307">
        <f t="shared" si="211"/>
        <v>147.33000000000001</v>
      </c>
      <c r="S3307" s="10" t="s">
        <v>8317</v>
      </c>
      <c r="T3307" t="s">
        <v>8318</v>
      </c>
    </row>
    <row r="3308" spans="1:20" ht="60" x14ac:dyDescent="0.25">
      <c r="A3308">
        <v>3383</v>
      </c>
      <c r="B3308" s="3" t="s">
        <v>3382</v>
      </c>
      <c r="C3308" s="3" t="s">
        <v>7493</v>
      </c>
      <c r="D3308" s="6">
        <v>1750</v>
      </c>
      <c r="E3308" s="8">
        <v>1955</v>
      </c>
      <c r="F3308" t="s">
        <v>8218</v>
      </c>
      <c r="G3308" t="s">
        <v>8223</v>
      </c>
      <c r="H3308" t="s">
        <v>8245</v>
      </c>
      <c r="I3308">
        <v>1466707620</v>
      </c>
      <c r="J3308">
        <v>1464979620</v>
      </c>
      <c r="K3308" s="9">
        <f t="shared" si="208"/>
        <v>42524.782638888893</v>
      </c>
      <c r="L3308">
        <f t="shared" si="209"/>
        <v>2016</v>
      </c>
      <c r="M3308" t="b">
        <v>0</v>
      </c>
      <c r="N3308">
        <v>30</v>
      </c>
      <c r="O3308" t="b">
        <v>1</v>
      </c>
      <c r="P3308" t="s">
        <v>8269</v>
      </c>
      <c r="Q3308">
        <f t="shared" si="210"/>
        <v>112</v>
      </c>
      <c r="R3308">
        <f t="shared" si="211"/>
        <v>65.17</v>
      </c>
      <c r="S3308" s="10" t="s">
        <v>8317</v>
      </c>
      <c r="T3308" t="s">
        <v>8318</v>
      </c>
    </row>
    <row r="3309" spans="1:20" ht="30" x14ac:dyDescent="0.25">
      <c r="A3309">
        <v>3148</v>
      </c>
      <c r="B3309" s="3" t="s">
        <v>3148</v>
      </c>
      <c r="C3309" s="3" t="s">
        <v>7258</v>
      </c>
      <c r="D3309" s="6">
        <v>1800</v>
      </c>
      <c r="E3309" s="8">
        <v>2361</v>
      </c>
      <c r="F3309" t="s">
        <v>8218</v>
      </c>
      <c r="G3309" t="s">
        <v>8223</v>
      </c>
      <c r="H3309" t="s">
        <v>8245</v>
      </c>
      <c r="I3309">
        <v>1412136000</v>
      </c>
      <c r="J3309">
        <v>1410278284</v>
      </c>
      <c r="K3309" s="9">
        <f t="shared" si="208"/>
        <v>41891.665324074071</v>
      </c>
      <c r="L3309">
        <f t="shared" si="209"/>
        <v>2014</v>
      </c>
      <c r="M3309" t="b">
        <v>1</v>
      </c>
      <c r="N3309">
        <v>57</v>
      </c>
      <c r="O3309" t="b">
        <v>1</v>
      </c>
      <c r="P3309" t="s">
        <v>8269</v>
      </c>
      <c r="Q3309">
        <f t="shared" si="210"/>
        <v>131</v>
      </c>
      <c r="R3309">
        <f t="shared" si="211"/>
        <v>41.42</v>
      </c>
      <c r="S3309" s="10" t="s">
        <v>8317</v>
      </c>
      <c r="T3309" t="s">
        <v>8318</v>
      </c>
    </row>
    <row r="3310" spans="1:20" ht="60" x14ac:dyDescent="0.25">
      <c r="A3310">
        <v>3270</v>
      </c>
      <c r="B3310" s="3" t="s">
        <v>3270</v>
      </c>
      <c r="C3310" s="3" t="s">
        <v>7380</v>
      </c>
      <c r="D3310" s="6">
        <v>1800</v>
      </c>
      <c r="E3310" s="8">
        <v>1830</v>
      </c>
      <c r="F3310" t="s">
        <v>8218</v>
      </c>
      <c r="G3310" t="s">
        <v>8224</v>
      </c>
      <c r="H3310" t="s">
        <v>8246</v>
      </c>
      <c r="I3310">
        <v>1436705265</v>
      </c>
      <c r="J3310">
        <v>1434113265</v>
      </c>
      <c r="K3310" s="9">
        <f t="shared" si="208"/>
        <v>42167.533159722225</v>
      </c>
      <c r="L3310">
        <f t="shared" si="209"/>
        <v>2015</v>
      </c>
      <c r="M3310" t="b">
        <v>1</v>
      </c>
      <c r="N3310">
        <v>30</v>
      </c>
      <c r="O3310" t="b">
        <v>1</v>
      </c>
      <c r="P3310" t="s">
        <v>8269</v>
      </c>
      <c r="Q3310">
        <f t="shared" si="210"/>
        <v>102</v>
      </c>
      <c r="R3310">
        <f t="shared" si="211"/>
        <v>61</v>
      </c>
      <c r="S3310" s="10" t="s">
        <v>8317</v>
      </c>
      <c r="T3310" t="s">
        <v>8318</v>
      </c>
    </row>
    <row r="3311" spans="1:20" ht="60" x14ac:dyDescent="0.25">
      <c r="A3311">
        <v>3275</v>
      </c>
      <c r="B3311" s="3" t="s">
        <v>3275</v>
      </c>
      <c r="C3311" s="3" t="s">
        <v>7385</v>
      </c>
      <c r="D3311" s="6">
        <v>1800</v>
      </c>
      <c r="E3311" s="8">
        <v>1805</v>
      </c>
      <c r="F3311" t="s">
        <v>8218</v>
      </c>
      <c r="G3311" t="s">
        <v>8223</v>
      </c>
      <c r="H3311" t="s">
        <v>8245</v>
      </c>
      <c r="I3311">
        <v>1423456200</v>
      </c>
      <c r="J3311">
        <v>1421183271</v>
      </c>
      <c r="K3311" s="9">
        <f t="shared" si="208"/>
        <v>42017.88045138889</v>
      </c>
      <c r="L3311">
        <f t="shared" si="209"/>
        <v>2015</v>
      </c>
      <c r="M3311" t="b">
        <v>1</v>
      </c>
      <c r="N3311">
        <v>12</v>
      </c>
      <c r="O3311" t="b">
        <v>1</v>
      </c>
      <c r="P3311" t="s">
        <v>8269</v>
      </c>
      <c r="Q3311">
        <f t="shared" si="210"/>
        <v>100</v>
      </c>
      <c r="R3311">
        <f t="shared" si="211"/>
        <v>150.41999999999999</v>
      </c>
      <c r="S3311" s="10" t="s">
        <v>8317</v>
      </c>
      <c r="T3311" t="s">
        <v>8318</v>
      </c>
    </row>
    <row r="3312" spans="1:20" ht="60" x14ac:dyDescent="0.25">
      <c r="A3312">
        <v>3303</v>
      </c>
      <c r="B3312" s="3" t="s">
        <v>3303</v>
      </c>
      <c r="C3312" s="3" t="s">
        <v>7413</v>
      </c>
      <c r="D3312" s="6">
        <v>1800</v>
      </c>
      <c r="E3312" s="8">
        <v>2086</v>
      </c>
      <c r="F3312" t="s">
        <v>8218</v>
      </c>
      <c r="G3312" t="s">
        <v>8223</v>
      </c>
      <c r="H3312" t="s">
        <v>8245</v>
      </c>
      <c r="I3312">
        <v>1427553484</v>
      </c>
      <c r="J3312">
        <v>1424533084</v>
      </c>
      <c r="K3312" s="9">
        <f t="shared" si="208"/>
        <v>42056.65143518518</v>
      </c>
      <c r="L3312">
        <f t="shared" si="209"/>
        <v>2015</v>
      </c>
      <c r="M3312" t="b">
        <v>0</v>
      </c>
      <c r="N3312">
        <v>35</v>
      </c>
      <c r="O3312" t="b">
        <v>1</v>
      </c>
      <c r="P3312" t="s">
        <v>8269</v>
      </c>
      <c r="Q3312">
        <f t="shared" si="210"/>
        <v>116</v>
      </c>
      <c r="R3312">
        <f t="shared" si="211"/>
        <v>59.6</v>
      </c>
      <c r="S3312" s="10" t="s">
        <v>8317</v>
      </c>
      <c r="T3312" t="s">
        <v>8318</v>
      </c>
    </row>
    <row r="3313" spans="1:20" ht="45" x14ac:dyDescent="0.25">
      <c r="A3313">
        <v>3328</v>
      </c>
      <c r="B3313" s="3" t="s">
        <v>3328</v>
      </c>
      <c r="C3313" s="3" t="s">
        <v>7438</v>
      </c>
      <c r="D3313" s="6">
        <v>1800</v>
      </c>
      <c r="E3313" s="8">
        <v>2635</v>
      </c>
      <c r="F3313" t="s">
        <v>8218</v>
      </c>
      <c r="G3313" t="s">
        <v>8223</v>
      </c>
      <c r="H3313" t="s">
        <v>8245</v>
      </c>
      <c r="I3313">
        <v>1404522000</v>
      </c>
      <c r="J3313">
        <v>1404308883</v>
      </c>
      <c r="K3313" s="9">
        <f t="shared" si="208"/>
        <v>41822.57503472222</v>
      </c>
      <c r="L3313">
        <f t="shared" si="209"/>
        <v>2014</v>
      </c>
      <c r="M3313" t="b">
        <v>0</v>
      </c>
      <c r="N3313">
        <v>9</v>
      </c>
      <c r="O3313" t="b">
        <v>1</v>
      </c>
      <c r="P3313" t="s">
        <v>8269</v>
      </c>
      <c r="Q3313">
        <f t="shared" si="210"/>
        <v>146</v>
      </c>
      <c r="R3313">
        <f t="shared" si="211"/>
        <v>292.77999999999997</v>
      </c>
      <c r="S3313" s="10" t="s">
        <v>8317</v>
      </c>
      <c r="T3313" t="s">
        <v>8318</v>
      </c>
    </row>
    <row r="3314" spans="1:20" ht="45" x14ac:dyDescent="0.25">
      <c r="A3314">
        <v>3477</v>
      </c>
      <c r="B3314" s="3" t="s">
        <v>3476</v>
      </c>
      <c r="C3314" s="3" t="s">
        <v>7587</v>
      </c>
      <c r="D3314" s="6">
        <v>1800</v>
      </c>
      <c r="E3314" s="8">
        <v>2076</v>
      </c>
      <c r="F3314" t="s">
        <v>8218</v>
      </c>
      <c r="G3314" t="s">
        <v>8223</v>
      </c>
      <c r="H3314" t="s">
        <v>8245</v>
      </c>
      <c r="I3314">
        <v>1431831600</v>
      </c>
      <c r="J3314">
        <v>1430761243</v>
      </c>
      <c r="K3314" s="9">
        <f t="shared" si="208"/>
        <v>42128.736608796295</v>
      </c>
      <c r="L3314">
        <f t="shared" si="209"/>
        <v>2015</v>
      </c>
      <c r="M3314" t="b">
        <v>0</v>
      </c>
      <c r="N3314">
        <v>39</v>
      </c>
      <c r="O3314" t="b">
        <v>1</v>
      </c>
      <c r="P3314" t="s">
        <v>8269</v>
      </c>
      <c r="Q3314">
        <f t="shared" si="210"/>
        <v>115</v>
      </c>
      <c r="R3314">
        <f t="shared" si="211"/>
        <v>53.23</v>
      </c>
      <c r="S3314" s="10" t="s">
        <v>8317</v>
      </c>
      <c r="T3314" t="s">
        <v>8318</v>
      </c>
    </row>
    <row r="3315" spans="1:20" ht="60" x14ac:dyDescent="0.25">
      <c r="A3315">
        <v>3176</v>
      </c>
      <c r="B3315" s="3" t="s">
        <v>3176</v>
      </c>
      <c r="C3315" s="3" t="s">
        <v>7286</v>
      </c>
      <c r="D3315" s="6">
        <v>1900</v>
      </c>
      <c r="E3315" s="8">
        <v>2182</v>
      </c>
      <c r="F3315" t="s">
        <v>8218</v>
      </c>
      <c r="G3315" t="s">
        <v>8223</v>
      </c>
      <c r="H3315" t="s">
        <v>8245</v>
      </c>
      <c r="I3315">
        <v>1376838000</v>
      </c>
      <c r="J3315">
        <v>1374531631</v>
      </c>
      <c r="K3315" s="9">
        <f t="shared" si="208"/>
        <v>41477.930914351848</v>
      </c>
      <c r="L3315">
        <f t="shared" si="209"/>
        <v>2013</v>
      </c>
      <c r="M3315" t="b">
        <v>1</v>
      </c>
      <c r="N3315">
        <v>55</v>
      </c>
      <c r="O3315" t="b">
        <v>1</v>
      </c>
      <c r="P3315" t="s">
        <v>8269</v>
      </c>
      <c r="Q3315">
        <f t="shared" si="210"/>
        <v>115</v>
      </c>
      <c r="R3315">
        <f t="shared" si="211"/>
        <v>39.67</v>
      </c>
      <c r="S3315" s="10" t="s">
        <v>8317</v>
      </c>
      <c r="T3315" t="s">
        <v>8318</v>
      </c>
    </row>
    <row r="3316" spans="1:20" ht="60" x14ac:dyDescent="0.25">
      <c r="A3316">
        <v>3609</v>
      </c>
      <c r="B3316" s="3" t="s">
        <v>3608</v>
      </c>
      <c r="C3316" s="3" t="s">
        <v>7719</v>
      </c>
      <c r="D3316" s="6">
        <v>1960</v>
      </c>
      <c r="E3316" s="8">
        <v>3005</v>
      </c>
      <c r="F3316" t="s">
        <v>8218</v>
      </c>
      <c r="G3316" t="s">
        <v>8224</v>
      </c>
      <c r="H3316" t="s">
        <v>8246</v>
      </c>
      <c r="I3316">
        <v>1459378085</v>
      </c>
      <c r="J3316">
        <v>1456789685</v>
      </c>
      <c r="K3316" s="9">
        <f t="shared" si="208"/>
        <v>42429.991724537031</v>
      </c>
      <c r="L3316">
        <f t="shared" si="209"/>
        <v>2016</v>
      </c>
      <c r="M3316" t="b">
        <v>0</v>
      </c>
      <c r="N3316">
        <v>21</v>
      </c>
      <c r="O3316" t="b">
        <v>1</v>
      </c>
      <c r="P3316" t="s">
        <v>8269</v>
      </c>
      <c r="Q3316">
        <f t="shared" si="210"/>
        <v>153</v>
      </c>
      <c r="R3316">
        <f t="shared" si="211"/>
        <v>143.1</v>
      </c>
      <c r="S3316" s="10" t="s">
        <v>8317</v>
      </c>
      <c r="T3316" t="s">
        <v>8318</v>
      </c>
    </row>
    <row r="3317" spans="1:20" ht="60" x14ac:dyDescent="0.25">
      <c r="A3317">
        <v>533</v>
      </c>
      <c r="B3317" s="3" t="s">
        <v>534</v>
      </c>
      <c r="C3317" s="3" t="s">
        <v>4643</v>
      </c>
      <c r="D3317" s="6">
        <v>2000</v>
      </c>
      <c r="E3317" s="8">
        <v>2004</v>
      </c>
      <c r="F3317" t="s">
        <v>8218</v>
      </c>
      <c r="G3317" t="s">
        <v>8224</v>
      </c>
      <c r="H3317" t="s">
        <v>8246</v>
      </c>
      <c r="I3317">
        <v>1463394365</v>
      </c>
      <c r="J3317">
        <v>1461320765</v>
      </c>
      <c r="K3317" s="9">
        <f t="shared" si="208"/>
        <v>42482.43478009259</v>
      </c>
      <c r="L3317">
        <f t="shared" si="209"/>
        <v>2016</v>
      </c>
      <c r="M3317" t="b">
        <v>0</v>
      </c>
      <c r="N3317">
        <v>17</v>
      </c>
      <c r="O3317" t="b">
        <v>1</v>
      </c>
      <c r="P3317" t="s">
        <v>8269</v>
      </c>
      <c r="Q3317">
        <f t="shared" si="210"/>
        <v>100</v>
      </c>
      <c r="R3317">
        <f t="shared" si="211"/>
        <v>117.88</v>
      </c>
      <c r="S3317" s="10" t="s">
        <v>8317</v>
      </c>
      <c r="T3317" t="s">
        <v>8318</v>
      </c>
    </row>
    <row r="3318" spans="1:20" ht="45" x14ac:dyDescent="0.25">
      <c r="A3318">
        <v>535</v>
      </c>
      <c r="B3318" s="3" t="s">
        <v>536</v>
      </c>
      <c r="C3318" s="3" t="s">
        <v>4645</v>
      </c>
      <c r="D3318" s="6">
        <v>2000</v>
      </c>
      <c r="E3318" s="8">
        <v>2050</v>
      </c>
      <c r="F3318" t="s">
        <v>8218</v>
      </c>
      <c r="G3318" t="s">
        <v>8224</v>
      </c>
      <c r="H3318" t="s">
        <v>8246</v>
      </c>
      <c r="I3318">
        <v>1483707905</v>
      </c>
      <c r="J3318">
        <v>1481115905</v>
      </c>
      <c r="K3318" s="9">
        <f t="shared" si="208"/>
        <v>42711.545196759253</v>
      </c>
      <c r="L3318">
        <f t="shared" si="209"/>
        <v>2016</v>
      </c>
      <c r="M3318" t="b">
        <v>0</v>
      </c>
      <c r="N3318">
        <v>59</v>
      </c>
      <c r="O3318" t="b">
        <v>1</v>
      </c>
      <c r="P3318" t="s">
        <v>8269</v>
      </c>
      <c r="Q3318">
        <f t="shared" si="210"/>
        <v>103</v>
      </c>
      <c r="R3318">
        <f t="shared" si="211"/>
        <v>34.75</v>
      </c>
      <c r="S3318" s="10" t="s">
        <v>8317</v>
      </c>
      <c r="T3318" t="s">
        <v>8318</v>
      </c>
    </row>
    <row r="3319" spans="1:20" ht="60" x14ac:dyDescent="0.25">
      <c r="A3319">
        <v>537</v>
      </c>
      <c r="B3319" s="3" t="s">
        <v>538</v>
      </c>
      <c r="C3319" s="3" t="s">
        <v>4647</v>
      </c>
      <c r="D3319" s="6">
        <v>2000</v>
      </c>
      <c r="E3319" s="8">
        <v>2410</v>
      </c>
      <c r="F3319" t="s">
        <v>8218</v>
      </c>
      <c r="G3319" t="s">
        <v>8223</v>
      </c>
      <c r="H3319" t="s">
        <v>8245</v>
      </c>
      <c r="I3319">
        <v>1446665191</v>
      </c>
      <c r="J3319">
        <v>1444069591</v>
      </c>
      <c r="K3319" s="9">
        <f t="shared" si="208"/>
        <v>42282.768414351856</v>
      </c>
      <c r="L3319">
        <f t="shared" si="209"/>
        <v>2015</v>
      </c>
      <c r="M3319" t="b">
        <v>0</v>
      </c>
      <c r="N3319">
        <v>59</v>
      </c>
      <c r="O3319" t="b">
        <v>1</v>
      </c>
      <c r="P3319" t="s">
        <v>8269</v>
      </c>
      <c r="Q3319">
        <f t="shared" si="210"/>
        <v>121</v>
      </c>
      <c r="R3319">
        <f t="shared" si="211"/>
        <v>40.85</v>
      </c>
      <c r="S3319" s="10" t="s">
        <v>8317</v>
      </c>
      <c r="T3319" t="s">
        <v>8318</v>
      </c>
    </row>
    <row r="3320" spans="1:20" ht="60" x14ac:dyDescent="0.25">
      <c r="A3320">
        <v>1284</v>
      </c>
      <c r="B3320" s="3" t="s">
        <v>1285</v>
      </c>
      <c r="C3320" s="3" t="s">
        <v>5394</v>
      </c>
      <c r="D3320" s="6">
        <v>2000</v>
      </c>
      <c r="E3320" s="8">
        <v>2020</v>
      </c>
      <c r="F3320" t="s">
        <v>8218</v>
      </c>
      <c r="G3320" t="s">
        <v>8223</v>
      </c>
      <c r="H3320" t="s">
        <v>8245</v>
      </c>
      <c r="I3320">
        <v>1483203540</v>
      </c>
      <c r="J3320">
        <v>1481175482</v>
      </c>
      <c r="K3320" s="9">
        <f t="shared" si="208"/>
        <v>42712.23474537037</v>
      </c>
      <c r="L3320">
        <f t="shared" si="209"/>
        <v>2016</v>
      </c>
      <c r="M3320" t="b">
        <v>0</v>
      </c>
      <c r="N3320">
        <v>31</v>
      </c>
      <c r="O3320" t="b">
        <v>1</v>
      </c>
      <c r="P3320" t="s">
        <v>8269</v>
      </c>
      <c r="Q3320">
        <f t="shared" si="210"/>
        <v>101</v>
      </c>
      <c r="R3320">
        <f t="shared" si="211"/>
        <v>65.16</v>
      </c>
      <c r="S3320" s="10" t="s">
        <v>8317</v>
      </c>
      <c r="T3320" t="s">
        <v>8318</v>
      </c>
    </row>
    <row r="3321" spans="1:20" ht="60" x14ac:dyDescent="0.25">
      <c r="A3321">
        <v>1285</v>
      </c>
      <c r="B3321" s="3" t="s">
        <v>1286</v>
      </c>
      <c r="C3321" s="3" t="s">
        <v>5395</v>
      </c>
      <c r="D3321" s="6">
        <v>2000</v>
      </c>
      <c r="E3321" s="8">
        <v>2033</v>
      </c>
      <c r="F3321" t="s">
        <v>8218</v>
      </c>
      <c r="G3321" t="s">
        <v>8224</v>
      </c>
      <c r="H3321" t="s">
        <v>8246</v>
      </c>
      <c r="I3321">
        <v>1434808775</v>
      </c>
      <c r="J3321">
        <v>1433512775</v>
      </c>
      <c r="K3321" s="9">
        <f t="shared" si="208"/>
        <v>42160.583043981482</v>
      </c>
      <c r="L3321">
        <f t="shared" si="209"/>
        <v>2015</v>
      </c>
      <c r="M3321" t="b">
        <v>0</v>
      </c>
      <c r="N3321">
        <v>63</v>
      </c>
      <c r="O3321" t="b">
        <v>1</v>
      </c>
      <c r="P3321" t="s">
        <v>8269</v>
      </c>
      <c r="Q3321">
        <f t="shared" si="210"/>
        <v>102</v>
      </c>
      <c r="R3321">
        <f t="shared" si="211"/>
        <v>32.270000000000003</v>
      </c>
      <c r="S3321" s="10" t="s">
        <v>8317</v>
      </c>
      <c r="T3321" t="s">
        <v>8318</v>
      </c>
    </row>
    <row r="3322" spans="1:20" ht="60" x14ac:dyDescent="0.25">
      <c r="A3322">
        <v>1298</v>
      </c>
      <c r="B3322" s="3" t="s">
        <v>1299</v>
      </c>
      <c r="C3322" s="3" t="s">
        <v>5408</v>
      </c>
      <c r="D3322" s="6">
        <v>2000</v>
      </c>
      <c r="E3322" s="8">
        <v>2093</v>
      </c>
      <c r="F3322" t="s">
        <v>8218</v>
      </c>
      <c r="G3322" t="s">
        <v>8224</v>
      </c>
      <c r="H3322" t="s">
        <v>8246</v>
      </c>
      <c r="I3322">
        <v>1461860432</v>
      </c>
      <c r="J3322">
        <v>1459268432</v>
      </c>
      <c r="K3322" s="9">
        <f t="shared" si="208"/>
        <v>42458.680925925932</v>
      </c>
      <c r="L3322">
        <f t="shared" si="209"/>
        <v>2016</v>
      </c>
      <c r="M3322" t="b">
        <v>0</v>
      </c>
      <c r="N3322">
        <v>33</v>
      </c>
      <c r="O3322" t="b">
        <v>1</v>
      </c>
      <c r="P3322" t="s">
        <v>8269</v>
      </c>
      <c r="Q3322">
        <f t="shared" si="210"/>
        <v>105</v>
      </c>
      <c r="R3322">
        <f t="shared" si="211"/>
        <v>63.42</v>
      </c>
      <c r="S3322" s="10" t="s">
        <v>8317</v>
      </c>
      <c r="T3322" t="s">
        <v>8318</v>
      </c>
    </row>
    <row r="3323" spans="1:20" ht="60" x14ac:dyDescent="0.25">
      <c r="A3323">
        <v>1301</v>
      </c>
      <c r="B3323" s="3" t="s">
        <v>1302</v>
      </c>
      <c r="C3323" s="3" t="s">
        <v>5411</v>
      </c>
      <c r="D3323" s="6">
        <v>2000</v>
      </c>
      <c r="E3323" s="8">
        <v>2055</v>
      </c>
      <c r="F3323" t="s">
        <v>8218</v>
      </c>
      <c r="G3323" t="s">
        <v>8223</v>
      </c>
      <c r="H3323" t="s">
        <v>8245</v>
      </c>
      <c r="I3323">
        <v>1437447600</v>
      </c>
      <c r="J3323">
        <v>1436551178</v>
      </c>
      <c r="K3323" s="9">
        <f t="shared" si="208"/>
        <v>42195.749745370369</v>
      </c>
      <c r="L3323">
        <f t="shared" si="209"/>
        <v>2015</v>
      </c>
      <c r="M3323" t="b">
        <v>0</v>
      </c>
      <c r="N3323">
        <v>29</v>
      </c>
      <c r="O3323" t="b">
        <v>1</v>
      </c>
      <c r="P3323" t="s">
        <v>8269</v>
      </c>
      <c r="Q3323">
        <f t="shared" si="210"/>
        <v>103</v>
      </c>
      <c r="R3323">
        <f t="shared" si="211"/>
        <v>70.86</v>
      </c>
      <c r="S3323" s="10" t="s">
        <v>8317</v>
      </c>
      <c r="T3323" t="s">
        <v>8318</v>
      </c>
    </row>
    <row r="3324" spans="1:20" ht="45" x14ac:dyDescent="0.25">
      <c r="A3324">
        <v>2788</v>
      </c>
      <c r="B3324" s="3" t="s">
        <v>2788</v>
      </c>
      <c r="C3324" s="3" t="s">
        <v>6898</v>
      </c>
      <c r="D3324" s="6">
        <v>2000</v>
      </c>
      <c r="E3324" s="8">
        <v>2050</v>
      </c>
      <c r="F3324" t="s">
        <v>8218</v>
      </c>
      <c r="G3324" t="s">
        <v>8223</v>
      </c>
      <c r="H3324" t="s">
        <v>8245</v>
      </c>
      <c r="I3324">
        <v>1469811043</v>
      </c>
      <c r="J3324">
        <v>1467219043</v>
      </c>
      <c r="K3324" s="9">
        <f t="shared" si="208"/>
        <v>42550.701886574068</v>
      </c>
      <c r="L3324">
        <f t="shared" si="209"/>
        <v>2016</v>
      </c>
      <c r="M3324" t="b">
        <v>0</v>
      </c>
      <c r="N3324">
        <v>20</v>
      </c>
      <c r="O3324" t="b">
        <v>1</v>
      </c>
      <c r="P3324" t="s">
        <v>8269</v>
      </c>
      <c r="Q3324">
        <f t="shared" si="210"/>
        <v>103</v>
      </c>
      <c r="R3324">
        <f t="shared" si="211"/>
        <v>102.5</v>
      </c>
      <c r="S3324" s="10" t="s">
        <v>8317</v>
      </c>
      <c r="T3324" t="s">
        <v>8318</v>
      </c>
    </row>
    <row r="3325" spans="1:20" ht="60" x14ac:dyDescent="0.25">
      <c r="A3325">
        <v>2791</v>
      </c>
      <c r="B3325" s="3" t="s">
        <v>2791</v>
      </c>
      <c r="C3325" s="3" t="s">
        <v>6901</v>
      </c>
      <c r="D3325" s="6">
        <v>2000</v>
      </c>
      <c r="E3325" s="8">
        <v>2050</v>
      </c>
      <c r="F3325" t="s">
        <v>8218</v>
      </c>
      <c r="G3325" t="s">
        <v>8223</v>
      </c>
      <c r="H3325" t="s">
        <v>8245</v>
      </c>
      <c r="I3325">
        <v>1473393600</v>
      </c>
      <c r="J3325">
        <v>1470778559</v>
      </c>
      <c r="K3325" s="9">
        <f t="shared" si="208"/>
        <v>42591.899988425925</v>
      </c>
      <c r="L3325">
        <f t="shared" si="209"/>
        <v>2016</v>
      </c>
      <c r="M3325" t="b">
        <v>0</v>
      </c>
      <c r="N3325">
        <v>28</v>
      </c>
      <c r="O3325" t="b">
        <v>1</v>
      </c>
      <c r="P3325" t="s">
        <v>8269</v>
      </c>
      <c r="Q3325">
        <f t="shared" si="210"/>
        <v>103</v>
      </c>
      <c r="R3325">
        <f t="shared" si="211"/>
        <v>73.209999999999994</v>
      </c>
      <c r="S3325" s="10" t="s">
        <v>8317</v>
      </c>
      <c r="T3325" t="s">
        <v>8318</v>
      </c>
    </row>
    <row r="3326" spans="1:20" ht="45" x14ac:dyDescent="0.25">
      <c r="A3326">
        <v>2792</v>
      </c>
      <c r="B3326" s="3" t="s">
        <v>2792</v>
      </c>
      <c r="C3326" s="3" t="s">
        <v>6902</v>
      </c>
      <c r="D3326" s="6">
        <v>2000</v>
      </c>
      <c r="E3326" s="8">
        <v>2152</v>
      </c>
      <c r="F3326" t="s">
        <v>8218</v>
      </c>
      <c r="G3326" t="s">
        <v>8223</v>
      </c>
      <c r="H3326" t="s">
        <v>8245</v>
      </c>
      <c r="I3326">
        <v>1439357559</v>
      </c>
      <c r="J3326">
        <v>1435469559</v>
      </c>
      <c r="K3326" s="9">
        <f t="shared" si="208"/>
        <v>42183.231006944443</v>
      </c>
      <c r="L3326">
        <f t="shared" si="209"/>
        <v>2015</v>
      </c>
      <c r="M3326" t="b">
        <v>0</v>
      </c>
      <c r="N3326">
        <v>24</v>
      </c>
      <c r="O3326" t="b">
        <v>1</v>
      </c>
      <c r="P3326" t="s">
        <v>8269</v>
      </c>
      <c r="Q3326">
        <f t="shared" si="210"/>
        <v>108</v>
      </c>
      <c r="R3326">
        <f t="shared" si="211"/>
        <v>89.67</v>
      </c>
      <c r="S3326" s="10" t="s">
        <v>8317</v>
      </c>
      <c r="T3326" t="s">
        <v>8318</v>
      </c>
    </row>
    <row r="3327" spans="1:20" ht="60" x14ac:dyDescent="0.25">
      <c r="A3327">
        <v>2826</v>
      </c>
      <c r="B3327" s="3" t="s">
        <v>2826</v>
      </c>
      <c r="C3327" s="3" t="s">
        <v>6936</v>
      </c>
      <c r="D3327" s="6">
        <v>2000</v>
      </c>
      <c r="E3327" s="8">
        <v>2155</v>
      </c>
      <c r="F3327" t="s">
        <v>8218</v>
      </c>
      <c r="G3327" t="s">
        <v>8223</v>
      </c>
      <c r="H3327" t="s">
        <v>8245</v>
      </c>
      <c r="I3327">
        <v>1436511600</v>
      </c>
      <c r="J3327">
        <v>1434415812</v>
      </c>
      <c r="K3327" s="9">
        <f t="shared" si="208"/>
        <v>42171.034861111111</v>
      </c>
      <c r="L3327">
        <f t="shared" si="209"/>
        <v>2015</v>
      </c>
      <c r="M3327" t="b">
        <v>0</v>
      </c>
      <c r="N3327">
        <v>19</v>
      </c>
      <c r="O3327" t="b">
        <v>1</v>
      </c>
      <c r="P3327" t="s">
        <v>8269</v>
      </c>
      <c r="Q3327">
        <f t="shared" si="210"/>
        <v>108</v>
      </c>
      <c r="R3327">
        <f t="shared" si="211"/>
        <v>113.42</v>
      </c>
      <c r="S3327" s="10" t="s">
        <v>8317</v>
      </c>
      <c r="T3327" t="s">
        <v>8318</v>
      </c>
    </row>
    <row r="3328" spans="1:20" ht="60" x14ac:dyDescent="0.25">
      <c r="A3328">
        <v>2827</v>
      </c>
      <c r="B3328" s="3" t="s">
        <v>2827</v>
      </c>
      <c r="C3328" s="3" t="s">
        <v>6937</v>
      </c>
      <c r="D3328" s="6">
        <v>2000</v>
      </c>
      <c r="E3328" s="8">
        <v>2405</v>
      </c>
      <c r="F3328" t="s">
        <v>8218</v>
      </c>
      <c r="G3328" t="s">
        <v>8223</v>
      </c>
      <c r="H3328" t="s">
        <v>8245</v>
      </c>
      <c r="I3328">
        <v>1464971400</v>
      </c>
      <c r="J3328">
        <v>1462379066</v>
      </c>
      <c r="K3328" s="9">
        <f t="shared" si="208"/>
        <v>42494.683634259258</v>
      </c>
      <c r="L3328">
        <f t="shared" si="209"/>
        <v>2016</v>
      </c>
      <c r="M3328" t="b">
        <v>0</v>
      </c>
      <c r="N3328">
        <v>23</v>
      </c>
      <c r="O3328" t="b">
        <v>1</v>
      </c>
      <c r="P3328" t="s">
        <v>8269</v>
      </c>
      <c r="Q3328">
        <f t="shared" si="210"/>
        <v>120</v>
      </c>
      <c r="R3328">
        <f t="shared" si="211"/>
        <v>104.57</v>
      </c>
      <c r="S3328" s="10" t="s">
        <v>8317</v>
      </c>
      <c r="T3328" t="s">
        <v>8318</v>
      </c>
    </row>
    <row r="3329" spans="1:20" ht="45" x14ac:dyDescent="0.25">
      <c r="A3329">
        <v>2838</v>
      </c>
      <c r="B3329" s="3" t="s">
        <v>2838</v>
      </c>
      <c r="C3329" s="3" t="s">
        <v>6948</v>
      </c>
      <c r="D3329" s="6">
        <v>2000</v>
      </c>
      <c r="E3329" s="8">
        <v>2405</v>
      </c>
      <c r="F3329" t="s">
        <v>8218</v>
      </c>
      <c r="G3329" t="s">
        <v>8223</v>
      </c>
      <c r="H3329" t="s">
        <v>8245</v>
      </c>
      <c r="I3329">
        <v>1407967200</v>
      </c>
      <c r="J3329">
        <v>1406039696</v>
      </c>
      <c r="K3329" s="9">
        <f t="shared" si="208"/>
        <v>41842.607592592591</v>
      </c>
      <c r="L3329">
        <f t="shared" si="209"/>
        <v>2014</v>
      </c>
      <c r="M3329" t="b">
        <v>0</v>
      </c>
      <c r="N3329">
        <v>54</v>
      </c>
      <c r="O3329" t="b">
        <v>1</v>
      </c>
      <c r="P3329" t="s">
        <v>8269</v>
      </c>
      <c r="Q3329">
        <f t="shared" si="210"/>
        <v>120</v>
      </c>
      <c r="R3329">
        <f t="shared" si="211"/>
        <v>44.54</v>
      </c>
      <c r="S3329" s="10" t="s">
        <v>8317</v>
      </c>
      <c r="T3329" t="s">
        <v>8318</v>
      </c>
    </row>
    <row r="3330" spans="1:20" ht="30" x14ac:dyDescent="0.25">
      <c r="A3330">
        <v>2972</v>
      </c>
      <c r="B3330" s="3" t="s">
        <v>2972</v>
      </c>
      <c r="C3330" s="3" t="s">
        <v>7082</v>
      </c>
      <c r="D3330" s="6">
        <v>2000</v>
      </c>
      <c r="E3330" s="8">
        <v>2107</v>
      </c>
      <c r="F3330" t="s">
        <v>8218</v>
      </c>
      <c r="G3330" t="s">
        <v>8223</v>
      </c>
      <c r="H3330" t="s">
        <v>8245</v>
      </c>
      <c r="I3330">
        <v>1480899600</v>
      </c>
      <c r="J3330">
        <v>1479609520</v>
      </c>
      <c r="K3330" s="9">
        <f t="shared" si="208"/>
        <v>42694.110185185185</v>
      </c>
      <c r="L3330">
        <f t="shared" si="209"/>
        <v>2016</v>
      </c>
      <c r="M3330" t="b">
        <v>0</v>
      </c>
      <c r="N3330">
        <v>17</v>
      </c>
      <c r="O3330" t="b">
        <v>1</v>
      </c>
      <c r="P3330" t="s">
        <v>8269</v>
      </c>
      <c r="Q3330">
        <f t="shared" si="210"/>
        <v>105</v>
      </c>
      <c r="R3330">
        <f t="shared" si="211"/>
        <v>123.94</v>
      </c>
      <c r="S3330" s="10" t="s">
        <v>8317</v>
      </c>
      <c r="T3330" t="s">
        <v>8318</v>
      </c>
    </row>
    <row r="3331" spans="1:20" ht="60" x14ac:dyDescent="0.25">
      <c r="A3331">
        <v>3161</v>
      </c>
      <c r="B3331" s="3" t="s">
        <v>3161</v>
      </c>
      <c r="C3331" s="3" t="s">
        <v>7271</v>
      </c>
      <c r="D3331" s="6">
        <v>2000</v>
      </c>
      <c r="E3331" s="8">
        <v>2102</v>
      </c>
      <c r="F3331" t="s">
        <v>8218</v>
      </c>
      <c r="G3331" t="s">
        <v>8224</v>
      </c>
      <c r="H3331" t="s">
        <v>8246</v>
      </c>
      <c r="I3331">
        <v>1413377522</v>
      </c>
      <c r="J3331">
        <v>1410785522</v>
      </c>
      <c r="K3331" s="9">
        <f t="shared" si="208"/>
        <v>41897.536134259259</v>
      </c>
      <c r="L3331">
        <f t="shared" si="209"/>
        <v>2014</v>
      </c>
      <c r="M3331" t="b">
        <v>1</v>
      </c>
      <c r="N3331">
        <v>74</v>
      </c>
      <c r="O3331" t="b">
        <v>1</v>
      </c>
      <c r="P3331" t="s">
        <v>8269</v>
      </c>
      <c r="Q3331">
        <f t="shared" si="210"/>
        <v>105</v>
      </c>
      <c r="R3331">
        <f t="shared" si="211"/>
        <v>28.41</v>
      </c>
      <c r="S3331" s="10" t="s">
        <v>8317</v>
      </c>
      <c r="T3331" t="s">
        <v>8318</v>
      </c>
    </row>
    <row r="3332" spans="1:20" ht="45" x14ac:dyDescent="0.25">
      <c r="A3332">
        <v>3170</v>
      </c>
      <c r="B3332" s="3" t="s">
        <v>3170</v>
      </c>
      <c r="C3332" s="3" t="s">
        <v>7280</v>
      </c>
      <c r="D3332" s="6">
        <v>2000</v>
      </c>
      <c r="E3332" s="8">
        <v>2245</v>
      </c>
      <c r="F3332" t="s">
        <v>8218</v>
      </c>
      <c r="G3332" t="s">
        <v>8223</v>
      </c>
      <c r="H3332" t="s">
        <v>8245</v>
      </c>
      <c r="I3332">
        <v>1404273600</v>
      </c>
      <c r="J3332">
        <v>1401414944</v>
      </c>
      <c r="K3332" s="9">
        <f t="shared" si="208"/>
        <v>41789.080370370371</v>
      </c>
      <c r="L3332">
        <f t="shared" si="209"/>
        <v>2014</v>
      </c>
      <c r="M3332" t="b">
        <v>1</v>
      </c>
      <c r="N3332">
        <v>71</v>
      </c>
      <c r="O3332" t="b">
        <v>1</v>
      </c>
      <c r="P3332" t="s">
        <v>8269</v>
      </c>
      <c r="Q3332">
        <f t="shared" si="210"/>
        <v>112</v>
      </c>
      <c r="R3332">
        <f t="shared" si="211"/>
        <v>31.62</v>
      </c>
      <c r="S3332" s="10" t="s">
        <v>8317</v>
      </c>
      <c r="T3332" t="s">
        <v>8318</v>
      </c>
    </row>
    <row r="3333" spans="1:20" ht="45" x14ac:dyDescent="0.25">
      <c r="A3333">
        <v>3172</v>
      </c>
      <c r="B3333" s="3" t="s">
        <v>3172</v>
      </c>
      <c r="C3333" s="3" t="s">
        <v>7282</v>
      </c>
      <c r="D3333" s="6">
        <v>2000</v>
      </c>
      <c r="E3333" s="8">
        <v>2300</v>
      </c>
      <c r="F3333" t="s">
        <v>8218</v>
      </c>
      <c r="G3333" t="s">
        <v>8223</v>
      </c>
      <c r="H3333" t="s">
        <v>8245</v>
      </c>
      <c r="I3333">
        <v>1329240668</v>
      </c>
      <c r="J3333">
        <v>1326648668</v>
      </c>
      <c r="K3333" s="9">
        <f t="shared" si="208"/>
        <v>40923.729953703703</v>
      </c>
      <c r="L3333">
        <f t="shared" si="209"/>
        <v>2012</v>
      </c>
      <c r="M3333" t="b">
        <v>1</v>
      </c>
      <c r="N3333">
        <v>29</v>
      </c>
      <c r="O3333" t="b">
        <v>1</v>
      </c>
      <c r="P3333" t="s">
        <v>8269</v>
      </c>
      <c r="Q3333">
        <f t="shared" si="210"/>
        <v>115</v>
      </c>
      <c r="R3333">
        <f t="shared" si="211"/>
        <v>79.31</v>
      </c>
      <c r="S3333" s="10" t="s">
        <v>8317</v>
      </c>
      <c r="T3333" t="s">
        <v>8318</v>
      </c>
    </row>
    <row r="3334" spans="1:20" ht="60" x14ac:dyDescent="0.25">
      <c r="A3334">
        <v>3216</v>
      </c>
      <c r="B3334" s="3" t="s">
        <v>3216</v>
      </c>
      <c r="C3334" s="3" t="s">
        <v>7326</v>
      </c>
      <c r="D3334" s="6">
        <v>2000</v>
      </c>
      <c r="E3334" s="8">
        <v>2001</v>
      </c>
      <c r="F3334" t="s">
        <v>8218</v>
      </c>
      <c r="G3334" t="s">
        <v>8224</v>
      </c>
      <c r="H3334" t="s">
        <v>8246</v>
      </c>
      <c r="I3334">
        <v>1436625000</v>
      </c>
      <c r="J3334">
        <v>1433934371</v>
      </c>
      <c r="K3334" s="9">
        <f t="shared" si="208"/>
        <v>42165.462627314817</v>
      </c>
      <c r="L3334">
        <f t="shared" si="209"/>
        <v>2015</v>
      </c>
      <c r="M3334" t="b">
        <v>1</v>
      </c>
      <c r="N3334">
        <v>35</v>
      </c>
      <c r="O3334" t="b">
        <v>1</v>
      </c>
      <c r="P3334" t="s">
        <v>8269</v>
      </c>
      <c r="Q3334">
        <f t="shared" si="210"/>
        <v>100</v>
      </c>
      <c r="R3334">
        <f t="shared" si="211"/>
        <v>57.17</v>
      </c>
      <c r="S3334" s="10" t="s">
        <v>8317</v>
      </c>
      <c r="T3334" t="s">
        <v>8318</v>
      </c>
    </row>
    <row r="3335" spans="1:20" ht="45" x14ac:dyDescent="0.25">
      <c r="A3335">
        <v>3225</v>
      </c>
      <c r="B3335" s="3" t="s">
        <v>3225</v>
      </c>
      <c r="C3335" s="3" t="s">
        <v>7335</v>
      </c>
      <c r="D3335" s="6">
        <v>2000</v>
      </c>
      <c r="E3335" s="8">
        <v>2047</v>
      </c>
      <c r="F3335" t="s">
        <v>8218</v>
      </c>
      <c r="G3335" t="s">
        <v>8223</v>
      </c>
      <c r="H3335" t="s">
        <v>8245</v>
      </c>
      <c r="I3335">
        <v>1464987600</v>
      </c>
      <c r="J3335">
        <v>1463145938</v>
      </c>
      <c r="K3335" s="9">
        <f t="shared" si="208"/>
        <v>42503.559467592597</v>
      </c>
      <c r="L3335">
        <f t="shared" si="209"/>
        <v>2016</v>
      </c>
      <c r="M3335" t="b">
        <v>1</v>
      </c>
      <c r="N3335">
        <v>39</v>
      </c>
      <c r="O3335" t="b">
        <v>1</v>
      </c>
      <c r="P3335" t="s">
        <v>8269</v>
      </c>
      <c r="Q3335">
        <f t="shared" si="210"/>
        <v>102</v>
      </c>
      <c r="R3335">
        <f t="shared" si="211"/>
        <v>52.49</v>
      </c>
      <c r="S3335" s="10" t="s">
        <v>8317</v>
      </c>
      <c r="T3335" t="s">
        <v>8318</v>
      </c>
    </row>
    <row r="3336" spans="1:20" ht="60" x14ac:dyDescent="0.25">
      <c r="A3336">
        <v>3257</v>
      </c>
      <c r="B3336" s="3" t="s">
        <v>3257</v>
      </c>
      <c r="C3336" s="3" t="s">
        <v>7367</v>
      </c>
      <c r="D3336" s="6">
        <v>2000</v>
      </c>
      <c r="E3336" s="8">
        <v>2125.9899999999998</v>
      </c>
      <c r="F3336" t="s">
        <v>8218</v>
      </c>
      <c r="G3336" t="s">
        <v>8224</v>
      </c>
      <c r="H3336" t="s">
        <v>8246</v>
      </c>
      <c r="I3336">
        <v>1487769952</v>
      </c>
      <c r="J3336">
        <v>1485177952</v>
      </c>
      <c r="K3336" s="9">
        <f t="shared" si="208"/>
        <v>42758.559629629628</v>
      </c>
      <c r="L3336">
        <f t="shared" si="209"/>
        <v>2017</v>
      </c>
      <c r="M3336" t="b">
        <v>0</v>
      </c>
      <c r="N3336">
        <v>41</v>
      </c>
      <c r="O3336" t="b">
        <v>1</v>
      </c>
      <c r="P3336" t="s">
        <v>8269</v>
      </c>
      <c r="Q3336">
        <f t="shared" si="210"/>
        <v>106</v>
      </c>
      <c r="R3336">
        <f t="shared" si="211"/>
        <v>51.85</v>
      </c>
      <c r="S3336" s="10" t="s">
        <v>8317</v>
      </c>
      <c r="T3336" t="s">
        <v>8318</v>
      </c>
    </row>
    <row r="3337" spans="1:20" ht="45" x14ac:dyDescent="0.25">
      <c r="A3337">
        <v>3268</v>
      </c>
      <c r="B3337" s="3" t="s">
        <v>3268</v>
      </c>
      <c r="C3337" s="3" t="s">
        <v>7378</v>
      </c>
      <c r="D3337" s="6">
        <v>2000</v>
      </c>
      <c r="E3337" s="8">
        <v>2560</v>
      </c>
      <c r="F3337" t="s">
        <v>8218</v>
      </c>
      <c r="G3337" t="s">
        <v>8223</v>
      </c>
      <c r="H3337" t="s">
        <v>8245</v>
      </c>
      <c r="I3337">
        <v>1472074928</v>
      </c>
      <c r="J3337">
        <v>1470692528</v>
      </c>
      <c r="K3337" s="9">
        <f t="shared" si="208"/>
        <v>42590.90425925926</v>
      </c>
      <c r="L3337">
        <f t="shared" si="209"/>
        <v>2016</v>
      </c>
      <c r="M3337" t="b">
        <v>1</v>
      </c>
      <c r="N3337">
        <v>42</v>
      </c>
      <c r="O3337" t="b">
        <v>1</v>
      </c>
      <c r="P3337" t="s">
        <v>8269</v>
      </c>
      <c r="Q3337">
        <f t="shared" si="210"/>
        <v>128</v>
      </c>
      <c r="R3337">
        <f t="shared" si="211"/>
        <v>60.95</v>
      </c>
      <c r="S3337" s="10" t="s">
        <v>8317</v>
      </c>
      <c r="T3337" t="s">
        <v>8318</v>
      </c>
    </row>
    <row r="3338" spans="1:20" ht="60" x14ac:dyDescent="0.25">
      <c r="A3338">
        <v>3280</v>
      </c>
      <c r="B3338" s="3" t="s">
        <v>3280</v>
      </c>
      <c r="C3338" s="3" t="s">
        <v>7390</v>
      </c>
      <c r="D3338" s="6">
        <v>2000</v>
      </c>
      <c r="E3338" s="8">
        <v>2060</v>
      </c>
      <c r="F3338" t="s">
        <v>8218</v>
      </c>
      <c r="G3338" t="s">
        <v>8223</v>
      </c>
      <c r="H3338" t="s">
        <v>8245</v>
      </c>
      <c r="I3338">
        <v>1433134800</v>
      </c>
      <c r="J3338">
        <v>1430158198</v>
      </c>
      <c r="K3338" s="9">
        <f t="shared" ref="K3338:K3401" si="212">(((J3338/60)/60/24)+DATE(1970,1,1))</f>
        <v>42121.756921296299</v>
      </c>
      <c r="L3338">
        <f t="shared" ref="L3338:L3401" si="213">YEAR(K3338)</f>
        <v>2015</v>
      </c>
      <c r="M3338" t="b">
        <v>0</v>
      </c>
      <c r="N3338">
        <v>30</v>
      </c>
      <c r="O3338" t="b">
        <v>1</v>
      </c>
      <c r="P3338" t="s">
        <v>8269</v>
      </c>
      <c r="Q3338">
        <f t="shared" ref="Q3338:Q3401" si="214">ROUND(E3338/D3338*100,0)</f>
        <v>103</v>
      </c>
      <c r="R3338">
        <f t="shared" ref="R3338:R3401" si="215">ROUND(E3338/N3338,2)</f>
        <v>68.67</v>
      </c>
      <c r="S3338" s="10" t="s">
        <v>8317</v>
      </c>
      <c r="T3338" t="s">
        <v>8318</v>
      </c>
    </row>
    <row r="3339" spans="1:20" ht="75" x14ac:dyDescent="0.25">
      <c r="A3339">
        <v>3290</v>
      </c>
      <c r="B3339" s="3" t="s">
        <v>3290</v>
      </c>
      <c r="C3339" s="3" t="s">
        <v>7400</v>
      </c>
      <c r="D3339" s="6">
        <v>2000</v>
      </c>
      <c r="E3339" s="8">
        <v>2424</v>
      </c>
      <c r="F3339" t="s">
        <v>8218</v>
      </c>
      <c r="G3339" t="s">
        <v>8224</v>
      </c>
      <c r="H3339" t="s">
        <v>8246</v>
      </c>
      <c r="I3339">
        <v>1489234891</v>
      </c>
      <c r="J3339">
        <v>1486642891</v>
      </c>
      <c r="K3339" s="9">
        <f t="shared" si="212"/>
        <v>42775.51494212963</v>
      </c>
      <c r="L3339">
        <f t="shared" si="213"/>
        <v>2017</v>
      </c>
      <c r="M3339" t="b">
        <v>0</v>
      </c>
      <c r="N3339">
        <v>72</v>
      </c>
      <c r="O3339" t="b">
        <v>1</v>
      </c>
      <c r="P3339" t="s">
        <v>8269</v>
      </c>
      <c r="Q3339">
        <f t="shared" si="214"/>
        <v>121</v>
      </c>
      <c r="R3339">
        <f t="shared" si="215"/>
        <v>33.67</v>
      </c>
      <c r="S3339" s="10" t="s">
        <v>8317</v>
      </c>
      <c r="T3339" t="s">
        <v>8318</v>
      </c>
    </row>
    <row r="3340" spans="1:20" ht="45" x14ac:dyDescent="0.25">
      <c r="A3340">
        <v>3313</v>
      </c>
      <c r="B3340" s="3" t="s">
        <v>3313</v>
      </c>
      <c r="C3340" s="3" t="s">
        <v>7423</v>
      </c>
      <c r="D3340" s="6">
        <v>2000</v>
      </c>
      <c r="E3340" s="8">
        <v>2321</v>
      </c>
      <c r="F3340" t="s">
        <v>8218</v>
      </c>
      <c r="G3340" t="s">
        <v>8223</v>
      </c>
      <c r="H3340" t="s">
        <v>8245</v>
      </c>
      <c r="I3340">
        <v>1453856400</v>
      </c>
      <c r="J3340">
        <v>1452664317</v>
      </c>
      <c r="K3340" s="9">
        <f t="shared" si="212"/>
        <v>42382.244409722218</v>
      </c>
      <c r="L3340">
        <f t="shared" si="213"/>
        <v>2016</v>
      </c>
      <c r="M3340" t="b">
        <v>0</v>
      </c>
      <c r="N3340">
        <v>29</v>
      </c>
      <c r="O3340" t="b">
        <v>1</v>
      </c>
      <c r="P3340" t="s">
        <v>8269</v>
      </c>
      <c r="Q3340">
        <f t="shared" si="214"/>
        <v>116</v>
      </c>
      <c r="R3340">
        <f t="shared" si="215"/>
        <v>80.03</v>
      </c>
      <c r="S3340" s="10" t="s">
        <v>8317</v>
      </c>
      <c r="T3340" t="s">
        <v>8318</v>
      </c>
    </row>
    <row r="3341" spans="1:20" ht="30" x14ac:dyDescent="0.25">
      <c r="A3341">
        <v>3318</v>
      </c>
      <c r="B3341" s="3" t="s">
        <v>3318</v>
      </c>
      <c r="C3341" s="3" t="s">
        <v>7428</v>
      </c>
      <c r="D3341" s="6">
        <v>2000</v>
      </c>
      <c r="E3341" s="8">
        <v>2512</v>
      </c>
      <c r="F3341" t="s">
        <v>8218</v>
      </c>
      <c r="G3341" t="s">
        <v>8228</v>
      </c>
      <c r="H3341" t="s">
        <v>8250</v>
      </c>
      <c r="I3341">
        <v>1460341800</v>
      </c>
      <c r="J3341">
        <v>1456902893</v>
      </c>
      <c r="K3341" s="9">
        <f t="shared" si="212"/>
        <v>42431.302002314813</v>
      </c>
      <c r="L3341">
        <f t="shared" si="213"/>
        <v>2016</v>
      </c>
      <c r="M3341" t="b">
        <v>0</v>
      </c>
      <c r="N3341">
        <v>32</v>
      </c>
      <c r="O3341" t="b">
        <v>1</v>
      </c>
      <c r="P3341" t="s">
        <v>8269</v>
      </c>
      <c r="Q3341">
        <f t="shared" si="214"/>
        <v>126</v>
      </c>
      <c r="R3341">
        <f t="shared" si="215"/>
        <v>78.5</v>
      </c>
      <c r="S3341" s="10" t="s">
        <v>8317</v>
      </c>
      <c r="T3341" t="s">
        <v>8318</v>
      </c>
    </row>
    <row r="3342" spans="1:20" ht="60" x14ac:dyDescent="0.25">
      <c r="A3342">
        <v>3347</v>
      </c>
      <c r="B3342" s="3" t="s">
        <v>3347</v>
      </c>
      <c r="C3342" s="3" t="s">
        <v>7457</v>
      </c>
      <c r="D3342" s="6">
        <v>2000</v>
      </c>
      <c r="E3342" s="8">
        <v>2389</v>
      </c>
      <c r="F3342" t="s">
        <v>8218</v>
      </c>
      <c r="G3342" t="s">
        <v>8224</v>
      </c>
      <c r="H3342" t="s">
        <v>8246</v>
      </c>
      <c r="I3342">
        <v>1462741200</v>
      </c>
      <c r="J3342">
        <v>1461503654</v>
      </c>
      <c r="K3342" s="9">
        <f t="shared" si="212"/>
        <v>42484.551550925928</v>
      </c>
      <c r="L3342">
        <f t="shared" si="213"/>
        <v>2016</v>
      </c>
      <c r="M3342" t="b">
        <v>0</v>
      </c>
      <c r="N3342">
        <v>22</v>
      </c>
      <c r="O3342" t="b">
        <v>1</v>
      </c>
      <c r="P3342" t="s">
        <v>8269</v>
      </c>
      <c r="Q3342">
        <f t="shared" si="214"/>
        <v>119</v>
      </c>
      <c r="R3342">
        <f t="shared" si="215"/>
        <v>108.59</v>
      </c>
      <c r="S3342" s="10" t="s">
        <v>8317</v>
      </c>
      <c r="T3342" t="s">
        <v>8318</v>
      </c>
    </row>
    <row r="3343" spans="1:20" ht="60" x14ac:dyDescent="0.25">
      <c r="A3343">
        <v>3357</v>
      </c>
      <c r="B3343" s="3" t="s">
        <v>3356</v>
      </c>
      <c r="C3343" s="3" t="s">
        <v>7467</v>
      </c>
      <c r="D3343" s="6">
        <v>2000</v>
      </c>
      <c r="E3343" s="8">
        <v>2020</v>
      </c>
      <c r="F3343" t="s">
        <v>8218</v>
      </c>
      <c r="G3343" t="s">
        <v>8224</v>
      </c>
      <c r="H3343" t="s">
        <v>8246</v>
      </c>
      <c r="I3343">
        <v>1406887310</v>
      </c>
      <c r="J3343">
        <v>1404295310</v>
      </c>
      <c r="K3343" s="9">
        <f t="shared" si="212"/>
        <v>41822.417939814812</v>
      </c>
      <c r="L3343">
        <f t="shared" si="213"/>
        <v>2014</v>
      </c>
      <c r="M3343" t="b">
        <v>0</v>
      </c>
      <c r="N3343">
        <v>21</v>
      </c>
      <c r="O3343" t="b">
        <v>1</v>
      </c>
      <c r="P3343" t="s">
        <v>8269</v>
      </c>
      <c r="Q3343">
        <f t="shared" si="214"/>
        <v>101</v>
      </c>
      <c r="R3343">
        <f t="shared" si="215"/>
        <v>96.19</v>
      </c>
      <c r="S3343" s="10" t="s">
        <v>8317</v>
      </c>
      <c r="T3343" t="s">
        <v>8318</v>
      </c>
    </row>
    <row r="3344" spans="1:20" ht="60" x14ac:dyDescent="0.25">
      <c r="A3344">
        <v>3373</v>
      </c>
      <c r="B3344" s="3" t="s">
        <v>3372</v>
      </c>
      <c r="C3344" s="3" t="s">
        <v>7483</v>
      </c>
      <c r="D3344" s="6">
        <v>2000</v>
      </c>
      <c r="E3344" s="8">
        <v>2005</v>
      </c>
      <c r="F3344" t="s">
        <v>8218</v>
      </c>
      <c r="G3344" t="s">
        <v>8224</v>
      </c>
      <c r="H3344" t="s">
        <v>8246</v>
      </c>
      <c r="I3344">
        <v>1437235200</v>
      </c>
      <c r="J3344">
        <v>1435177840</v>
      </c>
      <c r="K3344" s="9">
        <f t="shared" si="212"/>
        <v>42179.854629629626</v>
      </c>
      <c r="L3344">
        <f t="shared" si="213"/>
        <v>2015</v>
      </c>
      <c r="M3344" t="b">
        <v>0</v>
      </c>
      <c r="N3344">
        <v>30</v>
      </c>
      <c r="O3344" t="b">
        <v>1</v>
      </c>
      <c r="P3344" t="s">
        <v>8269</v>
      </c>
      <c r="Q3344">
        <f t="shared" si="214"/>
        <v>100</v>
      </c>
      <c r="R3344">
        <f t="shared" si="215"/>
        <v>66.83</v>
      </c>
      <c r="S3344" s="10" t="s">
        <v>8317</v>
      </c>
      <c r="T3344" t="s">
        <v>8318</v>
      </c>
    </row>
    <row r="3345" spans="1:20" ht="60" x14ac:dyDescent="0.25">
      <c r="A3345">
        <v>3379</v>
      </c>
      <c r="B3345" s="3" t="s">
        <v>3378</v>
      </c>
      <c r="C3345" s="3" t="s">
        <v>7489</v>
      </c>
      <c r="D3345" s="6">
        <v>2000</v>
      </c>
      <c r="E3345" s="8">
        <v>2073</v>
      </c>
      <c r="F3345" t="s">
        <v>8218</v>
      </c>
      <c r="G3345" t="s">
        <v>8224</v>
      </c>
      <c r="H3345" t="s">
        <v>8246</v>
      </c>
      <c r="I3345">
        <v>1440630000</v>
      </c>
      <c r="J3345">
        <v>1439122800</v>
      </c>
      <c r="K3345" s="9">
        <f t="shared" si="212"/>
        <v>42225.513888888891</v>
      </c>
      <c r="L3345">
        <f t="shared" si="213"/>
        <v>2015</v>
      </c>
      <c r="M3345" t="b">
        <v>0</v>
      </c>
      <c r="N3345">
        <v>38</v>
      </c>
      <c r="O3345" t="b">
        <v>1</v>
      </c>
      <c r="P3345" t="s">
        <v>8269</v>
      </c>
      <c r="Q3345">
        <f t="shared" si="214"/>
        <v>104</v>
      </c>
      <c r="R3345">
        <f t="shared" si="215"/>
        <v>54.55</v>
      </c>
      <c r="S3345" s="10" t="s">
        <v>8317</v>
      </c>
      <c r="T3345" t="s">
        <v>8318</v>
      </c>
    </row>
    <row r="3346" spans="1:20" ht="60" x14ac:dyDescent="0.25">
      <c r="A3346">
        <v>3385</v>
      </c>
      <c r="B3346" s="3" t="s">
        <v>3384</v>
      </c>
      <c r="C3346" s="3" t="s">
        <v>7495</v>
      </c>
      <c r="D3346" s="6">
        <v>2000</v>
      </c>
      <c r="E3346" s="8">
        <v>2000</v>
      </c>
      <c r="F3346" t="s">
        <v>8218</v>
      </c>
      <c r="G3346" t="s">
        <v>8223</v>
      </c>
      <c r="H3346" t="s">
        <v>8245</v>
      </c>
      <c r="I3346">
        <v>1418244552</v>
      </c>
      <c r="J3346">
        <v>1415652552</v>
      </c>
      <c r="K3346" s="9">
        <f t="shared" si="212"/>
        <v>41953.8675</v>
      </c>
      <c r="L3346">
        <f t="shared" si="213"/>
        <v>2014</v>
      </c>
      <c r="M3346" t="b">
        <v>0</v>
      </c>
      <c r="N3346">
        <v>15</v>
      </c>
      <c r="O3346" t="b">
        <v>1</v>
      </c>
      <c r="P3346" t="s">
        <v>8269</v>
      </c>
      <c r="Q3346">
        <f t="shared" si="214"/>
        <v>100</v>
      </c>
      <c r="R3346">
        <f t="shared" si="215"/>
        <v>133.33000000000001</v>
      </c>
      <c r="S3346" s="10" t="s">
        <v>8317</v>
      </c>
      <c r="T3346" t="s">
        <v>8318</v>
      </c>
    </row>
    <row r="3347" spans="1:20" ht="60" x14ac:dyDescent="0.25">
      <c r="A3347">
        <v>3386</v>
      </c>
      <c r="B3347" s="3" t="s">
        <v>3385</v>
      </c>
      <c r="C3347" s="3" t="s">
        <v>7496</v>
      </c>
      <c r="D3347" s="6">
        <v>2000</v>
      </c>
      <c r="E3347" s="8">
        <v>2100</v>
      </c>
      <c r="F3347" t="s">
        <v>8218</v>
      </c>
      <c r="G3347" t="s">
        <v>8223</v>
      </c>
      <c r="H3347" t="s">
        <v>8245</v>
      </c>
      <c r="I3347">
        <v>1417620506</v>
      </c>
      <c r="J3347">
        <v>1415028506</v>
      </c>
      <c r="K3347" s="9">
        <f t="shared" si="212"/>
        <v>41946.644745370373</v>
      </c>
      <c r="L3347">
        <f t="shared" si="213"/>
        <v>2014</v>
      </c>
      <c r="M3347" t="b">
        <v>0</v>
      </c>
      <c r="N3347">
        <v>41</v>
      </c>
      <c r="O3347" t="b">
        <v>1</v>
      </c>
      <c r="P3347" t="s">
        <v>8269</v>
      </c>
      <c r="Q3347">
        <f t="shared" si="214"/>
        <v>105</v>
      </c>
      <c r="R3347">
        <f t="shared" si="215"/>
        <v>51.22</v>
      </c>
      <c r="S3347" s="10" t="s">
        <v>8317</v>
      </c>
      <c r="T3347" t="s">
        <v>8318</v>
      </c>
    </row>
    <row r="3348" spans="1:20" ht="45" x14ac:dyDescent="0.25">
      <c r="A3348">
        <v>3403</v>
      </c>
      <c r="B3348" s="3" t="s">
        <v>3402</v>
      </c>
      <c r="C3348" s="3" t="s">
        <v>7513</v>
      </c>
      <c r="D3348" s="6">
        <v>2000</v>
      </c>
      <c r="E3348" s="8">
        <v>2000</v>
      </c>
      <c r="F3348" t="s">
        <v>8218</v>
      </c>
      <c r="G3348" t="s">
        <v>8224</v>
      </c>
      <c r="H3348" t="s">
        <v>8246</v>
      </c>
      <c r="I3348">
        <v>1435230324</v>
      </c>
      <c r="J3348">
        <v>1432638324</v>
      </c>
      <c r="K3348" s="9">
        <f t="shared" si="212"/>
        <v>42150.462083333332</v>
      </c>
      <c r="L3348">
        <f t="shared" si="213"/>
        <v>2015</v>
      </c>
      <c r="M3348" t="b">
        <v>0</v>
      </c>
      <c r="N3348">
        <v>17</v>
      </c>
      <c r="O3348" t="b">
        <v>1</v>
      </c>
      <c r="P3348" t="s">
        <v>8269</v>
      </c>
      <c r="Q3348">
        <f t="shared" si="214"/>
        <v>100</v>
      </c>
      <c r="R3348">
        <f t="shared" si="215"/>
        <v>117.65</v>
      </c>
      <c r="S3348" s="10" t="s">
        <v>8317</v>
      </c>
      <c r="T3348" t="s">
        <v>8318</v>
      </c>
    </row>
    <row r="3349" spans="1:20" ht="60" x14ac:dyDescent="0.25">
      <c r="A3349">
        <v>3407</v>
      </c>
      <c r="B3349" s="3" t="s">
        <v>3406</v>
      </c>
      <c r="C3349" s="3" t="s">
        <v>7517</v>
      </c>
      <c r="D3349" s="6">
        <v>2000</v>
      </c>
      <c r="E3349" s="8">
        <v>2142</v>
      </c>
      <c r="F3349" t="s">
        <v>8218</v>
      </c>
      <c r="G3349" t="s">
        <v>8224</v>
      </c>
      <c r="H3349" t="s">
        <v>8246</v>
      </c>
      <c r="I3349">
        <v>1404641289</v>
      </c>
      <c r="J3349">
        <v>1402049289</v>
      </c>
      <c r="K3349" s="9">
        <f t="shared" si="212"/>
        <v>41796.422326388885</v>
      </c>
      <c r="L3349">
        <f t="shared" si="213"/>
        <v>2014</v>
      </c>
      <c r="M3349" t="b">
        <v>0</v>
      </c>
      <c r="N3349">
        <v>67</v>
      </c>
      <c r="O3349" t="b">
        <v>1</v>
      </c>
      <c r="P3349" t="s">
        <v>8269</v>
      </c>
      <c r="Q3349">
        <f t="shared" si="214"/>
        <v>107</v>
      </c>
      <c r="R3349">
        <f t="shared" si="215"/>
        <v>31.97</v>
      </c>
      <c r="S3349" s="10" t="s">
        <v>8317</v>
      </c>
      <c r="T3349" t="s">
        <v>8318</v>
      </c>
    </row>
    <row r="3350" spans="1:20" ht="60" x14ac:dyDescent="0.25">
      <c r="A3350">
        <v>3428</v>
      </c>
      <c r="B3350" s="3" t="s">
        <v>3427</v>
      </c>
      <c r="C3350" s="3" t="s">
        <v>7538</v>
      </c>
      <c r="D3350" s="6">
        <v>2000</v>
      </c>
      <c r="E3350" s="8">
        <v>2055</v>
      </c>
      <c r="F3350" t="s">
        <v>8218</v>
      </c>
      <c r="G3350" t="s">
        <v>8224</v>
      </c>
      <c r="H3350" t="s">
        <v>8246</v>
      </c>
      <c r="I3350">
        <v>1425142800</v>
      </c>
      <c r="J3350">
        <v>1422983847</v>
      </c>
      <c r="K3350" s="9">
        <f t="shared" si="212"/>
        <v>42038.720451388886</v>
      </c>
      <c r="L3350">
        <f t="shared" si="213"/>
        <v>2015</v>
      </c>
      <c r="M3350" t="b">
        <v>0</v>
      </c>
      <c r="N3350">
        <v>51</v>
      </c>
      <c r="O3350" t="b">
        <v>1</v>
      </c>
      <c r="P3350" t="s">
        <v>8269</v>
      </c>
      <c r="Q3350">
        <f t="shared" si="214"/>
        <v>103</v>
      </c>
      <c r="R3350">
        <f t="shared" si="215"/>
        <v>40.29</v>
      </c>
      <c r="S3350" s="10" t="s">
        <v>8317</v>
      </c>
      <c r="T3350" t="s">
        <v>8318</v>
      </c>
    </row>
    <row r="3351" spans="1:20" ht="60" x14ac:dyDescent="0.25">
      <c r="A3351">
        <v>3430</v>
      </c>
      <c r="B3351" s="3" t="s">
        <v>3429</v>
      </c>
      <c r="C3351" s="3" t="s">
        <v>7540</v>
      </c>
      <c r="D3351" s="6">
        <v>2000</v>
      </c>
      <c r="E3351" s="8">
        <v>2170.9899999999998</v>
      </c>
      <c r="F3351" t="s">
        <v>8218</v>
      </c>
      <c r="G3351" t="s">
        <v>8224</v>
      </c>
      <c r="H3351" t="s">
        <v>8246</v>
      </c>
      <c r="I3351">
        <v>1406760101</v>
      </c>
      <c r="J3351">
        <v>1404168101</v>
      </c>
      <c r="K3351" s="9">
        <f t="shared" si="212"/>
        <v>41820.945613425924</v>
      </c>
      <c r="L3351">
        <f t="shared" si="213"/>
        <v>2014</v>
      </c>
      <c r="M3351" t="b">
        <v>0</v>
      </c>
      <c r="N3351">
        <v>72</v>
      </c>
      <c r="O3351" t="b">
        <v>1</v>
      </c>
      <c r="P3351" t="s">
        <v>8269</v>
      </c>
      <c r="Q3351">
        <f t="shared" si="214"/>
        <v>109</v>
      </c>
      <c r="R3351">
        <f t="shared" si="215"/>
        <v>30.15</v>
      </c>
      <c r="S3351" s="10" t="s">
        <v>8317</v>
      </c>
      <c r="T3351" t="s">
        <v>8318</v>
      </c>
    </row>
    <row r="3352" spans="1:20" ht="45" x14ac:dyDescent="0.25">
      <c r="A3352">
        <v>3431</v>
      </c>
      <c r="B3352" s="3" t="s">
        <v>3430</v>
      </c>
      <c r="C3352" s="3" t="s">
        <v>7541</v>
      </c>
      <c r="D3352" s="6">
        <v>2000</v>
      </c>
      <c r="E3352" s="8">
        <v>2000</v>
      </c>
      <c r="F3352" t="s">
        <v>8218</v>
      </c>
      <c r="G3352" t="s">
        <v>8223</v>
      </c>
      <c r="H3352" t="s">
        <v>8245</v>
      </c>
      <c r="I3352">
        <v>1408383153</v>
      </c>
      <c r="J3352">
        <v>1405791153</v>
      </c>
      <c r="K3352" s="9">
        <f t="shared" si="212"/>
        <v>41839.730937500004</v>
      </c>
      <c r="L3352">
        <f t="shared" si="213"/>
        <v>2014</v>
      </c>
      <c r="M3352" t="b">
        <v>0</v>
      </c>
      <c r="N3352">
        <v>21</v>
      </c>
      <c r="O3352" t="b">
        <v>1</v>
      </c>
      <c r="P3352" t="s">
        <v>8269</v>
      </c>
      <c r="Q3352">
        <f t="shared" si="214"/>
        <v>100</v>
      </c>
      <c r="R3352">
        <f t="shared" si="215"/>
        <v>95.24</v>
      </c>
      <c r="S3352" s="10" t="s">
        <v>8317</v>
      </c>
      <c r="T3352" t="s">
        <v>8318</v>
      </c>
    </row>
    <row r="3353" spans="1:20" ht="45" x14ac:dyDescent="0.25">
      <c r="A3353">
        <v>3432</v>
      </c>
      <c r="B3353" s="3" t="s">
        <v>3431</v>
      </c>
      <c r="C3353" s="3" t="s">
        <v>7542</v>
      </c>
      <c r="D3353" s="6">
        <v>2000</v>
      </c>
      <c r="E3353" s="8">
        <v>2193</v>
      </c>
      <c r="F3353" t="s">
        <v>8218</v>
      </c>
      <c r="G3353" t="s">
        <v>8223</v>
      </c>
      <c r="H3353" t="s">
        <v>8245</v>
      </c>
      <c r="I3353">
        <v>1454709600</v>
      </c>
      <c r="J3353">
        <v>1452520614</v>
      </c>
      <c r="K3353" s="9">
        <f t="shared" si="212"/>
        <v>42380.581180555557</v>
      </c>
      <c r="L3353">
        <f t="shared" si="213"/>
        <v>2016</v>
      </c>
      <c r="M3353" t="b">
        <v>0</v>
      </c>
      <c r="N3353">
        <v>42</v>
      </c>
      <c r="O3353" t="b">
        <v>1</v>
      </c>
      <c r="P3353" t="s">
        <v>8269</v>
      </c>
      <c r="Q3353">
        <f t="shared" si="214"/>
        <v>110</v>
      </c>
      <c r="R3353">
        <f t="shared" si="215"/>
        <v>52.21</v>
      </c>
      <c r="S3353" s="10" t="s">
        <v>8317</v>
      </c>
      <c r="T3353" t="s">
        <v>8318</v>
      </c>
    </row>
    <row r="3354" spans="1:20" ht="45" x14ac:dyDescent="0.25">
      <c r="A3354">
        <v>3445</v>
      </c>
      <c r="B3354" s="3" t="s">
        <v>3444</v>
      </c>
      <c r="C3354" s="3" t="s">
        <v>7555</v>
      </c>
      <c r="D3354" s="6">
        <v>2000</v>
      </c>
      <c r="E3354" s="8">
        <v>2000</v>
      </c>
      <c r="F3354" t="s">
        <v>8218</v>
      </c>
      <c r="G3354" t="s">
        <v>8224</v>
      </c>
      <c r="H3354" t="s">
        <v>8246</v>
      </c>
      <c r="I3354">
        <v>1445604236</v>
      </c>
      <c r="J3354">
        <v>1443185036</v>
      </c>
      <c r="K3354" s="9">
        <f t="shared" si="212"/>
        <v>42272.530509259261</v>
      </c>
      <c r="L3354">
        <f t="shared" si="213"/>
        <v>2015</v>
      </c>
      <c r="M3354" t="b">
        <v>0</v>
      </c>
      <c r="N3354">
        <v>31</v>
      </c>
      <c r="O3354" t="b">
        <v>1</v>
      </c>
      <c r="P3354" t="s">
        <v>8269</v>
      </c>
      <c r="Q3354">
        <f t="shared" si="214"/>
        <v>100</v>
      </c>
      <c r="R3354">
        <f t="shared" si="215"/>
        <v>64.52</v>
      </c>
      <c r="S3354" s="10" t="s">
        <v>8317</v>
      </c>
      <c r="T3354" t="s">
        <v>8318</v>
      </c>
    </row>
    <row r="3355" spans="1:20" ht="30" x14ac:dyDescent="0.25">
      <c r="A3355">
        <v>3457</v>
      </c>
      <c r="B3355" s="3" t="s">
        <v>3456</v>
      </c>
      <c r="C3355" s="3" t="s">
        <v>7567</v>
      </c>
      <c r="D3355" s="6">
        <v>2000</v>
      </c>
      <c r="E3355" s="8">
        <v>2804</v>
      </c>
      <c r="F3355" t="s">
        <v>8218</v>
      </c>
      <c r="G3355" t="s">
        <v>8223</v>
      </c>
      <c r="H3355" t="s">
        <v>8245</v>
      </c>
      <c r="I3355">
        <v>1423720740</v>
      </c>
      <c r="J3355">
        <v>1421081857</v>
      </c>
      <c r="K3355" s="9">
        <f t="shared" si="212"/>
        <v>42016.706678240742</v>
      </c>
      <c r="L3355">
        <f t="shared" si="213"/>
        <v>2015</v>
      </c>
      <c r="M3355" t="b">
        <v>0</v>
      </c>
      <c r="N3355">
        <v>55</v>
      </c>
      <c r="O3355" t="b">
        <v>1</v>
      </c>
      <c r="P3355" t="s">
        <v>8269</v>
      </c>
      <c r="Q3355">
        <f t="shared" si="214"/>
        <v>140</v>
      </c>
      <c r="R3355">
        <f t="shared" si="215"/>
        <v>50.98</v>
      </c>
      <c r="S3355" s="10" t="s">
        <v>8317</v>
      </c>
      <c r="T3355" t="s">
        <v>8318</v>
      </c>
    </row>
    <row r="3356" spans="1:20" ht="45" x14ac:dyDescent="0.25">
      <c r="A3356">
        <v>3465</v>
      </c>
      <c r="B3356" s="3" t="s">
        <v>3464</v>
      </c>
      <c r="C3356" s="3" t="s">
        <v>7575</v>
      </c>
      <c r="D3356" s="6">
        <v>2000</v>
      </c>
      <c r="E3356" s="8">
        <v>2060</v>
      </c>
      <c r="F3356" t="s">
        <v>8218</v>
      </c>
      <c r="G3356" t="s">
        <v>8224</v>
      </c>
      <c r="H3356" t="s">
        <v>8246</v>
      </c>
      <c r="I3356">
        <v>1439136000</v>
      </c>
      <c r="J3356">
        <v>1436972472</v>
      </c>
      <c r="K3356" s="9">
        <f t="shared" si="212"/>
        <v>42200.625833333332</v>
      </c>
      <c r="L3356">
        <f t="shared" si="213"/>
        <v>2015</v>
      </c>
      <c r="M3356" t="b">
        <v>0</v>
      </c>
      <c r="N3356">
        <v>36</v>
      </c>
      <c r="O3356" t="b">
        <v>1</v>
      </c>
      <c r="P3356" t="s">
        <v>8269</v>
      </c>
      <c r="Q3356">
        <f t="shared" si="214"/>
        <v>103</v>
      </c>
      <c r="R3356">
        <f t="shared" si="215"/>
        <v>57.22</v>
      </c>
      <c r="S3356" s="10" t="s">
        <v>8317</v>
      </c>
      <c r="T3356" t="s">
        <v>8318</v>
      </c>
    </row>
    <row r="3357" spans="1:20" ht="60" x14ac:dyDescent="0.25">
      <c r="A3357">
        <v>3472</v>
      </c>
      <c r="B3357" s="3" t="s">
        <v>3471</v>
      </c>
      <c r="C3357" s="3" t="s">
        <v>7582</v>
      </c>
      <c r="D3357" s="6">
        <v>2000</v>
      </c>
      <c r="E3357" s="8">
        <v>2041</v>
      </c>
      <c r="F3357" t="s">
        <v>8218</v>
      </c>
      <c r="G3357" t="s">
        <v>8223</v>
      </c>
      <c r="H3357" t="s">
        <v>8245</v>
      </c>
      <c r="I3357">
        <v>1415253540</v>
      </c>
      <c r="J3357">
        <v>1413432331</v>
      </c>
      <c r="K3357" s="9">
        <f t="shared" si="212"/>
        <v>41928.170497685183</v>
      </c>
      <c r="L3357">
        <f t="shared" si="213"/>
        <v>2014</v>
      </c>
      <c r="M3357" t="b">
        <v>0</v>
      </c>
      <c r="N3357">
        <v>23</v>
      </c>
      <c r="O3357" t="b">
        <v>1</v>
      </c>
      <c r="P3357" t="s">
        <v>8269</v>
      </c>
      <c r="Q3357">
        <f t="shared" si="214"/>
        <v>102</v>
      </c>
      <c r="R3357">
        <f t="shared" si="215"/>
        <v>88.74</v>
      </c>
      <c r="S3357" s="10" t="s">
        <v>8317</v>
      </c>
      <c r="T3357" t="s">
        <v>8318</v>
      </c>
    </row>
    <row r="3358" spans="1:20" ht="60" x14ac:dyDescent="0.25">
      <c r="A3358">
        <v>3474</v>
      </c>
      <c r="B3358" s="3" t="s">
        <v>3473</v>
      </c>
      <c r="C3358" s="3" t="s">
        <v>7584</v>
      </c>
      <c r="D3358" s="6">
        <v>2000</v>
      </c>
      <c r="E3358" s="8">
        <v>2020</v>
      </c>
      <c r="F3358" t="s">
        <v>8218</v>
      </c>
      <c r="G3358" t="s">
        <v>8224</v>
      </c>
      <c r="H3358" t="s">
        <v>8246</v>
      </c>
      <c r="I3358">
        <v>1469016131</v>
      </c>
      <c r="J3358">
        <v>1466424131</v>
      </c>
      <c r="K3358" s="9">
        <f t="shared" si="212"/>
        <v>42541.501516203702</v>
      </c>
      <c r="L3358">
        <f t="shared" si="213"/>
        <v>2016</v>
      </c>
      <c r="M3358" t="b">
        <v>0</v>
      </c>
      <c r="N3358">
        <v>39</v>
      </c>
      <c r="O3358" t="b">
        <v>1</v>
      </c>
      <c r="P3358" t="s">
        <v>8269</v>
      </c>
      <c r="Q3358">
        <f t="shared" si="214"/>
        <v>101</v>
      </c>
      <c r="R3358">
        <f t="shared" si="215"/>
        <v>51.79</v>
      </c>
      <c r="S3358" s="10" t="s">
        <v>8317</v>
      </c>
      <c r="T3358" t="s">
        <v>8318</v>
      </c>
    </row>
    <row r="3359" spans="1:20" ht="45" x14ac:dyDescent="0.25">
      <c r="A3359">
        <v>3478</v>
      </c>
      <c r="B3359" s="3" t="s">
        <v>3477</v>
      </c>
      <c r="C3359" s="3" t="s">
        <v>7588</v>
      </c>
      <c r="D3359" s="6">
        <v>2000</v>
      </c>
      <c r="E3359" s="8">
        <v>2257</v>
      </c>
      <c r="F3359" t="s">
        <v>8218</v>
      </c>
      <c r="G3359" t="s">
        <v>8223</v>
      </c>
      <c r="H3359" t="s">
        <v>8245</v>
      </c>
      <c r="I3359">
        <v>1426539600</v>
      </c>
      <c r="J3359">
        <v>1424296822</v>
      </c>
      <c r="K3359" s="9">
        <f t="shared" si="212"/>
        <v>42053.916921296302</v>
      </c>
      <c r="L3359">
        <f t="shared" si="213"/>
        <v>2015</v>
      </c>
      <c r="M3359" t="b">
        <v>0</v>
      </c>
      <c r="N3359">
        <v>57</v>
      </c>
      <c r="O3359" t="b">
        <v>1</v>
      </c>
      <c r="P3359" t="s">
        <v>8269</v>
      </c>
      <c r="Q3359">
        <f t="shared" si="214"/>
        <v>113</v>
      </c>
      <c r="R3359">
        <f t="shared" si="215"/>
        <v>39.6</v>
      </c>
      <c r="S3359" s="10" t="s">
        <v>8317</v>
      </c>
      <c r="T3359" t="s">
        <v>8318</v>
      </c>
    </row>
    <row r="3360" spans="1:20" ht="60" x14ac:dyDescent="0.25">
      <c r="A3360">
        <v>3487</v>
      </c>
      <c r="B3360" s="3" t="s">
        <v>3486</v>
      </c>
      <c r="C3360" s="3" t="s">
        <v>7597</v>
      </c>
      <c r="D3360" s="6">
        <v>2000</v>
      </c>
      <c r="E3360" s="8">
        <v>2555</v>
      </c>
      <c r="F3360" t="s">
        <v>8218</v>
      </c>
      <c r="G3360" t="s">
        <v>8224</v>
      </c>
      <c r="H3360" t="s">
        <v>8246</v>
      </c>
      <c r="I3360">
        <v>1435185252</v>
      </c>
      <c r="J3360">
        <v>1432593252</v>
      </c>
      <c r="K3360" s="9">
        <f t="shared" si="212"/>
        <v>42149.940416666665</v>
      </c>
      <c r="L3360">
        <f t="shared" si="213"/>
        <v>2015</v>
      </c>
      <c r="M3360" t="b">
        <v>0</v>
      </c>
      <c r="N3360">
        <v>66</v>
      </c>
      <c r="O3360" t="b">
        <v>1</v>
      </c>
      <c r="P3360" t="s">
        <v>8269</v>
      </c>
      <c r="Q3360">
        <f t="shared" si="214"/>
        <v>128</v>
      </c>
      <c r="R3360">
        <f t="shared" si="215"/>
        <v>38.71</v>
      </c>
      <c r="S3360" s="10" t="s">
        <v>8317</v>
      </c>
      <c r="T3360" t="s">
        <v>8318</v>
      </c>
    </row>
    <row r="3361" spans="1:20" ht="60" x14ac:dyDescent="0.25">
      <c r="A3361">
        <v>3499</v>
      </c>
      <c r="B3361" s="3" t="s">
        <v>3498</v>
      </c>
      <c r="C3361" s="3" t="s">
        <v>7609</v>
      </c>
      <c r="D3361" s="6">
        <v>2000</v>
      </c>
      <c r="E3361" s="8">
        <v>2110</v>
      </c>
      <c r="F3361" t="s">
        <v>8218</v>
      </c>
      <c r="G3361" t="s">
        <v>8223</v>
      </c>
      <c r="H3361" t="s">
        <v>8245</v>
      </c>
      <c r="I3361">
        <v>1435733940</v>
      </c>
      <c r="J3361">
        <v>1431046325</v>
      </c>
      <c r="K3361" s="9">
        <f t="shared" si="212"/>
        <v>42132.036168981482</v>
      </c>
      <c r="L3361">
        <f t="shared" si="213"/>
        <v>2015</v>
      </c>
      <c r="M3361" t="b">
        <v>0</v>
      </c>
      <c r="N3361">
        <v>35</v>
      </c>
      <c r="O3361" t="b">
        <v>1</v>
      </c>
      <c r="P3361" t="s">
        <v>8269</v>
      </c>
      <c r="Q3361">
        <f t="shared" si="214"/>
        <v>106</v>
      </c>
      <c r="R3361">
        <f t="shared" si="215"/>
        <v>60.29</v>
      </c>
      <c r="S3361" s="10" t="s">
        <v>8317</v>
      </c>
      <c r="T3361" t="s">
        <v>8318</v>
      </c>
    </row>
    <row r="3362" spans="1:20" ht="45" x14ac:dyDescent="0.25">
      <c r="A3362">
        <v>3519</v>
      </c>
      <c r="B3362" s="3" t="s">
        <v>3518</v>
      </c>
      <c r="C3362" s="3" t="s">
        <v>7629</v>
      </c>
      <c r="D3362" s="6">
        <v>2000</v>
      </c>
      <c r="E3362" s="8">
        <v>2027</v>
      </c>
      <c r="F3362" t="s">
        <v>8218</v>
      </c>
      <c r="G3362" t="s">
        <v>8224</v>
      </c>
      <c r="H3362" t="s">
        <v>8246</v>
      </c>
      <c r="I3362">
        <v>1425478950</v>
      </c>
      <c r="J3362">
        <v>1422886950</v>
      </c>
      <c r="K3362" s="9">
        <f t="shared" si="212"/>
        <v>42037.598958333328</v>
      </c>
      <c r="L3362">
        <f t="shared" si="213"/>
        <v>2015</v>
      </c>
      <c r="M3362" t="b">
        <v>0</v>
      </c>
      <c r="N3362">
        <v>28</v>
      </c>
      <c r="O3362" t="b">
        <v>1</v>
      </c>
      <c r="P3362" t="s">
        <v>8269</v>
      </c>
      <c r="Q3362">
        <f t="shared" si="214"/>
        <v>101</v>
      </c>
      <c r="R3362">
        <f t="shared" si="215"/>
        <v>72.39</v>
      </c>
      <c r="S3362" s="10" t="s">
        <v>8317</v>
      </c>
      <c r="T3362" t="s">
        <v>8318</v>
      </c>
    </row>
    <row r="3363" spans="1:20" ht="45" x14ac:dyDescent="0.25">
      <c r="A3363">
        <v>3520</v>
      </c>
      <c r="B3363" s="3" t="s">
        <v>3519</v>
      </c>
      <c r="C3363" s="3" t="s">
        <v>7630</v>
      </c>
      <c r="D3363" s="6">
        <v>2000</v>
      </c>
      <c r="E3363" s="8">
        <v>2015</v>
      </c>
      <c r="F3363" t="s">
        <v>8218</v>
      </c>
      <c r="G3363" t="s">
        <v>8224</v>
      </c>
      <c r="H3363" t="s">
        <v>8246</v>
      </c>
      <c r="I3363">
        <v>1441547220</v>
      </c>
      <c r="J3363">
        <v>1439322412</v>
      </c>
      <c r="K3363" s="9">
        <f t="shared" si="212"/>
        <v>42227.824212962965</v>
      </c>
      <c r="L3363">
        <f t="shared" si="213"/>
        <v>2015</v>
      </c>
      <c r="M3363" t="b">
        <v>0</v>
      </c>
      <c r="N3363">
        <v>21</v>
      </c>
      <c r="O3363" t="b">
        <v>1</v>
      </c>
      <c r="P3363" t="s">
        <v>8269</v>
      </c>
      <c r="Q3363">
        <f t="shared" si="214"/>
        <v>101</v>
      </c>
      <c r="R3363">
        <f t="shared" si="215"/>
        <v>95.95</v>
      </c>
      <c r="S3363" s="10" t="s">
        <v>8317</v>
      </c>
      <c r="T3363" t="s">
        <v>8318</v>
      </c>
    </row>
    <row r="3364" spans="1:20" ht="45" x14ac:dyDescent="0.25">
      <c r="A3364">
        <v>3535</v>
      </c>
      <c r="B3364" s="3" t="s">
        <v>3534</v>
      </c>
      <c r="C3364" s="3" t="s">
        <v>7645</v>
      </c>
      <c r="D3364" s="6">
        <v>2000</v>
      </c>
      <c r="E3364" s="8">
        <v>2063</v>
      </c>
      <c r="F3364" t="s">
        <v>8218</v>
      </c>
      <c r="G3364" t="s">
        <v>8224</v>
      </c>
      <c r="H3364" t="s">
        <v>8246</v>
      </c>
      <c r="I3364">
        <v>1443808800</v>
      </c>
      <c r="J3364">
        <v>1441120910</v>
      </c>
      <c r="K3364" s="9">
        <f t="shared" si="212"/>
        <v>42248.640162037031</v>
      </c>
      <c r="L3364">
        <f t="shared" si="213"/>
        <v>2015</v>
      </c>
      <c r="M3364" t="b">
        <v>0</v>
      </c>
      <c r="N3364">
        <v>46</v>
      </c>
      <c r="O3364" t="b">
        <v>1</v>
      </c>
      <c r="P3364" t="s">
        <v>8269</v>
      </c>
      <c r="Q3364">
        <f t="shared" si="214"/>
        <v>103</v>
      </c>
      <c r="R3364">
        <f t="shared" si="215"/>
        <v>44.85</v>
      </c>
      <c r="S3364" s="10" t="s">
        <v>8317</v>
      </c>
      <c r="T3364" t="s">
        <v>8318</v>
      </c>
    </row>
    <row r="3365" spans="1:20" ht="60" x14ac:dyDescent="0.25">
      <c r="A3365">
        <v>3538</v>
      </c>
      <c r="B3365" s="3" t="s">
        <v>3537</v>
      </c>
      <c r="C3365" s="3" t="s">
        <v>7648</v>
      </c>
      <c r="D3365" s="6">
        <v>2000</v>
      </c>
      <c r="E3365" s="8">
        <v>2569</v>
      </c>
      <c r="F3365" t="s">
        <v>8218</v>
      </c>
      <c r="G3365" t="s">
        <v>8224</v>
      </c>
      <c r="H3365" t="s">
        <v>8246</v>
      </c>
      <c r="I3365">
        <v>1471428340</v>
      </c>
      <c r="J3365">
        <v>1469009140</v>
      </c>
      <c r="K3365" s="9">
        <f t="shared" si="212"/>
        <v>42571.420601851853</v>
      </c>
      <c r="L3365">
        <f t="shared" si="213"/>
        <v>2016</v>
      </c>
      <c r="M3365" t="b">
        <v>0</v>
      </c>
      <c r="N3365">
        <v>83</v>
      </c>
      <c r="O3365" t="b">
        <v>1</v>
      </c>
      <c r="P3365" t="s">
        <v>8269</v>
      </c>
      <c r="Q3365">
        <f t="shared" si="214"/>
        <v>128</v>
      </c>
      <c r="R3365">
        <f t="shared" si="215"/>
        <v>30.95</v>
      </c>
      <c r="S3365" s="10" t="s">
        <v>8317</v>
      </c>
      <c r="T3365" t="s">
        <v>8318</v>
      </c>
    </row>
    <row r="3366" spans="1:20" ht="60" x14ac:dyDescent="0.25">
      <c r="A3366">
        <v>3566</v>
      </c>
      <c r="B3366" s="3" t="s">
        <v>3565</v>
      </c>
      <c r="C3366" s="3" t="s">
        <v>7676</v>
      </c>
      <c r="D3366" s="6">
        <v>2000</v>
      </c>
      <c r="E3366" s="8">
        <v>2095</v>
      </c>
      <c r="F3366" t="s">
        <v>8218</v>
      </c>
      <c r="G3366" t="s">
        <v>8224</v>
      </c>
      <c r="H3366" t="s">
        <v>8246</v>
      </c>
      <c r="I3366">
        <v>1422015083</v>
      </c>
      <c r="J3366">
        <v>1419423083</v>
      </c>
      <c r="K3366" s="9">
        <f t="shared" si="212"/>
        <v>41997.507905092592</v>
      </c>
      <c r="L3366">
        <f t="shared" si="213"/>
        <v>2014</v>
      </c>
      <c r="M3366" t="b">
        <v>0</v>
      </c>
      <c r="N3366">
        <v>38</v>
      </c>
      <c r="O3366" t="b">
        <v>1</v>
      </c>
      <c r="P3366" t="s">
        <v>8269</v>
      </c>
      <c r="Q3366">
        <f t="shared" si="214"/>
        <v>105</v>
      </c>
      <c r="R3366">
        <f t="shared" si="215"/>
        <v>55.13</v>
      </c>
      <c r="S3366" s="10" t="s">
        <v>8317</v>
      </c>
      <c r="T3366" t="s">
        <v>8318</v>
      </c>
    </row>
    <row r="3367" spans="1:20" ht="45" x14ac:dyDescent="0.25">
      <c r="A3367">
        <v>3570</v>
      </c>
      <c r="B3367" s="3" t="s">
        <v>3569</v>
      </c>
      <c r="C3367" s="3" t="s">
        <v>7680</v>
      </c>
      <c r="D3367" s="6">
        <v>2000</v>
      </c>
      <c r="E3367" s="8">
        <v>2287</v>
      </c>
      <c r="F3367" t="s">
        <v>8218</v>
      </c>
      <c r="G3367" t="s">
        <v>8223</v>
      </c>
      <c r="H3367" t="s">
        <v>8245</v>
      </c>
      <c r="I3367">
        <v>1420009200</v>
      </c>
      <c r="J3367">
        <v>1417593483</v>
      </c>
      <c r="K3367" s="9">
        <f t="shared" si="212"/>
        <v>41976.331979166673</v>
      </c>
      <c r="L3367">
        <f t="shared" si="213"/>
        <v>2014</v>
      </c>
      <c r="M3367" t="b">
        <v>0</v>
      </c>
      <c r="N3367">
        <v>26</v>
      </c>
      <c r="O3367" t="b">
        <v>1</v>
      </c>
      <c r="P3367" t="s">
        <v>8269</v>
      </c>
      <c r="Q3367">
        <f t="shared" si="214"/>
        <v>114</v>
      </c>
      <c r="R3367">
        <f t="shared" si="215"/>
        <v>87.96</v>
      </c>
      <c r="S3367" s="10" t="s">
        <v>8317</v>
      </c>
      <c r="T3367" t="s">
        <v>8318</v>
      </c>
    </row>
    <row r="3368" spans="1:20" ht="45" x14ac:dyDescent="0.25">
      <c r="A3368">
        <v>3592</v>
      </c>
      <c r="B3368" s="3" t="s">
        <v>3591</v>
      </c>
      <c r="C3368" s="3" t="s">
        <v>7702</v>
      </c>
      <c r="D3368" s="6">
        <v>2000</v>
      </c>
      <c r="E3368" s="8">
        <v>2545</v>
      </c>
      <c r="F3368" t="s">
        <v>8218</v>
      </c>
      <c r="G3368" t="s">
        <v>8223</v>
      </c>
      <c r="H3368" t="s">
        <v>8245</v>
      </c>
      <c r="I3368">
        <v>1423630740</v>
      </c>
      <c r="J3368">
        <v>1418673307</v>
      </c>
      <c r="K3368" s="9">
        <f t="shared" si="212"/>
        <v>41988.829942129625</v>
      </c>
      <c r="L3368">
        <f t="shared" si="213"/>
        <v>2014</v>
      </c>
      <c r="M3368" t="b">
        <v>0</v>
      </c>
      <c r="N3368">
        <v>35</v>
      </c>
      <c r="O3368" t="b">
        <v>1</v>
      </c>
      <c r="P3368" t="s">
        <v>8269</v>
      </c>
      <c r="Q3368">
        <f t="shared" si="214"/>
        <v>127</v>
      </c>
      <c r="R3368">
        <f t="shared" si="215"/>
        <v>72.709999999999994</v>
      </c>
      <c r="S3368" s="10" t="s">
        <v>8317</v>
      </c>
      <c r="T3368" t="s">
        <v>8318</v>
      </c>
    </row>
    <row r="3369" spans="1:20" ht="45" x14ac:dyDescent="0.25">
      <c r="A3369">
        <v>3601</v>
      </c>
      <c r="B3369" s="3" t="s">
        <v>3600</v>
      </c>
      <c r="C3369" s="3" t="s">
        <v>7711</v>
      </c>
      <c r="D3369" s="6">
        <v>2000</v>
      </c>
      <c r="E3369" s="8">
        <v>2087</v>
      </c>
      <c r="F3369" t="s">
        <v>8218</v>
      </c>
      <c r="G3369" t="s">
        <v>8224</v>
      </c>
      <c r="H3369" t="s">
        <v>8246</v>
      </c>
      <c r="I3369">
        <v>1421452682</v>
      </c>
      <c r="J3369">
        <v>1418860682</v>
      </c>
      <c r="K3369" s="9">
        <f t="shared" si="212"/>
        <v>41990.99863425926</v>
      </c>
      <c r="L3369">
        <f t="shared" si="213"/>
        <v>2014</v>
      </c>
      <c r="M3369" t="b">
        <v>0</v>
      </c>
      <c r="N3369">
        <v>53</v>
      </c>
      <c r="O3369" t="b">
        <v>1</v>
      </c>
      <c r="P3369" t="s">
        <v>8269</v>
      </c>
      <c r="Q3369">
        <f t="shared" si="214"/>
        <v>104</v>
      </c>
      <c r="R3369">
        <f t="shared" si="215"/>
        <v>39.380000000000003</v>
      </c>
      <c r="S3369" s="10" t="s">
        <v>8317</v>
      </c>
      <c r="T3369" t="s">
        <v>8318</v>
      </c>
    </row>
    <row r="3370" spans="1:20" ht="60" x14ac:dyDescent="0.25">
      <c r="A3370">
        <v>3618</v>
      </c>
      <c r="B3370" s="3" t="s">
        <v>3616</v>
      </c>
      <c r="C3370" s="3" t="s">
        <v>7728</v>
      </c>
      <c r="D3370" s="6">
        <v>2000</v>
      </c>
      <c r="E3370" s="8">
        <v>2020</v>
      </c>
      <c r="F3370" t="s">
        <v>8218</v>
      </c>
      <c r="G3370" t="s">
        <v>8224</v>
      </c>
      <c r="H3370" t="s">
        <v>8246</v>
      </c>
      <c r="I3370">
        <v>1433343850</v>
      </c>
      <c r="J3370">
        <v>1430751850</v>
      </c>
      <c r="K3370" s="9">
        <f t="shared" si="212"/>
        <v>42128.627893518518</v>
      </c>
      <c r="L3370">
        <f t="shared" si="213"/>
        <v>2015</v>
      </c>
      <c r="M3370" t="b">
        <v>0</v>
      </c>
      <c r="N3370">
        <v>56</v>
      </c>
      <c r="O3370" t="b">
        <v>1</v>
      </c>
      <c r="P3370" t="s">
        <v>8269</v>
      </c>
      <c r="Q3370">
        <f t="shared" si="214"/>
        <v>101</v>
      </c>
      <c r="R3370">
        <f t="shared" si="215"/>
        <v>36.07</v>
      </c>
      <c r="S3370" s="10" t="s">
        <v>8317</v>
      </c>
      <c r="T3370" t="s">
        <v>8318</v>
      </c>
    </row>
    <row r="3371" spans="1:20" ht="60" x14ac:dyDescent="0.25">
      <c r="A3371">
        <v>3627</v>
      </c>
      <c r="B3371" s="3" t="s">
        <v>3625</v>
      </c>
      <c r="C3371" s="3" t="s">
        <v>7737</v>
      </c>
      <c r="D3371" s="6">
        <v>2000</v>
      </c>
      <c r="E3371" s="8">
        <v>2000</v>
      </c>
      <c r="F3371" t="s">
        <v>8218</v>
      </c>
      <c r="G3371" t="s">
        <v>8223</v>
      </c>
      <c r="H3371" t="s">
        <v>8245</v>
      </c>
      <c r="I3371">
        <v>1463803140</v>
      </c>
      <c r="J3371">
        <v>1459446487</v>
      </c>
      <c r="K3371" s="9">
        <f t="shared" si="212"/>
        <v>42460.741747685184</v>
      </c>
      <c r="L3371">
        <f t="shared" si="213"/>
        <v>2016</v>
      </c>
      <c r="M3371" t="b">
        <v>0</v>
      </c>
      <c r="N3371">
        <v>29</v>
      </c>
      <c r="O3371" t="b">
        <v>1</v>
      </c>
      <c r="P3371" t="s">
        <v>8269</v>
      </c>
      <c r="Q3371">
        <f t="shared" si="214"/>
        <v>100</v>
      </c>
      <c r="R3371">
        <f t="shared" si="215"/>
        <v>68.97</v>
      </c>
      <c r="S3371" s="10" t="s">
        <v>8317</v>
      </c>
      <c r="T3371" t="s">
        <v>8318</v>
      </c>
    </row>
    <row r="3372" spans="1:20" ht="60" x14ac:dyDescent="0.25">
      <c r="A3372">
        <v>3653</v>
      </c>
      <c r="B3372" s="3" t="s">
        <v>3650</v>
      </c>
      <c r="C3372" s="3" t="s">
        <v>7763</v>
      </c>
      <c r="D3372" s="6">
        <v>2000</v>
      </c>
      <c r="E3372" s="8">
        <v>2010</v>
      </c>
      <c r="F3372" t="s">
        <v>8218</v>
      </c>
      <c r="G3372" t="s">
        <v>8224</v>
      </c>
      <c r="H3372" t="s">
        <v>8246</v>
      </c>
      <c r="I3372">
        <v>1438764207</v>
      </c>
      <c r="J3372">
        <v>1436172207</v>
      </c>
      <c r="K3372" s="9">
        <f t="shared" si="212"/>
        <v>42191.363506944443</v>
      </c>
      <c r="L3372">
        <f t="shared" si="213"/>
        <v>2015</v>
      </c>
      <c r="M3372" t="b">
        <v>0</v>
      </c>
      <c r="N3372">
        <v>33</v>
      </c>
      <c r="O3372" t="b">
        <v>1</v>
      </c>
      <c r="P3372" t="s">
        <v>8269</v>
      </c>
      <c r="Q3372">
        <f t="shared" si="214"/>
        <v>101</v>
      </c>
      <c r="R3372">
        <f t="shared" si="215"/>
        <v>60.91</v>
      </c>
      <c r="S3372" s="10" t="s">
        <v>8317</v>
      </c>
      <c r="T3372" t="s">
        <v>8318</v>
      </c>
    </row>
    <row r="3373" spans="1:20" ht="60" x14ac:dyDescent="0.25">
      <c r="A3373">
        <v>3657</v>
      </c>
      <c r="B3373" s="3" t="s">
        <v>3654</v>
      </c>
      <c r="C3373" s="3" t="s">
        <v>7767</v>
      </c>
      <c r="D3373" s="6">
        <v>2000</v>
      </c>
      <c r="E3373" s="8">
        <v>2215</v>
      </c>
      <c r="F3373" t="s">
        <v>8218</v>
      </c>
      <c r="G3373" t="s">
        <v>8231</v>
      </c>
      <c r="H3373" t="s">
        <v>8252</v>
      </c>
      <c r="I3373">
        <v>1464817320</v>
      </c>
      <c r="J3373">
        <v>1462806419</v>
      </c>
      <c r="K3373" s="9">
        <f t="shared" si="212"/>
        <v>42499.629849537043</v>
      </c>
      <c r="L3373">
        <f t="shared" si="213"/>
        <v>2016</v>
      </c>
      <c r="M3373" t="b">
        <v>0</v>
      </c>
      <c r="N3373">
        <v>20</v>
      </c>
      <c r="O3373" t="b">
        <v>1</v>
      </c>
      <c r="P3373" t="s">
        <v>8269</v>
      </c>
      <c r="Q3373">
        <f t="shared" si="214"/>
        <v>111</v>
      </c>
      <c r="R3373">
        <f t="shared" si="215"/>
        <v>110.75</v>
      </c>
      <c r="S3373" s="10" t="s">
        <v>8317</v>
      </c>
      <c r="T3373" t="s">
        <v>8318</v>
      </c>
    </row>
    <row r="3374" spans="1:20" ht="45" x14ac:dyDescent="0.25">
      <c r="A3374">
        <v>3678</v>
      </c>
      <c r="B3374" s="3" t="s">
        <v>3675</v>
      </c>
      <c r="C3374" s="3" t="s">
        <v>7788</v>
      </c>
      <c r="D3374" s="6">
        <v>2000</v>
      </c>
      <c r="E3374" s="8">
        <v>2050</v>
      </c>
      <c r="F3374" t="s">
        <v>8218</v>
      </c>
      <c r="G3374" t="s">
        <v>8224</v>
      </c>
      <c r="H3374" t="s">
        <v>8246</v>
      </c>
      <c r="I3374">
        <v>1433076298</v>
      </c>
      <c r="J3374">
        <v>1430052298</v>
      </c>
      <c r="K3374" s="9">
        <f t="shared" si="212"/>
        <v>42120.531226851846</v>
      </c>
      <c r="L3374">
        <f t="shared" si="213"/>
        <v>2015</v>
      </c>
      <c r="M3374" t="b">
        <v>0</v>
      </c>
      <c r="N3374">
        <v>31</v>
      </c>
      <c r="O3374" t="b">
        <v>1</v>
      </c>
      <c r="P3374" t="s">
        <v>8269</v>
      </c>
      <c r="Q3374">
        <f t="shared" si="214"/>
        <v>103</v>
      </c>
      <c r="R3374">
        <f t="shared" si="215"/>
        <v>66.13</v>
      </c>
      <c r="S3374" s="10" t="s">
        <v>8317</v>
      </c>
      <c r="T3374" t="s">
        <v>8318</v>
      </c>
    </row>
    <row r="3375" spans="1:20" ht="60" x14ac:dyDescent="0.25">
      <c r="A3375">
        <v>3679</v>
      </c>
      <c r="B3375" s="3" t="s">
        <v>3676</v>
      </c>
      <c r="C3375" s="3" t="s">
        <v>7789</v>
      </c>
      <c r="D3375" s="6">
        <v>2000</v>
      </c>
      <c r="E3375" s="8">
        <v>2202</v>
      </c>
      <c r="F3375" t="s">
        <v>8218</v>
      </c>
      <c r="G3375" t="s">
        <v>8223</v>
      </c>
      <c r="H3375" t="s">
        <v>8245</v>
      </c>
      <c r="I3375">
        <v>1404190740</v>
      </c>
      <c r="J3375">
        <v>1401214581</v>
      </c>
      <c r="K3375" s="9">
        <f t="shared" si="212"/>
        <v>41786.761354166665</v>
      </c>
      <c r="L3375">
        <f t="shared" si="213"/>
        <v>2014</v>
      </c>
      <c r="M3375" t="b">
        <v>0</v>
      </c>
      <c r="N3375">
        <v>30</v>
      </c>
      <c r="O3375" t="b">
        <v>1</v>
      </c>
      <c r="P3375" t="s">
        <v>8269</v>
      </c>
      <c r="Q3375">
        <f t="shared" si="214"/>
        <v>110</v>
      </c>
      <c r="R3375">
        <f t="shared" si="215"/>
        <v>73.400000000000006</v>
      </c>
      <c r="S3375" s="10" t="s">
        <v>8317</v>
      </c>
      <c r="T3375" t="s">
        <v>8318</v>
      </c>
    </row>
    <row r="3376" spans="1:20" ht="45" x14ac:dyDescent="0.25">
      <c r="A3376">
        <v>3696</v>
      </c>
      <c r="B3376" s="3" t="s">
        <v>3693</v>
      </c>
      <c r="C3376" s="3" t="s">
        <v>7806</v>
      </c>
      <c r="D3376" s="6">
        <v>2000</v>
      </c>
      <c r="E3376" s="8">
        <v>3100</v>
      </c>
      <c r="F3376" t="s">
        <v>8218</v>
      </c>
      <c r="G3376" t="s">
        <v>8224</v>
      </c>
      <c r="H3376" t="s">
        <v>8246</v>
      </c>
      <c r="I3376">
        <v>1423838916</v>
      </c>
      <c r="J3376">
        <v>1418654916</v>
      </c>
      <c r="K3376" s="9">
        <f t="shared" si="212"/>
        <v>41988.617083333331</v>
      </c>
      <c r="L3376">
        <f t="shared" si="213"/>
        <v>2014</v>
      </c>
      <c r="M3376" t="b">
        <v>0</v>
      </c>
      <c r="N3376">
        <v>78</v>
      </c>
      <c r="O3376" t="b">
        <v>1</v>
      </c>
      <c r="P3376" t="s">
        <v>8269</v>
      </c>
      <c r="Q3376">
        <f t="shared" si="214"/>
        <v>155</v>
      </c>
      <c r="R3376">
        <f t="shared" si="215"/>
        <v>39.74</v>
      </c>
      <c r="S3376" s="10" t="s">
        <v>8317</v>
      </c>
      <c r="T3376" t="s">
        <v>8318</v>
      </c>
    </row>
    <row r="3377" spans="1:20" ht="60" x14ac:dyDescent="0.25">
      <c r="A3377">
        <v>3697</v>
      </c>
      <c r="B3377" s="3" t="s">
        <v>3694</v>
      </c>
      <c r="C3377" s="3" t="s">
        <v>7807</v>
      </c>
      <c r="D3377" s="6">
        <v>2000</v>
      </c>
      <c r="E3377" s="8">
        <v>2160</v>
      </c>
      <c r="F3377" t="s">
        <v>8218</v>
      </c>
      <c r="G3377" t="s">
        <v>8224</v>
      </c>
      <c r="H3377" t="s">
        <v>8246</v>
      </c>
      <c r="I3377">
        <v>1462878648</v>
      </c>
      <c r="J3377">
        <v>1461064248</v>
      </c>
      <c r="K3377" s="9">
        <f t="shared" si="212"/>
        <v>42479.465833333335</v>
      </c>
      <c r="L3377">
        <f t="shared" si="213"/>
        <v>2016</v>
      </c>
      <c r="M3377" t="b">
        <v>0</v>
      </c>
      <c r="N3377">
        <v>30</v>
      </c>
      <c r="O3377" t="b">
        <v>1</v>
      </c>
      <c r="P3377" t="s">
        <v>8269</v>
      </c>
      <c r="Q3377">
        <f t="shared" si="214"/>
        <v>108</v>
      </c>
      <c r="R3377">
        <f t="shared" si="215"/>
        <v>72</v>
      </c>
      <c r="S3377" s="10" t="s">
        <v>8317</v>
      </c>
      <c r="T3377" t="s">
        <v>8318</v>
      </c>
    </row>
    <row r="3378" spans="1:20" ht="45" x14ac:dyDescent="0.25">
      <c r="A3378">
        <v>3713</v>
      </c>
      <c r="B3378" s="3" t="s">
        <v>3710</v>
      </c>
      <c r="C3378" s="3" t="s">
        <v>7823</v>
      </c>
      <c r="D3378" s="6">
        <v>2000</v>
      </c>
      <c r="E3378" s="8">
        <v>2030</v>
      </c>
      <c r="F3378" t="s">
        <v>8218</v>
      </c>
      <c r="G3378" t="s">
        <v>8223</v>
      </c>
      <c r="H3378" t="s">
        <v>8245</v>
      </c>
      <c r="I3378">
        <v>1465062166</v>
      </c>
      <c r="J3378">
        <v>1463334166</v>
      </c>
      <c r="K3378" s="9">
        <f t="shared" si="212"/>
        <v>42505.738032407404</v>
      </c>
      <c r="L3378">
        <f t="shared" si="213"/>
        <v>2016</v>
      </c>
      <c r="M3378" t="b">
        <v>0</v>
      </c>
      <c r="N3378">
        <v>19</v>
      </c>
      <c r="O3378" t="b">
        <v>1</v>
      </c>
      <c r="P3378" t="s">
        <v>8269</v>
      </c>
      <c r="Q3378">
        <f t="shared" si="214"/>
        <v>102</v>
      </c>
      <c r="R3378">
        <f t="shared" si="215"/>
        <v>106.84</v>
      </c>
      <c r="S3378" s="10" t="s">
        <v>8317</v>
      </c>
      <c r="T3378" t="s">
        <v>8318</v>
      </c>
    </row>
    <row r="3379" spans="1:20" ht="45" x14ac:dyDescent="0.25">
      <c r="A3379">
        <v>3727</v>
      </c>
      <c r="B3379" s="3" t="s">
        <v>3724</v>
      </c>
      <c r="C3379" s="3" t="s">
        <v>7837</v>
      </c>
      <c r="D3379" s="6">
        <v>2000</v>
      </c>
      <c r="E3379" s="8">
        <v>2015</v>
      </c>
      <c r="F3379" t="s">
        <v>8218</v>
      </c>
      <c r="G3379" t="s">
        <v>8223</v>
      </c>
      <c r="H3379" t="s">
        <v>8245</v>
      </c>
      <c r="I3379">
        <v>1476939300</v>
      </c>
      <c r="J3379">
        <v>1474273294</v>
      </c>
      <c r="K3379" s="9">
        <f t="shared" si="212"/>
        <v>42632.348310185189</v>
      </c>
      <c r="L3379">
        <f t="shared" si="213"/>
        <v>2016</v>
      </c>
      <c r="M3379" t="b">
        <v>0</v>
      </c>
      <c r="N3379">
        <v>33</v>
      </c>
      <c r="O3379" t="b">
        <v>1</v>
      </c>
      <c r="P3379" t="s">
        <v>8269</v>
      </c>
      <c r="Q3379">
        <f t="shared" si="214"/>
        <v>101</v>
      </c>
      <c r="R3379">
        <f t="shared" si="215"/>
        <v>61.06</v>
      </c>
      <c r="S3379" s="10" t="s">
        <v>8317</v>
      </c>
      <c r="T3379" t="s">
        <v>8318</v>
      </c>
    </row>
    <row r="3380" spans="1:20" ht="60" x14ac:dyDescent="0.25">
      <c r="A3380">
        <v>3809</v>
      </c>
      <c r="B3380" s="3" t="s">
        <v>3806</v>
      </c>
      <c r="C3380" s="3" t="s">
        <v>7919</v>
      </c>
      <c r="D3380" s="6">
        <v>2000</v>
      </c>
      <c r="E3380" s="8">
        <v>2025</v>
      </c>
      <c r="F3380" t="s">
        <v>8218</v>
      </c>
      <c r="G3380" t="s">
        <v>8224</v>
      </c>
      <c r="H3380" t="s">
        <v>8246</v>
      </c>
      <c r="I3380">
        <v>1406761200</v>
      </c>
      <c r="J3380">
        <v>1402403907</v>
      </c>
      <c r="K3380" s="9">
        <f t="shared" si="212"/>
        <v>41800.526701388888</v>
      </c>
      <c r="L3380">
        <f t="shared" si="213"/>
        <v>2014</v>
      </c>
      <c r="M3380" t="b">
        <v>0</v>
      </c>
      <c r="N3380">
        <v>38</v>
      </c>
      <c r="O3380" t="b">
        <v>1</v>
      </c>
      <c r="P3380" t="s">
        <v>8269</v>
      </c>
      <c r="Q3380">
        <f t="shared" si="214"/>
        <v>101</v>
      </c>
      <c r="R3380">
        <f t="shared" si="215"/>
        <v>53.29</v>
      </c>
      <c r="S3380" s="10" t="s">
        <v>8317</v>
      </c>
      <c r="T3380" t="s">
        <v>8318</v>
      </c>
    </row>
    <row r="3381" spans="1:20" ht="60" x14ac:dyDescent="0.25">
      <c r="A3381">
        <v>3812</v>
      </c>
      <c r="B3381" s="3" t="s">
        <v>3809</v>
      </c>
      <c r="C3381" s="3" t="s">
        <v>7922</v>
      </c>
      <c r="D3381" s="6">
        <v>2000</v>
      </c>
      <c r="E3381" s="8">
        <v>2191</v>
      </c>
      <c r="F3381" t="s">
        <v>8218</v>
      </c>
      <c r="G3381" t="s">
        <v>8228</v>
      </c>
      <c r="H3381" t="s">
        <v>8250</v>
      </c>
      <c r="I3381">
        <v>1433131140</v>
      </c>
      <c r="J3381">
        <v>1429120908</v>
      </c>
      <c r="K3381" s="9">
        <f t="shared" si="212"/>
        <v>42109.751250000001</v>
      </c>
      <c r="L3381">
        <f t="shared" si="213"/>
        <v>2015</v>
      </c>
      <c r="M3381" t="b">
        <v>0</v>
      </c>
      <c r="N3381">
        <v>11</v>
      </c>
      <c r="O3381" t="b">
        <v>1</v>
      </c>
      <c r="P3381" t="s">
        <v>8269</v>
      </c>
      <c r="Q3381">
        <f t="shared" si="214"/>
        <v>110</v>
      </c>
      <c r="R3381">
        <f t="shared" si="215"/>
        <v>199.18</v>
      </c>
      <c r="S3381" s="10" t="s">
        <v>8317</v>
      </c>
      <c r="T3381" t="s">
        <v>8318</v>
      </c>
    </row>
    <row r="3382" spans="1:20" ht="60" x14ac:dyDescent="0.25">
      <c r="A3382">
        <v>3817</v>
      </c>
      <c r="B3382" s="3" t="s">
        <v>3814</v>
      </c>
      <c r="C3382" s="3" t="s">
        <v>7927</v>
      </c>
      <c r="D3382" s="6">
        <v>2000</v>
      </c>
      <c r="E3382" s="8">
        <v>2145</v>
      </c>
      <c r="F3382" t="s">
        <v>8218</v>
      </c>
      <c r="G3382" t="s">
        <v>8223</v>
      </c>
      <c r="H3382" t="s">
        <v>8245</v>
      </c>
      <c r="I3382">
        <v>1445659140</v>
      </c>
      <c r="J3382">
        <v>1444236216</v>
      </c>
      <c r="K3382" s="9">
        <f t="shared" si="212"/>
        <v>42284.69694444444</v>
      </c>
      <c r="L3382">
        <f t="shared" si="213"/>
        <v>2015</v>
      </c>
      <c r="M3382" t="b">
        <v>0</v>
      </c>
      <c r="N3382">
        <v>20</v>
      </c>
      <c r="O3382" t="b">
        <v>1</v>
      </c>
      <c r="P3382" t="s">
        <v>8269</v>
      </c>
      <c r="Q3382">
        <f t="shared" si="214"/>
        <v>107</v>
      </c>
      <c r="R3382">
        <f t="shared" si="215"/>
        <v>107.25</v>
      </c>
      <c r="S3382" s="10" t="s">
        <v>8317</v>
      </c>
      <c r="T3382" t="s">
        <v>8318</v>
      </c>
    </row>
    <row r="3383" spans="1:20" ht="30" x14ac:dyDescent="0.25">
      <c r="A3383">
        <v>3837</v>
      </c>
      <c r="B3383" s="3" t="s">
        <v>3834</v>
      </c>
      <c r="C3383" s="3" t="s">
        <v>7946</v>
      </c>
      <c r="D3383" s="6">
        <v>2000</v>
      </c>
      <c r="E3383" s="8">
        <v>2042</v>
      </c>
      <c r="F3383" t="s">
        <v>8218</v>
      </c>
      <c r="G3383" t="s">
        <v>8224</v>
      </c>
      <c r="H3383" t="s">
        <v>8246</v>
      </c>
      <c r="I3383">
        <v>1435947758</v>
      </c>
      <c r="J3383">
        <v>1432837358</v>
      </c>
      <c r="K3383" s="9">
        <f t="shared" si="212"/>
        <v>42152.765717592592</v>
      </c>
      <c r="L3383">
        <f t="shared" si="213"/>
        <v>2015</v>
      </c>
      <c r="M3383" t="b">
        <v>0</v>
      </c>
      <c r="N3383">
        <v>17</v>
      </c>
      <c r="O3383" t="b">
        <v>1</v>
      </c>
      <c r="P3383" t="s">
        <v>8269</v>
      </c>
      <c r="Q3383">
        <f t="shared" si="214"/>
        <v>102</v>
      </c>
      <c r="R3383">
        <f t="shared" si="215"/>
        <v>120.12</v>
      </c>
      <c r="S3383" s="10" t="s">
        <v>8317</v>
      </c>
      <c r="T3383" t="s">
        <v>8318</v>
      </c>
    </row>
    <row r="3384" spans="1:20" ht="60" x14ac:dyDescent="0.25">
      <c r="A3384">
        <v>3839</v>
      </c>
      <c r="B3384" s="3" t="s">
        <v>3836</v>
      </c>
      <c r="C3384" s="3" t="s">
        <v>7948</v>
      </c>
      <c r="D3384" s="6">
        <v>2000</v>
      </c>
      <c r="E3384" s="8">
        <v>2025</v>
      </c>
      <c r="F3384" t="s">
        <v>8218</v>
      </c>
      <c r="G3384" t="s">
        <v>8223</v>
      </c>
      <c r="H3384" t="s">
        <v>8245</v>
      </c>
      <c r="I3384">
        <v>1438226724</v>
      </c>
      <c r="J3384">
        <v>1433042724</v>
      </c>
      <c r="K3384" s="9">
        <f t="shared" si="212"/>
        <v>42155.142638888887</v>
      </c>
      <c r="L3384">
        <f t="shared" si="213"/>
        <v>2015</v>
      </c>
      <c r="M3384" t="b">
        <v>0</v>
      </c>
      <c r="N3384">
        <v>32</v>
      </c>
      <c r="O3384" t="b">
        <v>1</v>
      </c>
      <c r="P3384" t="s">
        <v>8269</v>
      </c>
      <c r="Q3384">
        <f t="shared" si="214"/>
        <v>101</v>
      </c>
      <c r="R3384">
        <f t="shared" si="215"/>
        <v>63.28</v>
      </c>
      <c r="S3384" s="10" t="s">
        <v>8317</v>
      </c>
      <c r="T3384" t="s">
        <v>8318</v>
      </c>
    </row>
    <row r="3385" spans="1:20" ht="45" x14ac:dyDescent="0.25">
      <c r="A3385">
        <v>3448</v>
      </c>
      <c r="B3385" s="3" t="s">
        <v>3447</v>
      </c>
      <c r="C3385" s="3" t="s">
        <v>7558</v>
      </c>
      <c r="D3385" s="6">
        <v>2100</v>
      </c>
      <c r="E3385" s="8">
        <v>2305</v>
      </c>
      <c r="F3385" t="s">
        <v>8218</v>
      </c>
      <c r="G3385" t="s">
        <v>8223</v>
      </c>
      <c r="H3385" t="s">
        <v>8245</v>
      </c>
      <c r="I3385">
        <v>1418784689</v>
      </c>
      <c r="J3385">
        <v>1416192689</v>
      </c>
      <c r="K3385" s="9">
        <f t="shared" si="212"/>
        <v>41960.119085648148</v>
      </c>
      <c r="L3385">
        <f t="shared" si="213"/>
        <v>2014</v>
      </c>
      <c r="M3385" t="b">
        <v>0</v>
      </c>
      <c r="N3385">
        <v>45</v>
      </c>
      <c r="O3385" t="b">
        <v>1</v>
      </c>
      <c r="P3385" t="s">
        <v>8269</v>
      </c>
      <c r="Q3385">
        <f t="shared" si="214"/>
        <v>110</v>
      </c>
      <c r="R3385">
        <f t="shared" si="215"/>
        <v>51.22</v>
      </c>
      <c r="S3385" s="10" t="s">
        <v>8317</v>
      </c>
      <c r="T3385" t="s">
        <v>8318</v>
      </c>
    </row>
    <row r="3386" spans="1:20" ht="45" x14ac:dyDescent="0.25">
      <c r="A3386">
        <v>3548</v>
      </c>
      <c r="B3386" s="3" t="s">
        <v>3547</v>
      </c>
      <c r="C3386" s="3" t="s">
        <v>7658</v>
      </c>
      <c r="D3386" s="6">
        <v>2100</v>
      </c>
      <c r="E3386" s="8">
        <v>2140</v>
      </c>
      <c r="F3386" t="s">
        <v>8218</v>
      </c>
      <c r="G3386" t="s">
        <v>8223</v>
      </c>
      <c r="H3386" t="s">
        <v>8245</v>
      </c>
      <c r="I3386">
        <v>1457139600</v>
      </c>
      <c r="J3386">
        <v>1455230214</v>
      </c>
      <c r="K3386" s="9">
        <f t="shared" si="212"/>
        <v>42411.942291666666</v>
      </c>
      <c r="L3386">
        <f t="shared" si="213"/>
        <v>2016</v>
      </c>
      <c r="M3386" t="b">
        <v>0</v>
      </c>
      <c r="N3386">
        <v>13</v>
      </c>
      <c r="O3386" t="b">
        <v>1</v>
      </c>
      <c r="P3386" t="s">
        <v>8269</v>
      </c>
      <c r="Q3386">
        <f t="shared" si="214"/>
        <v>102</v>
      </c>
      <c r="R3386">
        <f t="shared" si="215"/>
        <v>164.62</v>
      </c>
      <c r="S3386" s="10" t="s">
        <v>8317</v>
      </c>
      <c r="T3386" t="s">
        <v>8318</v>
      </c>
    </row>
    <row r="3387" spans="1:20" ht="60" x14ac:dyDescent="0.25">
      <c r="A3387">
        <v>3813</v>
      </c>
      <c r="B3387" s="3" t="s">
        <v>3810</v>
      </c>
      <c r="C3387" s="3" t="s">
        <v>7923</v>
      </c>
      <c r="D3387" s="6">
        <v>2100</v>
      </c>
      <c r="E3387" s="8">
        <v>2119.9899999999998</v>
      </c>
      <c r="F3387" t="s">
        <v>8218</v>
      </c>
      <c r="G3387" t="s">
        <v>8223</v>
      </c>
      <c r="H3387" t="s">
        <v>8245</v>
      </c>
      <c r="I3387">
        <v>1465940580</v>
      </c>
      <c r="J3387">
        <v>1462603021</v>
      </c>
      <c r="K3387" s="9">
        <f t="shared" si="212"/>
        <v>42497.275706018518</v>
      </c>
      <c r="L3387">
        <f t="shared" si="213"/>
        <v>2016</v>
      </c>
      <c r="M3387" t="b">
        <v>0</v>
      </c>
      <c r="N3387">
        <v>27</v>
      </c>
      <c r="O3387" t="b">
        <v>1</v>
      </c>
      <c r="P3387" t="s">
        <v>8269</v>
      </c>
      <c r="Q3387">
        <f t="shared" si="214"/>
        <v>101</v>
      </c>
      <c r="R3387">
        <f t="shared" si="215"/>
        <v>78.52</v>
      </c>
      <c r="S3387" s="10" t="s">
        <v>8317</v>
      </c>
      <c r="T3387" t="s">
        <v>8318</v>
      </c>
    </row>
    <row r="3388" spans="1:20" ht="45" x14ac:dyDescent="0.25">
      <c r="A3388">
        <v>3152</v>
      </c>
      <c r="B3388" s="3" t="s">
        <v>3152</v>
      </c>
      <c r="C3388" s="3" t="s">
        <v>7262</v>
      </c>
      <c r="D3388" s="6">
        <v>2200</v>
      </c>
      <c r="E3388" s="8">
        <v>2331</v>
      </c>
      <c r="F3388" t="s">
        <v>8218</v>
      </c>
      <c r="G3388" t="s">
        <v>8224</v>
      </c>
      <c r="H3388" t="s">
        <v>8246</v>
      </c>
      <c r="I3388">
        <v>1383425367</v>
      </c>
      <c r="J3388">
        <v>1380833367</v>
      </c>
      <c r="K3388" s="9">
        <f t="shared" si="212"/>
        <v>41550.867673611108</v>
      </c>
      <c r="L3388">
        <f t="shared" si="213"/>
        <v>2013</v>
      </c>
      <c r="M3388" t="b">
        <v>1</v>
      </c>
      <c r="N3388">
        <v>67</v>
      </c>
      <c r="O3388" t="b">
        <v>1</v>
      </c>
      <c r="P3388" t="s">
        <v>8269</v>
      </c>
      <c r="Q3388">
        <f t="shared" si="214"/>
        <v>106</v>
      </c>
      <c r="R3388">
        <f t="shared" si="215"/>
        <v>34.79</v>
      </c>
      <c r="S3388" s="10" t="s">
        <v>8317</v>
      </c>
      <c r="T3388" t="s">
        <v>8318</v>
      </c>
    </row>
    <row r="3389" spans="1:20" ht="60" x14ac:dyDescent="0.25">
      <c r="A3389">
        <v>3556</v>
      </c>
      <c r="B3389" s="3" t="s">
        <v>3555</v>
      </c>
      <c r="C3389" s="3" t="s">
        <v>7666</v>
      </c>
      <c r="D3389" s="6">
        <v>2200</v>
      </c>
      <c r="E3389" s="8">
        <v>2210</v>
      </c>
      <c r="F3389" t="s">
        <v>8218</v>
      </c>
      <c r="G3389" t="s">
        <v>8224</v>
      </c>
      <c r="H3389" t="s">
        <v>8246</v>
      </c>
      <c r="I3389">
        <v>1408289724</v>
      </c>
      <c r="J3389">
        <v>1403105724</v>
      </c>
      <c r="K3389" s="9">
        <f t="shared" si="212"/>
        <v>41808.649583333332</v>
      </c>
      <c r="L3389">
        <f t="shared" si="213"/>
        <v>2014</v>
      </c>
      <c r="M3389" t="b">
        <v>0</v>
      </c>
      <c r="N3389">
        <v>20</v>
      </c>
      <c r="O3389" t="b">
        <v>1</v>
      </c>
      <c r="P3389" t="s">
        <v>8269</v>
      </c>
      <c r="Q3389">
        <f t="shared" si="214"/>
        <v>100</v>
      </c>
      <c r="R3389">
        <f t="shared" si="215"/>
        <v>110.5</v>
      </c>
      <c r="S3389" s="10" t="s">
        <v>8317</v>
      </c>
      <c r="T3389" t="s">
        <v>8318</v>
      </c>
    </row>
    <row r="3390" spans="1:20" ht="45" x14ac:dyDescent="0.25">
      <c r="A3390">
        <v>3252</v>
      </c>
      <c r="B3390" s="3" t="s">
        <v>3252</v>
      </c>
      <c r="C3390" s="3" t="s">
        <v>7362</v>
      </c>
      <c r="D3390" s="6">
        <v>2250</v>
      </c>
      <c r="E3390" s="8">
        <v>2876</v>
      </c>
      <c r="F3390" t="s">
        <v>8218</v>
      </c>
      <c r="G3390" t="s">
        <v>8224</v>
      </c>
      <c r="H3390" t="s">
        <v>8246</v>
      </c>
      <c r="I3390">
        <v>1473247240</v>
      </c>
      <c r="J3390">
        <v>1470655240</v>
      </c>
      <c r="K3390" s="9">
        <f t="shared" si="212"/>
        <v>42590.472685185188</v>
      </c>
      <c r="L3390">
        <f t="shared" si="213"/>
        <v>2016</v>
      </c>
      <c r="M3390" t="b">
        <v>1</v>
      </c>
      <c r="N3390">
        <v>50</v>
      </c>
      <c r="O3390" t="b">
        <v>1</v>
      </c>
      <c r="P3390" t="s">
        <v>8269</v>
      </c>
      <c r="Q3390">
        <f t="shared" si="214"/>
        <v>128</v>
      </c>
      <c r="R3390">
        <f t="shared" si="215"/>
        <v>57.52</v>
      </c>
      <c r="S3390" s="10" t="s">
        <v>8317</v>
      </c>
      <c r="T3390" t="s">
        <v>8318</v>
      </c>
    </row>
    <row r="3391" spans="1:20" ht="60" x14ac:dyDescent="0.25">
      <c r="A3391">
        <v>3555</v>
      </c>
      <c r="B3391" s="3" t="s">
        <v>3554</v>
      </c>
      <c r="C3391" s="3" t="s">
        <v>7665</v>
      </c>
      <c r="D3391" s="6">
        <v>2400</v>
      </c>
      <c r="E3391" s="8">
        <v>2400</v>
      </c>
      <c r="F3391" t="s">
        <v>8218</v>
      </c>
      <c r="G3391" t="s">
        <v>8236</v>
      </c>
      <c r="H3391" t="s">
        <v>8248</v>
      </c>
      <c r="I3391">
        <v>1479382594</v>
      </c>
      <c r="J3391">
        <v>1476786994</v>
      </c>
      <c r="K3391" s="9">
        <f t="shared" si="212"/>
        <v>42661.442060185189</v>
      </c>
      <c r="L3391">
        <f t="shared" si="213"/>
        <v>2016</v>
      </c>
      <c r="M3391" t="b">
        <v>0</v>
      </c>
      <c r="N3391">
        <v>14</v>
      </c>
      <c r="O3391" t="b">
        <v>1</v>
      </c>
      <c r="P3391" t="s">
        <v>8269</v>
      </c>
      <c r="Q3391">
        <f t="shared" si="214"/>
        <v>100</v>
      </c>
      <c r="R3391">
        <f t="shared" si="215"/>
        <v>171.43</v>
      </c>
      <c r="S3391" s="10" t="s">
        <v>8317</v>
      </c>
      <c r="T3391" t="s">
        <v>8318</v>
      </c>
    </row>
    <row r="3392" spans="1:20" ht="60" x14ac:dyDescent="0.25">
      <c r="A3392">
        <v>1295</v>
      </c>
      <c r="B3392" s="3" t="s">
        <v>1296</v>
      </c>
      <c r="C3392" s="3" t="s">
        <v>5405</v>
      </c>
      <c r="D3392" s="6">
        <v>2500</v>
      </c>
      <c r="E3392" s="8">
        <v>2549</v>
      </c>
      <c r="F3392" t="s">
        <v>8218</v>
      </c>
      <c r="G3392" t="s">
        <v>8224</v>
      </c>
      <c r="H3392" t="s">
        <v>8246</v>
      </c>
      <c r="I3392">
        <v>1438189200</v>
      </c>
      <c r="J3392">
        <v>1435585497</v>
      </c>
      <c r="K3392" s="9">
        <f t="shared" si="212"/>
        <v>42184.572881944448</v>
      </c>
      <c r="L3392">
        <f t="shared" si="213"/>
        <v>2015</v>
      </c>
      <c r="M3392" t="b">
        <v>0</v>
      </c>
      <c r="N3392">
        <v>64</v>
      </c>
      <c r="O3392" t="b">
        <v>1</v>
      </c>
      <c r="P3392" t="s">
        <v>8269</v>
      </c>
      <c r="Q3392">
        <f t="shared" si="214"/>
        <v>102</v>
      </c>
      <c r="R3392">
        <f t="shared" si="215"/>
        <v>39.83</v>
      </c>
      <c r="S3392" s="10" t="s">
        <v>8317</v>
      </c>
      <c r="T3392" t="s">
        <v>8318</v>
      </c>
    </row>
    <row r="3393" spans="1:20" ht="45" x14ac:dyDescent="0.25">
      <c r="A3393">
        <v>1302</v>
      </c>
      <c r="B3393" s="3" t="s">
        <v>1303</v>
      </c>
      <c r="C3393" s="3" t="s">
        <v>5412</v>
      </c>
      <c r="D3393" s="6">
        <v>2500</v>
      </c>
      <c r="E3393" s="8">
        <v>2500</v>
      </c>
      <c r="F3393" t="s">
        <v>8218</v>
      </c>
      <c r="G3393" t="s">
        <v>8223</v>
      </c>
      <c r="H3393" t="s">
        <v>8245</v>
      </c>
      <c r="I3393">
        <v>1480559011</v>
      </c>
      <c r="J3393">
        <v>1477963411</v>
      </c>
      <c r="K3393" s="9">
        <f t="shared" si="212"/>
        <v>42675.057997685188</v>
      </c>
      <c r="L3393">
        <f t="shared" si="213"/>
        <v>2016</v>
      </c>
      <c r="M3393" t="b">
        <v>0</v>
      </c>
      <c r="N3393">
        <v>50</v>
      </c>
      <c r="O3393" t="b">
        <v>1</v>
      </c>
      <c r="P3393" t="s">
        <v>8269</v>
      </c>
      <c r="Q3393">
        <f t="shared" si="214"/>
        <v>100</v>
      </c>
      <c r="R3393">
        <f t="shared" si="215"/>
        <v>50</v>
      </c>
      <c r="S3393" s="10" t="s">
        <v>8317</v>
      </c>
      <c r="T3393" t="s">
        <v>8318</v>
      </c>
    </row>
    <row r="3394" spans="1:20" ht="30" x14ac:dyDescent="0.25">
      <c r="A3394">
        <v>2786</v>
      </c>
      <c r="B3394" s="3" t="s">
        <v>2786</v>
      </c>
      <c r="C3394" s="3" t="s">
        <v>6896</v>
      </c>
      <c r="D3394" s="6">
        <v>2500</v>
      </c>
      <c r="E3394" s="8">
        <v>2946</v>
      </c>
      <c r="F3394" t="s">
        <v>8218</v>
      </c>
      <c r="G3394" t="s">
        <v>8224</v>
      </c>
      <c r="H3394" t="s">
        <v>8246</v>
      </c>
      <c r="I3394">
        <v>1404913180</v>
      </c>
      <c r="J3394">
        <v>1403703580</v>
      </c>
      <c r="K3394" s="9">
        <f t="shared" si="212"/>
        <v>41815.569212962961</v>
      </c>
      <c r="L3394">
        <f t="shared" si="213"/>
        <v>2014</v>
      </c>
      <c r="M3394" t="b">
        <v>0</v>
      </c>
      <c r="N3394">
        <v>74</v>
      </c>
      <c r="O3394" t="b">
        <v>1</v>
      </c>
      <c r="P3394" t="s">
        <v>8269</v>
      </c>
      <c r="Q3394">
        <f t="shared" si="214"/>
        <v>118</v>
      </c>
      <c r="R3394">
        <f t="shared" si="215"/>
        <v>39.81</v>
      </c>
      <c r="S3394" s="10" t="s">
        <v>8317</v>
      </c>
      <c r="T3394" t="s">
        <v>8318</v>
      </c>
    </row>
    <row r="3395" spans="1:20" ht="60" x14ac:dyDescent="0.25">
      <c r="A3395">
        <v>2809</v>
      </c>
      <c r="B3395" s="3" t="s">
        <v>2809</v>
      </c>
      <c r="C3395" s="3" t="s">
        <v>6919</v>
      </c>
      <c r="D3395" s="6">
        <v>2500</v>
      </c>
      <c r="E3395" s="8">
        <v>2560</v>
      </c>
      <c r="F3395" t="s">
        <v>8218</v>
      </c>
      <c r="G3395" t="s">
        <v>8223</v>
      </c>
      <c r="H3395" t="s">
        <v>8245</v>
      </c>
      <c r="I3395">
        <v>1459348740</v>
      </c>
      <c r="J3395">
        <v>1458647725</v>
      </c>
      <c r="K3395" s="9">
        <f t="shared" si="212"/>
        <v>42451.496817129635</v>
      </c>
      <c r="L3395">
        <f t="shared" si="213"/>
        <v>2016</v>
      </c>
      <c r="M3395" t="b">
        <v>0</v>
      </c>
      <c r="N3395">
        <v>21</v>
      </c>
      <c r="O3395" t="b">
        <v>1</v>
      </c>
      <c r="P3395" t="s">
        <v>8269</v>
      </c>
      <c r="Q3395">
        <f t="shared" si="214"/>
        <v>102</v>
      </c>
      <c r="R3395">
        <f t="shared" si="215"/>
        <v>121.9</v>
      </c>
      <c r="S3395" s="10" t="s">
        <v>8317</v>
      </c>
      <c r="T3395" t="s">
        <v>8318</v>
      </c>
    </row>
    <row r="3396" spans="1:20" ht="45" x14ac:dyDescent="0.25">
      <c r="A3396">
        <v>2810</v>
      </c>
      <c r="B3396" s="3" t="s">
        <v>2810</v>
      </c>
      <c r="C3396" s="3" t="s">
        <v>6920</v>
      </c>
      <c r="D3396" s="6">
        <v>2500</v>
      </c>
      <c r="E3396" s="8">
        <v>2705</v>
      </c>
      <c r="F3396" t="s">
        <v>8218</v>
      </c>
      <c r="G3396" t="s">
        <v>8223</v>
      </c>
      <c r="H3396" t="s">
        <v>8245</v>
      </c>
      <c r="I3396">
        <v>1401595140</v>
      </c>
      <c r="J3396">
        <v>1398828064</v>
      </c>
      <c r="K3396" s="9">
        <f t="shared" si="212"/>
        <v>41759.13962962963</v>
      </c>
      <c r="L3396">
        <f t="shared" si="213"/>
        <v>2014</v>
      </c>
      <c r="M3396" t="b">
        <v>0</v>
      </c>
      <c r="N3396">
        <v>57</v>
      </c>
      <c r="O3396" t="b">
        <v>1</v>
      </c>
      <c r="P3396" t="s">
        <v>8269</v>
      </c>
      <c r="Q3396">
        <f t="shared" si="214"/>
        <v>108</v>
      </c>
      <c r="R3396">
        <f t="shared" si="215"/>
        <v>47.46</v>
      </c>
      <c r="S3396" s="10" t="s">
        <v>8317</v>
      </c>
      <c r="T3396" t="s">
        <v>8318</v>
      </c>
    </row>
    <row r="3397" spans="1:20" ht="60" x14ac:dyDescent="0.25">
      <c r="A3397">
        <v>2829</v>
      </c>
      <c r="B3397" s="3" t="s">
        <v>2829</v>
      </c>
      <c r="C3397" s="3" t="s">
        <v>6939</v>
      </c>
      <c r="D3397" s="6">
        <v>2500</v>
      </c>
      <c r="E3397" s="8">
        <v>2663</v>
      </c>
      <c r="F3397" t="s">
        <v>8218</v>
      </c>
      <c r="G3397" t="s">
        <v>8224</v>
      </c>
      <c r="H3397" t="s">
        <v>8246</v>
      </c>
      <c r="I3397">
        <v>1464863118</v>
      </c>
      <c r="J3397">
        <v>1462443918</v>
      </c>
      <c r="K3397" s="9">
        <f t="shared" si="212"/>
        <v>42495.434236111112</v>
      </c>
      <c r="L3397">
        <f t="shared" si="213"/>
        <v>2016</v>
      </c>
      <c r="M3397" t="b">
        <v>0</v>
      </c>
      <c r="N3397">
        <v>76</v>
      </c>
      <c r="O3397" t="b">
        <v>1</v>
      </c>
      <c r="P3397" t="s">
        <v>8269</v>
      </c>
      <c r="Q3397">
        <f t="shared" si="214"/>
        <v>107</v>
      </c>
      <c r="R3397">
        <f t="shared" si="215"/>
        <v>35.04</v>
      </c>
      <c r="S3397" s="10" t="s">
        <v>8317</v>
      </c>
      <c r="T3397" t="s">
        <v>8318</v>
      </c>
    </row>
    <row r="3398" spans="1:20" ht="60" x14ac:dyDescent="0.25">
      <c r="A3398">
        <v>2832</v>
      </c>
      <c r="B3398" s="3" t="s">
        <v>2832</v>
      </c>
      <c r="C3398" s="3" t="s">
        <v>6942</v>
      </c>
      <c r="D3398" s="6">
        <v>2500</v>
      </c>
      <c r="E3398" s="8">
        <v>2867.99</v>
      </c>
      <c r="F3398" t="s">
        <v>8218</v>
      </c>
      <c r="G3398" t="s">
        <v>8224</v>
      </c>
      <c r="H3398" t="s">
        <v>8246</v>
      </c>
      <c r="I3398">
        <v>1416780000</v>
      </c>
      <c r="J3398">
        <v>1414342894</v>
      </c>
      <c r="K3398" s="9">
        <f t="shared" si="212"/>
        <v>41938.709421296298</v>
      </c>
      <c r="L3398">
        <f t="shared" si="213"/>
        <v>2014</v>
      </c>
      <c r="M3398" t="b">
        <v>0</v>
      </c>
      <c r="N3398">
        <v>95</v>
      </c>
      <c r="O3398" t="b">
        <v>1</v>
      </c>
      <c r="P3398" t="s">
        <v>8269</v>
      </c>
      <c r="Q3398">
        <f t="shared" si="214"/>
        <v>115</v>
      </c>
      <c r="R3398">
        <f t="shared" si="215"/>
        <v>30.19</v>
      </c>
      <c r="S3398" s="10" t="s">
        <v>8317</v>
      </c>
      <c r="T3398" t="s">
        <v>8318</v>
      </c>
    </row>
    <row r="3399" spans="1:20" ht="60" x14ac:dyDescent="0.25">
      <c r="A3399">
        <v>2840</v>
      </c>
      <c r="B3399" s="3" t="s">
        <v>2840</v>
      </c>
      <c r="C3399" s="3" t="s">
        <v>6950</v>
      </c>
      <c r="D3399" s="6">
        <v>2500</v>
      </c>
      <c r="E3399" s="8">
        <v>2600</v>
      </c>
      <c r="F3399" t="s">
        <v>8218</v>
      </c>
      <c r="G3399" t="s">
        <v>8224</v>
      </c>
      <c r="H3399" t="s">
        <v>8246</v>
      </c>
      <c r="I3399">
        <v>1426698000</v>
      </c>
      <c r="J3399">
        <v>1424825479</v>
      </c>
      <c r="K3399" s="9">
        <f t="shared" si="212"/>
        <v>42060.035636574074</v>
      </c>
      <c r="L3399">
        <f t="shared" si="213"/>
        <v>2015</v>
      </c>
      <c r="M3399" t="b">
        <v>0</v>
      </c>
      <c r="N3399">
        <v>132</v>
      </c>
      <c r="O3399" t="b">
        <v>1</v>
      </c>
      <c r="P3399" t="s">
        <v>8269</v>
      </c>
      <c r="Q3399">
        <f t="shared" si="214"/>
        <v>104</v>
      </c>
      <c r="R3399">
        <f t="shared" si="215"/>
        <v>19.7</v>
      </c>
      <c r="S3399" s="10" t="s">
        <v>8317</v>
      </c>
      <c r="T3399" t="s">
        <v>8318</v>
      </c>
    </row>
    <row r="3400" spans="1:20" ht="60" x14ac:dyDescent="0.25">
      <c r="A3400">
        <v>3164</v>
      </c>
      <c r="B3400" s="3" t="s">
        <v>3164</v>
      </c>
      <c r="C3400" s="3" t="s">
        <v>7274</v>
      </c>
      <c r="D3400" s="6">
        <v>2500</v>
      </c>
      <c r="E3400" s="8">
        <v>2669</v>
      </c>
      <c r="F3400" t="s">
        <v>8218</v>
      </c>
      <c r="G3400" t="s">
        <v>8223</v>
      </c>
      <c r="H3400" t="s">
        <v>8245</v>
      </c>
      <c r="I3400">
        <v>1402341615</v>
      </c>
      <c r="J3400">
        <v>1399490415</v>
      </c>
      <c r="K3400" s="9">
        <f t="shared" si="212"/>
        <v>41766.80572916667</v>
      </c>
      <c r="L3400">
        <f t="shared" si="213"/>
        <v>2014</v>
      </c>
      <c r="M3400" t="b">
        <v>1</v>
      </c>
      <c r="N3400">
        <v>71</v>
      </c>
      <c r="O3400" t="b">
        <v>1</v>
      </c>
      <c r="P3400" t="s">
        <v>8269</v>
      </c>
      <c r="Q3400">
        <f t="shared" si="214"/>
        <v>107</v>
      </c>
      <c r="R3400">
        <f t="shared" si="215"/>
        <v>37.590000000000003</v>
      </c>
      <c r="S3400" s="10" t="s">
        <v>8317</v>
      </c>
      <c r="T3400" t="s">
        <v>8318</v>
      </c>
    </row>
    <row r="3401" spans="1:20" ht="45" x14ac:dyDescent="0.25">
      <c r="A3401">
        <v>3168</v>
      </c>
      <c r="B3401" s="3" t="s">
        <v>3168</v>
      </c>
      <c r="C3401" s="3" t="s">
        <v>7278</v>
      </c>
      <c r="D3401" s="6">
        <v>2500</v>
      </c>
      <c r="E3401" s="8">
        <v>3105</v>
      </c>
      <c r="F3401" t="s">
        <v>8218</v>
      </c>
      <c r="G3401" t="s">
        <v>8223</v>
      </c>
      <c r="H3401" t="s">
        <v>8245</v>
      </c>
      <c r="I3401">
        <v>1402696800</v>
      </c>
      <c r="J3401">
        <v>1399948353</v>
      </c>
      <c r="K3401" s="9">
        <f t="shared" si="212"/>
        <v>41772.105937500004</v>
      </c>
      <c r="L3401">
        <f t="shared" si="213"/>
        <v>2014</v>
      </c>
      <c r="M3401" t="b">
        <v>1</v>
      </c>
      <c r="N3401">
        <v>61</v>
      </c>
      <c r="O3401" t="b">
        <v>1</v>
      </c>
      <c r="P3401" t="s">
        <v>8269</v>
      </c>
      <c r="Q3401">
        <f t="shared" si="214"/>
        <v>124</v>
      </c>
      <c r="R3401">
        <f t="shared" si="215"/>
        <v>50.9</v>
      </c>
      <c r="S3401" s="10" t="s">
        <v>8317</v>
      </c>
      <c r="T3401" t="s">
        <v>8318</v>
      </c>
    </row>
    <row r="3402" spans="1:20" ht="45" x14ac:dyDescent="0.25">
      <c r="A3402">
        <v>3177</v>
      </c>
      <c r="B3402" s="3" t="s">
        <v>3177</v>
      </c>
      <c r="C3402" s="3" t="s">
        <v>7287</v>
      </c>
      <c r="D3402" s="6">
        <v>2500</v>
      </c>
      <c r="E3402" s="8">
        <v>2935</v>
      </c>
      <c r="F3402" t="s">
        <v>8218</v>
      </c>
      <c r="G3402" t="s">
        <v>8223</v>
      </c>
      <c r="H3402" t="s">
        <v>8245</v>
      </c>
      <c r="I3402">
        <v>1403366409</v>
      </c>
      <c r="J3402">
        <v>1400774409</v>
      </c>
      <c r="K3402" s="9">
        <f t="shared" ref="K3402:K3465" si="216">(((J3402/60)/60/24)+DATE(1970,1,1))</f>
        <v>41781.666770833333</v>
      </c>
      <c r="L3402">
        <f t="shared" ref="L3402:L3465" si="217">YEAR(K3402)</f>
        <v>2014</v>
      </c>
      <c r="M3402" t="b">
        <v>1</v>
      </c>
      <c r="N3402">
        <v>51</v>
      </c>
      <c r="O3402" t="b">
        <v>1</v>
      </c>
      <c r="P3402" t="s">
        <v>8269</v>
      </c>
      <c r="Q3402">
        <f t="shared" ref="Q3402:Q3465" si="218">ROUND(E3402/D3402*100,0)</f>
        <v>117</v>
      </c>
      <c r="R3402">
        <f t="shared" ref="R3402:R3465" si="219">ROUND(E3402/N3402,2)</f>
        <v>57.55</v>
      </c>
      <c r="S3402" s="10" t="s">
        <v>8317</v>
      </c>
      <c r="T3402" t="s">
        <v>8318</v>
      </c>
    </row>
    <row r="3403" spans="1:20" ht="45" x14ac:dyDescent="0.25">
      <c r="A3403">
        <v>3183</v>
      </c>
      <c r="B3403" s="3" t="s">
        <v>3183</v>
      </c>
      <c r="C3403" s="3" t="s">
        <v>7293</v>
      </c>
      <c r="D3403" s="6">
        <v>2500</v>
      </c>
      <c r="E3403" s="8">
        <v>2725</v>
      </c>
      <c r="F3403" t="s">
        <v>8218</v>
      </c>
      <c r="G3403" t="s">
        <v>8223</v>
      </c>
      <c r="H3403" t="s">
        <v>8245</v>
      </c>
      <c r="I3403">
        <v>1377284669</v>
      </c>
      <c r="J3403">
        <v>1375729469</v>
      </c>
      <c r="K3403" s="9">
        <f t="shared" si="216"/>
        <v>41491.79478009259</v>
      </c>
      <c r="L3403">
        <f t="shared" si="217"/>
        <v>2013</v>
      </c>
      <c r="M3403" t="b">
        <v>1</v>
      </c>
      <c r="N3403">
        <v>68</v>
      </c>
      <c r="O3403" t="b">
        <v>1</v>
      </c>
      <c r="P3403" t="s">
        <v>8269</v>
      </c>
      <c r="Q3403">
        <f t="shared" si="218"/>
        <v>109</v>
      </c>
      <c r="R3403">
        <f t="shared" si="219"/>
        <v>40.07</v>
      </c>
      <c r="S3403" s="10" t="s">
        <v>8317</v>
      </c>
      <c r="T3403" t="s">
        <v>8318</v>
      </c>
    </row>
    <row r="3404" spans="1:20" ht="45" x14ac:dyDescent="0.25">
      <c r="A3404">
        <v>3222</v>
      </c>
      <c r="B3404" s="3" t="s">
        <v>3222</v>
      </c>
      <c r="C3404" s="3" t="s">
        <v>7332</v>
      </c>
      <c r="D3404" s="6">
        <v>2500</v>
      </c>
      <c r="E3404" s="8">
        <v>3120</v>
      </c>
      <c r="F3404" t="s">
        <v>8218</v>
      </c>
      <c r="G3404" t="s">
        <v>8223</v>
      </c>
      <c r="H3404" t="s">
        <v>8245</v>
      </c>
      <c r="I3404">
        <v>1445722140</v>
      </c>
      <c r="J3404">
        <v>1443016697</v>
      </c>
      <c r="K3404" s="9">
        <f t="shared" si="216"/>
        <v>42270.582141203704</v>
      </c>
      <c r="L3404">
        <f t="shared" si="217"/>
        <v>2015</v>
      </c>
      <c r="M3404" t="b">
        <v>1</v>
      </c>
      <c r="N3404">
        <v>84</v>
      </c>
      <c r="O3404" t="b">
        <v>1</v>
      </c>
      <c r="P3404" t="s">
        <v>8269</v>
      </c>
      <c r="Q3404">
        <f t="shared" si="218"/>
        <v>125</v>
      </c>
      <c r="R3404">
        <f t="shared" si="219"/>
        <v>37.14</v>
      </c>
      <c r="S3404" s="10" t="s">
        <v>8317</v>
      </c>
      <c r="T3404" t="s">
        <v>8318</v>
      </c>
    </row>
    <row r="3405" spans="1:20" ht="60" x14ac:dyDescent="0.25">
      <c r="A3405">
        <v>3247</v>
      </c>
      <c r="B3405" s="3" t="s">
        <v>3247</v>
      </c>
      <c r="C3405" s="3" t="s">
        <v>7357</v>
      </c>
      <c r="D3405" s="6">
        <v>2500</v>
      </c>
      <c r="E3405" s="8">
        <v>2646.5</v>
      </c>
      <c r="F3405" t="s">
        <v>8218</v>
      </c>
      <c r="G3405" t="s">
        <v>8224</v>
      </c>
      <c r="H3405" t="s">
        <v>8246</v>
      </c>
      <c r="I3405">
        <v>1436696712</v>
      </c>
      <c r="J3405">
        <v>1434104712</v>
      </c>
      <c r="K3405" s="9">
        <f t="shared" si="216"/>
        <v>42167.434166666666</v>
      </c>
      <c r="L3405">
        <f t="shared" si="217"/>
        <v>2015</v>
      </c>
      <c r="M3405" t="b">
        <v>1</v>
      </c>
      <c r="N3405">
        <v>57</v>
      </c>
      <c r="O3405" t="b">
        <v>1</v>
      </c>
      <c r="P3405" t="s">
        <v>8269</v>
      </c>
      <c r="Q3405">
        <f t="shared" si="218"/>
        <v>106</v>
      </c>
      <c r="R3405">
        <f t="shared" si="219"/>
        <v>46.43</v>
      </c>
      <c r="S3405" s="10" t="s">
        <v>8317</v>
      </c>
      <c r="T3405" t="s">
        <v>8318</v>
      </c>
    </row>
    <row r="3406" spans="1:20" ht="45" x14ac:dyDescent="0.25">
      <c r="A3406">
        <v>3263</v>
      </c>
      <c r="B3406" s="3" t="s">
        <v>3263</v>
      </c>
      <c r="C3406" s="3" t="s">
        <v>7373</v>
      </c>
      <c r="D3406" s="6">
        <v>2500</v>
      </c>
      <c r="E3406" s="8">
        <v>2804.16</v>
      </c>
      <c r="F3406" t="s">
        <v>8218</v>
      </c>
      <c r="G3406" t="s">
        <v>8223</v>
      </c>
      <c r="H3406" t="s">
        <v>8245</v>
      </c>
      <c r="I3406">
        <v>1446238800</v>
      </c>
      <c r="J3406">
        <v>1444220588</v>
      </c>
      <c r="K3406" s="9">
        <f t="shared" si="216"/>
        <v>42284.516064814816</v>
      </c>
      <c r="L3406">
        <f t="shared" si="217"/>
        <v>2015</v>
      </c>
      <c r="M3406" t="b">
        <v>1</v>
      </c>
      <c r="N3406">
        <v>68</v>
      </c>
      <c r="O3406" t="b">
        <v>1</v>
      </c>
      <c r="P3406" t="s">
        <v>8269</v>
      </c>
      <c r="Q3406">
        <f t="shared" si="218"/>
        <v>112</v>
      </c>
      <c r="R3406">
        <f t="shared" si="219"/>
        <v>41.24</v>
      </c>
      <c r="S3406" s="10" t="s">
        <v>8317</v>
      </c>
      <c r="T3406" t="s">
        <v>8318</v>
      </c>
    </row>
    <row r="3407" spans="1:20" ht="45" x14ac:dyDescent="0.25">
      <c r="A3407">
        <v>3264</v>
      </c>
      <c r="B3407" s="3" t="s">
        <v>3264</v>
      </c>
      <c r="C3407" s="3" t="s">
        <v>7374</v>
      </c>
      <c r="D3407" s="6">
        <v>2500</v>
      </c>
      <c r="E3407" s="8">
        <v>2575</v>
      </c>
      <c r="F3407" t="s">
        <v>8218</v>
      </c>
      <c r="G3407" t="s">
        <v>8223</v>
      </c>
      <c r="H3407" t="s">
        <v>8245</v>
      </c>
      <c r="I3407">
        <v>1422482400</v>
      </c>
      <c r="J3407">
        <v>1421089938</v>
      </c>
      <c r="K3407" s="9">
        <f t="shared" si="216"/>
        <v>42016.800208333334</v>
      </c>
      <c r="L3407">
        <f t="shared" si="217"/>
        <v>2015</v>
      </c>
      <c r="M3407" t="b">
        <v>1</v>
      </c>
      <c r="N3407">
        <v>49</v>
      </c>
      <c r="O3407" t="b">
        <v>1</v>
      </c>
      <c r="P3407" t="s">
        <v>8269</v>
      </c>
      <c r="Q3407">
        <f t="shared" si="218"/>
        <v>103</v>
      </c>
      <c r="R3407">
        <f t="shared" si="219"/>
        <v>52.55</v>
      </c>
      <c r="S3407" s="10" t="s">
        <v>8317</v>
      </c>
      <c r="T3407" t="s">
        <v>8318</v>
      </c>
    </row>
    <row r="3408" spans="1:20" ht="60" x14ac:dyDescent="0.25">
      <c r="A3408">
        <v>3278</v>
      </c>
      <c r="B3408" s="3" t="s">
        <v>3278</v>
      </c>
      <c r="C3408" s="3" t="s">
        <v>7388</v>
      </c>
      <c r="D3408" s="6">
        <v>2500</v>
      </c>
      <c r="E3408" s="8">
        <v>2585</v>
      </c>
      <c r="F3408" t="s">
        <v>8218</v>
      </c>
      <c r="G3408" t="s">
        <v>8224</v>
      </c>
      <c r="H3408" t="s">
        <v>8246</v>
      </c>
      <c r="I3408">
        <v>1433017303</v>
      </c>
      <c r="J3408">
        <v>1430425303</v>
      </c>
      <c r="K3408" s="9">
        <f t="shared" si="216"/>
        <v>42124.848414351851</v>
      </c>
      <c r="L3408">
        <f t="shared" si="217"/>
        <v>2015</v>
      </c>
      <c r="M3408" t="b">
        <v>1</v>
      </c>
      <c r="N3408">
        <v>34</v>
      </c>
      <c r="O3408" t="b">
        <v>1</v>
      </c>
      <c r="P3408" t="s">
        <v>8269</v>
      </c>
      <c r="Q3408">
        <f t="shared" si="218"/>
        <v>103</v>
      </c>
      <c r="R3408">
        <f t="shared" si="219"/>
        <v>76.03</v>
      </c>
      <c r="S3408" s="10" t="s">
        <v>8317</v>
      </c>
      <c r="T3408" t="s">
        <v>8318</v>
      </c>
    </row>
    <row r="3409" spans="1:20" ht="30" x14ac:dyDescent="0.25">
      <c r="A3409">
        <v>3287</v>
      </c>
      <c r="B3409" s="3" t="s">
        <v>3287</v>
      </c>
      <c r="C3409" s="3" t="s">
        <v>7397</v>
      </c>
      <c r="D3409" s="6">
        <v>2500</v>
      </c>
      <c r="E3409" s="8">
        <v>2500</v>
      </c>
      <c r="F3409" t="s">
        <v>8218</v>
      </c>
      <c r="G3409" t="s">
        <v>8228</v>
      </c>
      <c r="H3409" t="s">
        <v>8250</v>
      </c>
      <c r="I3409">
        <v>1448733628</v>
      </c>
      <c r="J3409">
        <v>1446573628</v>
      </c>
      <c r="K3409" s="9">
        <f t="shared" si="216"/>
        <v>42311.750324074077</v>
      </c>
      <c r="L3409">
        <f t="shared" si="217"/>
        <v>2015</v>
      </c>
      <c r="M3409" t="b">
        <v>0</v>
      </c>
      <c r="N3409">
        <v>34</v>
      </c>
      <c r="O3409" t="b">
        <v>1</v>
      </c>
      <c r="P3409" t="s">
        <v>8269</v>
      </c>
      <c r="Q3409">
        <f t="shared" si="218"/>
        <v>100</v>
      </c>
      <c r="R3409">
        <f t="shared" si="219"/>
        <v>73.53</v>
      </c>
      <c r="S3409" s="10" t="s">
        <v>8317</v>
      </c>
      <c r="T3409" t="s">
        <v>8318</v>
      </c>
    </row>
    <row r="3410" spans="1:20" ht="45" x14ac:dyDescent="0.25">
      <c r="A3410">
        <v>3311</v>
      </c>
      <c r="B3410" s="3" t="s">
        <v>3311</v>
      </c>
      <c r="C3410" s="3" t="s">
        <v>7421</v>
      </c>
      <c r="D3410" s="6">
        <v>2500</v>
      </c>
      <c r="E3410" s="8">
        <v>2746</v>
      </c>
      <c r="F3410" t="s">
        <v>8218</v>
      </c>
      <c r="G3410" t="s">
        <v>8223</v>
      </c>
      <c r="H3410" t="s">
        <v>8245</v>
      </c>
      <c r="I3410">
        <v>1445065210</v>
      </c>
      <c r="J3410">
        <v>1442473210</v>
      </c>
      <c r="K3410" s="9">
        <f t="shared" si="216"/>
        <v>42264.29178240741</v>
      </c>
      <c r="L3410">
        <f t="shared" si="217"/>
        <v>2015</v>
      </c>
      <c r="M3410" t="b">
        <v>0</v>
      </c>
      <c r="N3410">
        <v>45</v>
      </c>
      <c r="O3410" t="b">
        <v>1</v>
      </c>
      <c r="P3410" t="s">
        <v>8269</v>
      </c>
      <c r="Q3410">
        <f t="shared" si="218"/>
        <v>110</v>
      </c>
      <c r="R3410">
        <f t="shared" si="219"/>
        <v>61.02</v>
      </c>
      <c r="S3410" s="10" t="s">
        <v>8317</v>
      </c>
      <c r="T3410" t="s">
        <v>8318</v>
      </c>
    </row>
    <row r="3411" spans="1:20" ht="60" x14ac:dyDescent="0.25">
      <c r="A3411">
        <v>3312</v>
      </c>
      <c r="B3411" s="3" t="s">
        <v>3312</v>
      </c>
      <c r="C3411" s="3" t="s">
        <v>7422</v>
      </c>
      <c r="D3411" s="6">
        <v>2500</v>
      </c>
      <c r="E3411" s="8">
        <v>2501</v>
      </c>
      <c r="F3411" t="s">
        <v>8218</v>
      </c>
      <c r="G3411" t="s">
        <v>8223</v>
      </c>
      <c r="H3411" t="s">
        <v>8245</v>
      </c>
      <c r="I3411">
        <v>1478901600</v>
      </c>
      <c r="J3411">
        <v>1477077946</v>
      </c>
      <c r="K3411" s="9">
        <f t="shared" si="216"/>
        <v>42664.809560185182</v>
      </c>
      <c r="L3411">
        <f t="shared" si="217"/>
        <v>2016</v>
      </c>
      <c r="M3411" t="b">
        <v>0</v>
      </c>
      <c r="N3411">
        <v>41</v>
      </c>
      <c r="O3411" t="b">
        <v>1</v>
      </c>
      <c r="P3411" t="s">
        <v>8269</v>
      </c>
      <c r="Q3411">
        <f t="shared" si="218"/>
        <v>100</v>
      </c>
      <c r="R3411">
        <f t="shared" si="219"/>
        <v>61</v>
      </c>
      <c r="S3411" s="10" t="s">
        <v>8317</v>
      </c>
      <c r="T3411" t="s">
        <v>8318</v>
      </c>
    </row>
    <row r="3412" spans="1:20" ht="45" x14ac:dyDescent="0.25">
      <c r="A3412">
        <v>3320</v>
      </c>
      <c r="B3412" s="3" t="s">
        <v>3320</v>
      </c>
      <c r="C3412" s="3" t="s">
        <v>7430</v>
      </c>
      <c r="D3412" s="6">
        <v>2500</v>
      </c>
      <c r="E3412" s="8">
        <v>2525</v>
      </c>
      <c r="F3412" t="s">
        <v>8218</v>
      </c>
      <c r="G3412" t="s">
        <v>8223</v>
      </c>
      <c r="H3412" t="s">
        <v>8245</v>
      </c>
      <c r="I3412">
        <v>1466557557</v>
      </c>
      <c r="J3412">
        <v>1463965557</v>
      </c>
      <c r="K3412" s="9">
        <f t="shared" si="216"/>
        <v>42513.045798611114</v>
      </c>
      <c r="L3412">
        <f t="shared" si="217"/>
        <v>2016</v>
      </c>
      <c r="M3412" t="b">
        <v>0</v>
      </c>
      <c r="N3412">
        <v>38</v>
      </c>
      <c r="O3412" t="b">
        <v>1</v>
      </c>
      <c r="P3412" t="s">
        <v>8269</v>
      </c>
      <c r="Q3412">
        <f t="shared" si="218"/>
        <v>101</v>
      </c>
      <c r="R3412">
        <f t="shared" si="219"/>
        <v>66.45</v>
      </c>
      <c r="S3412" s="10" t="s">
        <v>8317</v>
      </c>
      <c r="T3412" t="s">
        <v>8318</v>
      </c>
    </row>
    <row r="3413" spans="1:20" ht="45" x14ac:dyDescent="0.25">
      <c r="A3413">
        <v>3337</v>
      </c>
      <c r="B3413" s="3" t="s">
        <v>3337</v>
      </c>
      <c r="C3413" s="3" t="s">
        <v>7447</v>
      </c>
      <c r="D3413" s="6">
        <v>2500</v>
      </c>
      <c r="E3413" s="8">
        <v>2755</v>
      </c>
      <c r="F3413" t="s">
        <v>8218</v>
      </c>
      <c r="G3413" t="s">
        <v>8224</v>
      </c>
      <c r="H3413" t="s">
        <v>8246</v>
      </c>
      <c r="I3413">
        <v>1412974800</v>
      </c>
      <c r="J3413">
        <v>1411109167</v>
      </c>
      <c r="K3413" s="9">
        <f t="shared" si="216"/>
        <v>41901.282025462962</v>
      </c>
      <c r="L3413">
        <f t="shared" si="217"/>
        <v>2014</v>
      </c>
      <c r="M3413" t="b">
        <v>0</v>
      </c>
      <c r="N3413">
        <v>34</v>
      </c>
      <c r="O3413" t="b">
        <v>1</v>
      </c>
      <c r="P3413" t="s">
        <v>8269</v>
      </c>
      <c r="Q3413">
        <f t="shared" si="218"/>
        <v>110</v>
      </c>
      <c r="R3413">
        <f t="shared" si="219"/>
        <v>81.03</v>
      </c>
      <c r="S3413" s="10" t="s">
        <v>8317</v>
      </c>
      <c r="T3413" t="s">
        <v>8318</v>
      </c>
    </row>
    <row r="3414" spans="1:20" ht="60" x14ac:dyDescent="0.25">
      <c r="A3414">
        <v>3365</v>
      </c>
      <c r="B3414" s="3" t="s">
        <v>3364</v>
      </c>
      <c r="C3414" s="3" t="s">
        <v>7475</v>
      </c>
      <c r="D3414" s="6">
        <v>2500</v>
      </c>
      <c r="E3414" s="8">
        <v>2600</v>
      </c>
      <c r="F3414" t="s">
        <v>8218</v>
      </c>
      <c r="G3414" t="s">
        <v>8223</v>
      </c>
      <c r="H3414" t="s">
        <v>8245</v>
      </c>
      <c r="I3414">
        <v>1449973592</v>
      </c>
      <c r="J3414">
        <v>1447381592</v>
      </c>
      <c r="K3414" s="9">
        <f t="shared" si="216"/>
        <v>42321.101759259262</v>
      </c>
      <c r="L3414">
        <f t="shared" si="217"/>
        <v>2015</v>
      </c>
      <c r="M3414" t="b">
        <v>0</v>
      </c>
      <c r="N3414">
        <v>3</v>
      </c>
      <c r="O3414" t="b">
        <v>1</v>
      </c>
      <c r="P3414" t="s">
        <v>8269</v>
      </c>
      <c r="Q3414">
        <f t="shared" si="218"/>
        <v>104</v>
      </c>
      <c r="R3414">
        <f t="shared" si="219"/>
        <v>866.67</v>
      </c>
      <c r="S3414" s="10" t="s">
        <v>8317</v>
      </c>
      <c r="T3414" t="s">
        <v>8318</v>
      </c>
    </row>
    <row r="3415" spans="1:20" ht="60" x14ac:dyDescent="0.25">
      <c r="A3415">
        <v>3438</v>
      </c>
      <c r="B3415" s="3" t="s">
        <v>3437</v>
      </c>
      <c r="C3415" s="3" t="s">
        <v>7548</v>
      </c>
      <c r="D3415" s="6">
        <v>2500</v>
      </c>
      <c r="E3415" s="8">
        <v>2605</v>
      </c>
      <c r="F3415" t="s">
        <v>8218</v>
      </c>
      <c r="G3415" t="s">
        <v>8224</v>
      </c>
      <c r="H3415" t="s">
        <v>8246</v>
      </c>
      <c r="I3415">
        <v>1430600400</v>
      </c>
      <c r="J3415">
        <v>1428358567</v>
      </c>
      <c r="K3415" s="9">
        <f t="shared" si="216"/>
        <v>42100.927858796291</v>
      </c>
      <c r="L3415">
        <f t="shared" si="217"/>
        <v>2015</v>
      </c>
      <c r="M3415" t="b">
        <v>0</v>
      </c>
      <c r="N3415">
        <v>14</v>
      </c>
      <c r="O3415" t="b">
        <v>1</v>
      </c>
      <c r="P3415" t="s">
        <v>8269</v>
      </c>
      <c r="Q3415">
        <f t="shared" si="218"/>
        <v>104</v>
      </c>
      <c r="R3415">
        <f t="shared" si="219"/>
        <v>186.07</v>
      </c>
      <c r="S3415" s="10" t="s">
        <v>8317</v>
      </c>
      <c r="T3415" t="s">
        <v>8318</v>
      </c>
    </row>
    <row r="3416" spans="1:20" ht="60" x14ac:dyDescent="0.25">
      <c r="A3416">
        <v>3441</v>
      </c>
      <c r="B3416" s="3" t="s">
        <v>3440</v>
      </c>
      <c r="C3416" s="3" t="s">
        <v>7551</v>
      </c>
      <c r="D3416" s="6">
        <v>2500</v>
      </c>
      <c r="E3416" s="8">
        <v>2565</v>
      </c>
      <c r="F3416" t="s">
        <v>8218</v>
      </c>
      <c r="G3416" t="s">
        <v>8223</v>
      </c>
      <c r="H3416" t="s">
        <v>8245</v>
      </c>
      <c r="I3416">
        <v>1447445820</v>
      </c>
      <c r="J3416">
        <v>1445077121</v>
      </c>
      <c r="K3416" s="9">
        <f t="shared" si="216"/>
        <v>42294.429641203707</v>
      </c>
      <c r="L3416">
        <f t="shared" si="217"/>
        <v>2015</v>
      </c>
      <c r="M3416" t="b">
        <v>0</v>
      </c>
      <c r="N3416">
        <v>43</v>
      </c>
      <c r="O3416" t="b">
        <v>1</v>
      </c>
      <c r="P3416" t="s">
        <v>8269</v>
      </c>
      <c r="Q3416">
        <f t="shared" si="218"/>
        <v>103</v>
      </c>
      <c r="R3416">
        <f t="shared" si="219"/>
        <v>59.65</v>
      </c>
      <c r="S3416" s="10" t="s">
        <v>8317</v>
      </c>
      <c r="T3416" t="s">
        <v>8318</v>
      </c>
    </row>
    <row r="3417" spans="1:20" ht="60" x14ac:dyDescent="0.25">
      <c r="A3417">
        <v>3484</v>
      </c>
      <c r="B3417" s="3" t="s">
        <v>3483</v>
      </c>
      <c r="C3417" s="3" t="s">
        <v>7594</v>
      </c>
      <c r="D3417" s="6">
        <v>2500</v>
      </c>
      <c r="E3417" s="8">
        <v>2856</v>
      </c>
      <c r="F3417" t="s">
        <v>8218</v>
      </c>
      <c r="G3417" t="s">
        <v>8223</v>
      </c>
      <c r="H3417" t="s">
        <v>8245</v>
      </c>
      <c r="I3417">
        <v>1466014499</v>
      </c>
      <c r="J3417">
        <v>1463422499</v>
      </c>
      <c r="K3417" s="9">
        <f t="shared" si="216"/>
        <v>42506.760405092587</v>
      </c>
      <c r="L3417">
        <f t="shared" si="217"/>
        <v>2016</v>
      </c>
      <c r="M3417" t="b">
        <v>0</v>
      </c>
      <c r="N3417">
        <v>44</v>
      </c>
      <c r="O3417" t="b">
        <v>1</v>
      </c>
      <c r="P3417" t="s">
        <v>8269</v>
      </c>
      <c r="Q3417">
        <f t="shared" si="218"/>
        <v>114</v>
      </c>
      <c r="R3417">
        <f t="shared" si="219"/>
        <v>64.91</v>
      </c>
      <c r="S3417" s="10" t="s">
        <v>8317</v>
      </c>
      <c r="T3417" t="s">
        <v>8318</v>
      </c>
    </row>
    <row r="3418" spans="1:20" ht="45" x14ac:dyDescent="0.25">
      <c r="A3418">
        <v>3503</v>
      </c>
      <c r="B3418" s="3" t="s">
        <v>3502</v>
      </c>
      <c r="C3418" s="3" t="s">
        <v>7613</v>
      </c>
      <c r="D3418" s="6">
        <v>2500</v>
      </c>
      <c r="E3418" s="8">
        <v>2689</v>
      </c>
      <c r="F3418" t="s">
        <v>8218</v>
      </c>
      <c r="G3418" t="s">
        <v>8224</v>
      </c>
      <c r="H3418" t="s">
        <v>8246</v>
      </c>
      <c r="I3418">
        <v>1469359728</v>
      </c>
      <c r="J3418">
        <v>1466767728</v>
      </c>
      <c r="K3418" s="9">
        <f t="shared" si="216"/>
        <v>42545.478333333333</v>
      </c>
      <c r="L3418">
        <f t="shared" si="217"/>
        <v>2016</v>
      </c>
      <c r="M3418" t="b">
        <v>0</v>
      </c>
      <c r="N3418">
        <v>38</v>
      </c>
      <c r="O3418" t="b">
        <v>1</v>
      </c>
      <c r="P3418" t="s">
        <v>8269</v>
      </c>
      <c r="Q3418">
        <f t="shared" si="218"/>
        <v>108</v>
      </c>
      <c r="R3418">
        <f t="shared" si="219"/>
        <v>70.760000000000005</v>
      </c>
      <c r="S3418" s="10" t="s">
        <v>8317</v>
      </c>
      <c r="T3418" t="s">
        <v>8318</v>
      </c>
    </row>
    <row r="3419" spans="1:20" ht="90" x14ac:dyDescent="0.25">
      <c r="A3419">
        <v>3505</v>
      </c>
      <c r="B3419" s="3" t="s">
        <v>3504</v>
      </c>
      <c r="C3419" s="3" t="s">
        <v>7615</v>
      </c>
      <c r="D3419" s="6">
        <v>2500</v>
      </c>
      <c r="E3419" s="8">
        <v>2594</v>
      </c>
      <c r="F3419" t="s">
        <v>8218</v>
      </c>
      <c r="G3419" t="s">
        <v>8223</v>
      </c>
      <c r="H3419" t="s">
        <v>8245</v>
      </c>
      <c r="I3419">
        <v>1399953600</v>
      </c>
      <c r="J3419">
        <v>1398983245</v>
      </c>
      <c r="K3419" s="9">
        <f t="shared" si="216"/>
        <v>41760.935706018521</v>
      </c>
      <c r="L3419">
        <f t="shared" si="217"/>
        <v>2014</v>
      </c>
      <c r="M3419" t="b">
        <v>0</v>
      </c>
      <c r="N3419">
        <v>39</v>
      </c>
      <c r="O3419" t="b">
        <v>1</v>
      </c>
      <c r="P3419" t="s">
        <v>8269</v>
      </c>
      <c r="Q3419">
        <f t="shared" si="218"/>
        <v>104</v>
      </c>
      <c r="R3419">
        <f t="shared" si="219"/>
        <v>66.510000000000005</v>
      </c>
      <c r="S3419" s="10" t="s">
        <v>8317</v>
      </c>
      <c r="T3419" t="s">
        <v>8318</v>
      </c>
    </row>
    <row r="3420" spans="1:20" ht="60" x14ac:dyDescent="0.25">
      <c r="A3420">
        <v>3516</v>
      </c>
      <c r="B3420" s="3" t="s">
        <v>3515</v>
      </c>
      <c r="C3420" s="3" t="s">
        <v>7626</v>
      </c>
      <c r="D3420" s="6">
        <v>2500</v>
      </c>
      <c r="E3420" s="8">
        <v>2500</v>
      </c>
      <c r="F3420" t="s">
        <v>8218</v>
      </c>
      <c r="G3420" t="s">
        <v>8223</v>
      </c>
      <c r="H3420" t="s">
        <v>8245</v>
      </c>
      <c r="I3420">
        <v>1410145200</v>
      </c>
      <c r="J3420">
        <v>1407197670</v>
      </c>
      <c r="K3420" s="9">
        <f t="shared" si="216"/>
        <v>41856.010069444441</v>
      </c>
      <c r="L3420">
        <f t="shared" si="217"/>
        <v>2014</v>
      </c>
      <c r="M3420" t="b">
        <v>0</v>
      </c>
      <c r="N3420">
        <v>11</v>
      </c>
      <c r="O3420" t="b">
        <v>1</v>
      </c>
      <c r="P3420" t="s">
        <v>8269</v>
      </c>
      <c r="Q3420">
        <f t="shared" si="218"/>
        <v>100</v>
      </c>
      <c r="R3420">
        <f t="shared" si="219"/>
        <v>227.27</v>
      </c>
      <c r="S3420" s="10" t="s">
        <v>8317</v>
      </c>
      <c r="T3420" t="s">
        <v>8318</v>
      </c>
    </row>
    <row r="3421" spans="1:20" ht="45" x14ac:dyDescent="0.25">
      <c r="A3421">
        <v>3544</v>
      </c>
      <c r="B3421" s="3" t="s">
        <v>3543</v>
      </c>
      <c r="C3421" s="3" t="s">
        <v>7654</v>
      </c>
      <c r="D3421" s="6">
        <v>2500</v>
      </c>
      <c r="E3421" s="8">
        <v>2500</v>
      </c>
      <c r="F3421" t="s">
        <v>8218</v>
      </c>
      <c r="G3421" t="s">
        <v>8223</v>
      </c>
      <c r="H3421" t="s">
        <v>8245</v>
      </c>
      <c r="I3421">
        <v>1425758257</v>
      </c>
      <c r="J3421">
        <v>1423166257</v>
      </c>
      <c r="K3421" s="9">
        <f t="shared" si="216"/>
        <v>42040.831678240742</v>
      </c>
      <c r="L3421">
        <f t="shared" si="217"/>
        <v>2015</v>
      </c>
      <c r="M3421" t="b">
        <v>0</v>
      </c>
      <c r="N3421">
        <v>24</v>
      </c>
      <c r="O3421" t="b">
        <v>1</v>
      </c>
      <c r="P3421" t="s">
        <v>8269</v>
      </c>
      <c r="Q3421">
        <f t="shared" si="218"/>
        <v>100</v>
      </c>
      <c r="R3421">
        <f t="shared" si="219"/>
        <v>104.17</v>
      </c>
      <c r="S3421" s="10" t="s">
        <v>8317</v>
      </c>
      <c r="T3421" t="s">
        <v>8318</v>
      </c>
    </row>
    <row r="3422" spans="1:20" ht="60" x14ac:dyDescent="0.25">
      <c r="A3422">
        <v>3550</v>
      </c>
      <c r="B3422" s="3" t="s">
        <v>3549</v>
      </c>
      <c r="C3422" s="3" t="s">
        <v>7660</v>
      </c>
      <c r="D3422" s="6">
        <v>2500</v>
      </c>
      <c r="E3422" s="8">
        <v>2620</v>
      </c>
      <c r="F3422" t="s">
        <v>8218</v>
      </c>
      <c r="G3422" t="s">
        <v>8224</v>
      </c>
      <c r="H3422" t="s">
        <v>8246</v>
      </c>
      <c r="I3422">
        <v>1462224398</v>
      </c>
      <c r="J3422">
        <v>1459632398</v>
      </c>
      <c r="K3422" s="9">
        <f t="shared" si="216"/>
        <v>42462.893495370372</v>
      </c>
      <c r="L3422">
        <f t="shared" si="217"/>
        <v>2016</v>
      </c>
      <c r="M3422" t="b">
        <v>0</v>
      </c>
      <c r="N3422">
        <v>64</v>
      </c>
      <c r="O3422" t="b">
        <v>1</v>
      </c>
      <c r="P3422" t="s">
        <v>8269</v>
      </c>
      <c r="Q3422">
        <f t="shared" si="218"/>
        <v>105</v>
      </c>
      <c r="R3422">
        <f t="shared" si="219"/>
        <v>40.94</v>
      </c>
      <c r="S3422" s="10" t="s">
        <v>8317</v>
      </c>
      <c r="T3422" t="s">
        <v>8318</v>
      </c>
    </row>
    <row r="3423" spans="1:20" ht="120" x14ac:dyDescent="0.25">
      <c r="A3423">
        <v>3561</v>
      </c>
      <c r="B3423" s="3" t="s">
        <v>3560</v>
      </c>
      <c r="C3423" s="3" t="s">
        <v>7671</v>
      </c>
      <c r="D3423" s="6">
        <v>2500</v>
      </c>
      <c r="E3423" s="8">
        <v>2560</v>
      </c>
      <c r="F3423" t="s">
        <v>8218</v>
      </c>
      <c r="G3423" t="s">
        <v>8223</v>
      </c>
      <c r="H3423" t="s">
        <v>8245</v>
      </c>
      <c r="I3423">
        <v>1438799760</v>
      </c>
      <c r="J3423">
        <v>1437236378</v>
      </c>
      <c r="K3423" s="9">
        <f t="shared" si="216"/>
        <v>42203.680300925931</v>
      </c>
      <c r="L3423">
        <f t="shared" si="217"/>
        <v>2015</v>
      </c>
      <c r="M3423" t="b">
        <v>0</v>
      </c>
      <c r="N3423">
        <v>54</v>
      </c>
      <c r="O3423" t="b">
        <v>1</v>
      </c>
      <c r="P3423" t="s">
        <v>8269</v>
      </c>
      <c r="Q3423">
        <f t="shared" si="218"/>
        <v>102</v>
      </c>
      <c r="R3423">
        <f t="shared" si="219"/>
        <v>47.41</v>
      </c>
      <c r="S3423" s="10" t="s">
        <v>8317</v>
      </c>
      <c r="T3423" t="s">
        <v>8318</v>
      </c>
    </row>
    <row r="3424" spans="1:20" ht="30" x14ac:dyDescent="0.25">
      <c r="A3424">
        <v>3597</v>
      </c>
      <c r="B3424" s="3" t="s">
        <v>3596</v>
      </c>
      <c r="C3424" s="3" t="s">
        <v>7707</v>
      </c>
      <c r="D3424" s="6">
        <v>2500</v>
      </c>
      <c r="E3424" s="8">
        <v>2565</v>
      </c>
      <c r="F3424" t="s">
        <v>8218</v>
      </c>
      <c r="G3424" t="s">
        <v>8223</v>
      </c>
      <c r="H3424" t="s">
        <v>8245</v>
      </c>
      <c r="I3424">
        <v>1456984740</v>
      </c>
      <c r="J3424">
        <v>1455717790</v>
      </c>
      <c r="K3424" s="9">
        <f t="shared" si="216"/>
        <v>42417.585532407407</v>
      </c>
      <c r="L3424">
        <f t="shared" si="217"/>
        <v>2016</v>
      </c>
      <c r="M3424" t="b">
        <v>0</v>
      </c>
      <c r="N3424">
        <v>33</v>
      </c>
      <c r="O3424" t="b">
        <v>1</v>
      </c>
      <c r="P3424" t="s">
        <v>8269</v>
      </c>
      <c r="Q3424">
        <f t="shared" si="218"/>
        <v>103</v>
      </c>
      <c r="R3424">
        <f t="shared" si="219"/>
        <v>77.73</v>
      </c>
      <c r="S3424" s="10" t="s">
        <v>8317</v>
      </c>
      <c r="T3424" t="s">
        <v>8318</v>
      </c>
    </row>
    <row r="3425" spans="1:20" ht="60" x14ac:dyDescent="0.25">
      <c r="A3425">
        <v>3611</v>
      </c>
      <c r="B3425" s="3" t="s">
        <v>3610</v>
      </c>
      <c r="C3425" s="3" t="s">
        <v>7721</v>
      </c>
      <c r="D3425" s="6">
        <v>2500</v>
      </c>
      <c r="E3425" s="8">
        <v>3400</v>
      </c>
      <c r="F3425" t="s">
        <v>8218</v>
      </c>
      <c r="G3425" t="s">
        <v>8224</v>
      </c>
      <c r="H3425" t="s">
        <v>8246</v>
      </c>
      <c r="I3425">
        <v>1428483201</v>
      </c>
      <c r="J3425">
        <v>1425891201</v>
      </c>
      <c r="K3425" s="9">
        <f t="shared" si="216"/>
        <v>42072.370381944449</v>
      </c>
      <c r="L3425">
        <f t="shared" si="217"/>
        <v>2015</v>
      </c>
      <c r="M3425" t="b">
        <v>0</v>
      </c>
      <c r="N3425">
        <v>51</v>
      </c>
      <c r="O3425" t="b">
        <v>1</v>
      </c>
      <c r="P3425" t="s">
        <v>8269</v>
      </c>
      <c r="Q3425">
        <f t="shared" si="218"/>
        <v>136</v>
      </c>
      <c r="R3425">
        <f t="shared" si="219"/>
        <v>66.67</v>
      </c>
      <c r="S3425" s="10" t="s">
        <v>8317</v>
      </c>
      <c r="T3425" t="s">
        <v>8318</v>
      </c>
    </row>
    <row r="3426" spans="1:20" ht="45" x14ac:dyDescent="0.25">
      <c r="A3426">
        <v>3614</v>
      </c>
      <c r="B3426" s="3" t="s">
        <v>3439</v>
      </c>
      <c r="C3426" s="3" t="s">
        <v>7724</v>
      </c>
      <c r="D3426" s="6">
        <v>2500</v>
      </c>
      <c r="E3426" s="8">
        <v>2520</v>
      </c>
      <c r="F3426" t="s">
        <v>8218</v>
      </c>
      <c r="G3426" t="s">
        <v>8223</v>
      </c>
      <c r="H3426" t="s">
        <v>8245</v>
      </c>
      <c r="I3426">
        <v>1434675616</v>
      </c>
      <c r="J3426">
        <v>1432083616</v>
      </c>
      <c r="K3426" s="9">
        <f t="shared" si="216"/>
        <v>42144.041851851856</v>
      </c>
      <c r="L3426">
        <f t="shared" si="217"/>
        <v>2015</v>
      </c>
      <c r="M3426" t="b">
        <v>0</v>
      </c>
      <c r="N3426">
        <v>71</v>
      </c>
      <c r="O3426" t="b">
        <v>1</v>
      </c>
      <c r="P3426" t="s">
        <v>8269</v>
      </c>
      <c r="Q3426">
        <f t="shared" si="218"/>
        <v>101</v>
      </c>
      <c r="R3426">
        <f t="shared" si="219"/>
        <v>35.49</v>
      </c>
      <c r="S3426" s="10" t="s">
        <v>8317</v>
      </c>
      <c r="T3426" t="s">
        <v>8318</v>
      </c>
    </row>
    <row r="3427" spans="1:20" ht="60" x14ac:dyDescent="0.25">
      <c r="A3427">
        <v>3615</v>
      </c>
      <c r="B3427" s="3" t="s">
        <v>3613</v>
      </c>
      <c r="C3427" s="3" t="s">
        <v>7725</v>
      </c>
      <c r="D3427" s="6">
        <v>2500</v>
      </c>
      <c r="E3427" s="8">
        <v>2670</v>
      </c>
      <c r="F3427" t="s">
        <v>8218</v>
      </c>
      <c r="G3427" t="s">
        <v>8224</v>
      </c>
      <c r="H3427" t="s">
        <v>8246</v>
      </c>
      <c r="I3427">
        <v>1449756896</v>
      </c>
      <c r="J3427">
        <v>1447164896</v>
      </c>
      <c r="K3427" s="9">
        <f t="shared" si="216"/>
        <v>42318.593703703707</v>
      </c>
      <c r="L3427">
        <f t="shared" si="217"/>
        <v>2015</v>
      </c>
      <c r="M3427" t="b">
        <v>0</v>
      </c>
      <c r="N3427">
        <v>72</v>
      </c>
      <c r="O3427" t="b">
        <v>1</v>
      </c>
      <c r="P3427" t="s">
        <v>8269</v>
      </c>
      <c r="Q3427">
        <f t="shared" si="218"/>
        <v>107</v>
      </c>
      <c r="R3427">
        <f t="shared" si="219"/>
        <v>37.08</v>
      </c>
      <c r="S3427" s="10" t="s">
        <v>8317</v>
      </c>
      <c r="T3427" t="s">
        <v>8318</v>
      </c>
    </row>
    <row r="3428" spans="1:20" ht="60" x14ac:dyDescent="0.25">
      <c r="A3428">
        <v>3616</v>
      </c>
      <c r="B3428" s="3" t="s">
        <v>3614</v>
      </c>
      <c r="C3428" s="3" t="s">
        <v>7726</v>
      </c>
      <c r="D3428" s="6">
        <v>2500</v>
      </c>
      <c r="E3428" s="8">
        <v>3120</v>
      </c>
      <c r="F3428" t="s">
        <v>8218</v>
      </c>
      <c r="G3428" t="s">
        <v>8224</v>
      </c>
      <c r="H3428" t="s">
        <v>8246</v>
      </c>
      <c r="I3428">
        <v>1426801664</v>
      </c>
      <c r="J3428">
        <v>1424213264</v>
      </c>
      <c r="K3428" s="9">
        <f t="shared" si="216"/>
        <v>42052.949814814812</v>
      </c>
      <c r="L3428">
        <f t="shared" si="217"/>
        <v>2015</v>
      </c>
      <c r="M3428" t="b">
        <v>0</v>
      </c>
      <c r="N3428">
        <v>45</v>
      </c>
      <c r="O3428" t="b">
        <v>1</v>
      </c>
      <c r="P3428" t="s">
        <v>8269</v>
      </c>
      <c r="Q3428">
        <f t="shared" si="218"/>
        <v>125</v>
      </c>
      <c r="R3428">
        <f t="shared" si="219"/>
        <v>69.33</v>
      </c>
      <c r="S3428" s="10" t="s">
        <v>8317</v>
      </c>
      <c r="T3428" t="s">
        <v>8318</v>
      </c>
    </row>
    <row r="3429" spans="1:20" ht="45" x14ac:dyDescent="0.25">
      <c r="A3429">
        <v>3623</v>
      </c>
      <c r="B3429" s="3" t="s">
        <v>3621</v>
      </c>
      <c r="C3429" s="3" t="s">
        <v>7733</v>
      </c>
      <c r="D3429" s="6">
        <v>2500</v>
      </c>
      <c r="E3429" s="8">
        <v>3000</v>
      </c>
      <c r="F3429" t="s">
        <v>8218</v>
      </c>
      <c r="G3429" t="s">
        <v>8223</v>
      </c>
      <c r="H3429" t="s">
        <v>8245</v>
      </c>
      <c r="I3429">
        <v>1406358000</v>
      </c>
      <c r="J3429">
        <v>1404841270</v>
      </c>
      <c r="K3429" s="9">
        <f t="shared" si="216"/>
        <v>41828.736921296295</v>
      </c>
      <c r="L3429">
        <f t="shared" si="217"/>
        <v>2014</v>
      </c>
      <c r="M3429" t="b">
        <v>0</v>
      </c>
      <c r="N3429">
        <v>34</v>
      </c>
      <c r="O3429" t="b">
        <v>1</v>
      </c>
      <c r="P3429" t="s">
        <v>8269</v>
      </c>
      <c r="Q3429">
        <f t="shared" si="218"/>
        <v>120</v>
      </c>
      <c r="R3429">
        <f t="shared" si="219"/>
        <v>88.24</v>
      </c>
      <c r="S3429" s="10" t="s">
        <v>8317</v>
      </c>
      <c r="T3429" t="s">
        <v>8318</v>
      </c>
    </row>
    <row r="3430" spans="1:20" ht="60" x14ac:dyDescent="0.25">
      <c r="A3430">
        <v>3699</v>
      </c>
      <c r="B3430" s="3" t="s">
        <v>3696</v>
      </c>
      <c r="C3430" s="3" t="s">
        <v>7809</v>
      </c>
      <c r="D3430" s="6">
        <v>2500</v>
      </c>
      <c r="E3430" s="8">
        <v>2520</v>
      </c>
      <c r="F3430" t="s">
        <v>8218</v>
      </c>
      <c r="G3430" t="s">
        <v>8223</v>
      </c>
      <c r="H3430" t="s">
        <v>8245</v>
      </c>
      <c r="I3430">
        <v>1413383216</v>
      </c>
      <c r="J3430">
        <v>1410791216</v>
      </c>
      <c r="K3430" s="9">
        <f t="shared" si="216"/>
        <v>41897.602037037039</v>
      </c>
      <c r="L3430">
        <f t="shared" si="217"/>
        <v>2014</v>
      </c>
      <c r="M3430" t="b">
        <v>0</v>
      </c>
      <c r="N3430">
        <v>40</v>
      </c>
      <c r="O3430" t="b">
        <v>1</v>
      </c>
      <c r="P3430" t="s">
        <v>8269</v>
      </c>
      <c r="Q3430">
        <f t="shared" si="218"/>
        <v>101</v>
      </c>
      <c r="R3430">
        <f t="shared" si="219"/>
        <v>63</v>
      </c>
      <c r="S3430" s="10" t="s">
        <v>8317</v>
      </c>
      <c r="T3430" t="s">
        <v>8318</v>
      </c>
    </row>
    <row r="3431" spans="1:20" ht="60" x14ac:dyDescent="0.25">
      <c r="A3431">
        <v>3823</v>
      </c>
      <c r="B3431" s="3" t="s">
        <v>3820</v>
      </c>
      <c r="C3431" s="3" t="s">
        <v>7932</v>
      </c>
      <c r="D3431" s="6">
        <v>2500</v>
      </c>
      <c r="E3431" s="8">
        <v>2650</v>
      </c>
      <c r="F3431" t="s">
        <v>8218</v>
      </c>
      <c r="G3431" t="s">
        <v>8223</v>
      </c>
      <c r="H3431" t="s">
        <v>8245</v>
      </c>
      <c r="I3431">
        <v>1437364740</v>
      </c>
      <c r="J3431">
        <v>1434405044</v>
      </c>
      <c r="K3431" s="9">
        <f t="shared" si="216"/>
        <v>42170.910231481481</v>
      </c>
      <c r="L3431">
        <f t="shared" si="217"/>
        <v>2015</v>
      </c>
      <c r="M3431" t="b">
        <v>0</v>
      </c>
      <c r="N3431">
        <v>41</v>
      </c>
      <c r="O3431" t="b">
        <v>1</v>
      </c>
      <c r="P3431" t="s">
        <v>8269</v>
      </c>
      <c r="Q3431">
        <f t="shared" si="218"/>
        <v>106</v>
      </c>
      <c r="R3431">
        <f t="shared" si="219"/>
        <v>64.63</v>
      </c>
      <c r="S3431" s="10" t="s">
        <v>8317</v>
      </c>
      <c r="T3431" t="s">
        <v>8318</v>
      </c>
    </row>
    <row r="3432" spans="1:20" ht="60" x14ac:dyDescent="0.25">
      <c r="A3432">
        <v>3230</v>
      </c>
      <c r="B3432" s="3" t="s">
        <v>3230</v>
      </c>
      <c r="C3432" s="3" t="s">
        <v>7340</v>
      </c>
      <c r="D3432" s="6">
        <v>2600</v>
      </c>
      <c r="E3432" s="8">
        <v>2857</v>
      </c>
      <c r="F3432" t="s">
        <v>8218</v>
      </c>
      <c r="G3432" t="s">
        <v>8223</v>
      </c>
      <c r="H3432" t="s">
        <v>8245</v>
      </c>
      <c r="I3432">
        <v>1412135940</v>
      </c>
      <c r="J3432">
        <v>1410840126</v>
      </c>
      <c r="K3432" s="9">
        <f t="shared" si="216"/>
        <v>41898.168125000004</v>
      </c>
      <c r="L3432">
        <f t="shared" si="217"/>
        <v>2014</v>
      </c>
      <c r="M3432" t="b">
        <v>1</v>
      </c>
      <c r="N3432">
        <v>37</v>
      </c>
      <c r="O3432" t="b">
        <v>1</v>
      </c>
      <c r="P3432" t="s">
        <v>8269</v>
      </c>
      <c r="Q3432">
        <f t="shared" si="218"/>
        <v>110</v>
      </c>
      <c r="R3432">
        <f t="shared" si="219"/>
        <v>77.22</v>
      </c>
      <c r="S3432" s="10" t="s">
        <v>8317</v>
      </c>
      <c r="T3432" t="s">
        <v>8318</v>
      </c>
    </row>
    <row r="3433" spans="1:20" ht="30" x14ac:dyDescent="0.25">
      <c r="A3433">
        <v>3595</v>
      </c>
      <c r="B3433" s="3" t="s">
        <v>3594</v>
      </c>
      <c r="C3433" s="3" t="s">
        <v>7705</v>
      </c>
      <c r="D3433" s="6">
        <v>2600</v>
      </c>
      <c r="E3433" s="8">
        <v>3081</v>
      </c>
      <c r="F3433" t="s">
        <v>8218</v>
      </c>
      <c r="G3433" t="s">
        <v>8223</v>
      </c>
      <c r="H3433" t="s">
        <v>8245</v>
      </c>
      <c r="I3433">
        <v>1426229940</v>
      </c>
      <c r="J3433">
        <v>1423959123</v>
      </c>
      <c r="K3433" s="9">
        <f t="shared" si="216"/>
        <v>42050.008368055554</v>
      </c>
      <c r="L3433">
        <f t="shared" si="217"/>
        <v>2015</v>
      </c>
      <c r="M3433" t="b">
        <v>0</v>
      </c>
      <c r="N3433">
        <v>62</v>
      </c>
      <c r="O3433" t="b">
        <v>1</v>
      </c>
      <c r="P3433" t="s">
        <v>8269</v>
      </c>
      <c r="Q3433">
        <f t="shared" si="218"/>
        <v>119</v>
      </c>
      <c r="R3433">
        <f t="shared" si="219"/>
        <v>49.69</v>
      </c>
      <c r="S3433" s="10" t="s">
        <v>8317</v>
      </c>
      <c r="T3433" t="s">
        <v>8318</v>
      </c>
    </row>
    <row r="3434" spans="1:20" x14ac:dyDescent="0.25">
      <c r="A3434">
        <v>2833</v>
      </c>
      <c r="B3434" s="3" t="s">
        <v>2833</v>
      </c>
      <c r="C3434" s="3" t="s">
        <v>6943</v>
      </c>
      <c r="D3434" s="6">
        <v>2700</v>
      </c>
      <c r="E3434" s="8">
        <v>2923</v>
      </c>
      <c r="F3434" t="s">
        <v>8218</v>
      </c>
      <c r="G3434" t="s">
        <v>8223</v>
      </c>
      <c r="H3434" t="s">
        <v>8245</v>
      </c>
      <c r="I3434">
        <v>1444528800</v>
      </c>
      <c r="J3434">
        <v>1442804633</v>
      </c>
      <c r="K3434" s="9">
        <f t="shared" si="216"/>
        <v>42268.127696759257</v>
      </c>
      <c r="L3434">
        <f t="shared" si="217"/>
        <v>2015</v>
      </c>
      <c r="M3434" t="b">
        <v>0</v>
      </c>
      <c r="N3434">
        <v>35</v>
      </c>
      <c r="O3434" t="b">
        <v>1</v>
      </c>
      <c r="P3434" t="s">
        <v>8269</v>
      </c>
      <c r="Q3434">
        <f t="shared" si="218"/>
        <v>108</v>
      </c>
      <c r="R3434">
        <f t="shared" si="219"/>
        <v>83.51</v>
      </c>
      <c r="S3434" s="10" t="s">
        <v>8317</v>
      </c>
      <c r="T3434" t="s">
        <v>8318</v>
      </c>
    </row>
    <row r="3435" spans="1:20" ht="45" x14ac:dyDescent="0.25">
      <c r="A3435">
        <v>3265</v>
      </c>
      <c r="B3435" s="3" t="s">
        <v>3265</v>
      </c>
      <c r="C3435" s="3" t="s">
        <v>7375</v>
      </c>
      <c r="D3435" s="6">
        <v>2700</v>
      </c>
      <c r="E3435" s="8">
        <v>4428</v>
      </c>
      <c r="F3435" t="s">
        <v>8218</v>
      </c>
      <c r="G3435" t="s">
        <v>8240</v>
      </c>
      <c r="H3435" t="s">
        <v>8248</v>
      </c>
      <c r="I3435">
        <v>1449162000</v>
      </c>
      <c r="J3435">
        <v>1446570315</v>
      </c>
      <c r="K3435" s="9">
        <f t="shared" si="216"/>
        <v>42311.711979166663</v>
      </c>
      <c r="L3435">
        <f t="shared" si="217"/>
        <v>2015</v>
      </c>
      <c r="M3435" t="b">
        <v>1</v>
      </c>
      <c r="N3435">
        <v>63</v>
      </c>
      <c r="O3435" t="b">
        <v>1</v>
      </c>
      <c r="P3435" t="s">
        <v>8269</v>
      </c>
      <c r="Q3435">
        <f t="shared" si="218"/>
        <v>164</v>
      </c>
      <c r="R3435">
        <f t="shared" si="219"/>
        <v>70.290000000000006</v>
      </c>
      <c r="S3435" s="10" t="s">
        <v>8317</v>
      </c>
      <c r="T3435" t="s">
        <v>8318</v>
      </c>
    </row>
    <row r="3436" spans="1:20" ht="60" x14ac:dyDescent="0.25">
      <c r="A3436">
        <v>3419</v>
      </c>
      <c r="B3436" s="3" t="s">
        <v>3418</v>
      </c>
      <c r="C3436" s="3" t="s">
        <v>7529</v>
      </c>
      <c r="D3436" s="6">
        <v>2750</v>
      </c>
      <c r="E3436" s="8">
        <v>2930</v>
      </c>
      <c r="F3436" t="s">
        <v>8218</v>
      </c>
      <c r="G3436" t="s">
        <v>8240</v>
      </c>
      <c r="H3436" t="s">
        <v>8248</v>
      </c>
      <c r="I3436">
        <v>1459978200</v>
      </c>
      <c r="J3436">
        <v>1458416585</v>
      </c>
      <c r="K3436" s="9">
        <f t="shared" si="216"/>
        <v>42448.821585648147</v>
      </c>
      <c r="L3436">
        <f t="shared" si="217"/>
        <v>2016</v>
      </c>
      <c r="M3436" t="b">
        <v>0</v>
      </c>
      <c r="N3436">
        <v>46</v>
      </c>
      <c r="O3436" t="b">
        <v>1</v>
      </c>
      <c r="P3436" t="s">
        <v>8269</v>
      </c>
      <c r="Q3436">
        <f t="shared" si="218"/>
        <v>107</v>
      </c>
      <c r="R3436">
        <f t="shared" si="219"/>
        <v>63.7</v>
      </c>
      <c r="S3436" s="10" t="s">
        <v>8317</v>
      </c>
      <c r="T3436" t="s">
        <v>8318</v>
      </c>
    </row>
    <row r="3437" spans="1:20" ht="60" x14ac:dyDescent="0.25">
      <c r="A3437">
        <v>3530</v>
      </c>
      <c r="B3437" s="3" t="s">
        <v>3529</v>
      </c>
      <c r="C3437" s="3" t="s">
        <v>7640</v>
      </c>
      <c r="D3437" s="6">
        <v>2750</v>
      </c>
      <c r="E3437" s="8">
        <v>2750</v>
      </c>
      <c r="F3437" t="s">
        <v>8218</v>
      </c>
      <c r="G3437" t="s">
        <v>8224</v>
      </c>
      <c r="H3437" t="s">
        <v>8246</v>
      </c>
      <c r="I3437">
        <v>1460318400</v>
      </c>
      <c r="J3437">
        <v>1457881057</v>
      </c>
      <c r="K3437" s="9">
        <f t="shared" si="216"/>
        <v>42442.623344907406</v>
      </c>
      <c r="L3437">
        <f t="shared" si="217"/>
        <v>2016</v>
      </c>
      <c r="M3437" t="b">
        <v>0</v>
      </c>
      <c r="N3437">
        <v>22</v>
      </c>
      <c r="O3437" t="b">
        <v>1</v>
      </c>
      <c r="P3437" t="s">
        <v>8269</v>
      </c>
      <c r="Q3437">
        <f t="shared" si="218"/>
        <v>100</v>
      </c>
      <c r="R3437">
        <f t="shared" si="219"/>
        <v>125</v>
      </c>
      <c r="S3437" s="10" t="s">
        <v>8317</v>
      </c>
      <c r="T3437" t="s">
        <v>8318</v>
      </c>
    </row>
    <row r="3438" spans="1:20" ht="45" x14ac:dyDescent="0.25">
      <c r="A3438">
        <v>2813</v>
      </c>
      <c r="B3438" s="3" t="s">
        <v>2813</v>
      </c>
      <c r="C3438" s="3" t="s">
        <v>6923</v>
      </c>
      <c r="D3438" s="6">
        <v>2800</v>
      </c>
      <c r="E3438" s="8">
        <v>3572.12</v>
      </c>
      <c r="F3438" t="s">
        <v>8218</v>
      </c>
      <c r="G3438" t="s">
        <v>8223</v>
      </c>
      <c r="H3438" t="s">
        <v>8245</v>
      </c>
      <c r="I3438">
        <v>1481737761</v>
      </c>
      <c r="J3438">
        <v>1479577761</v>
      </c>
      <c r="K3438" s="9">
        <f t="shared" si="216"/>
        <v>42693.742604166662</v>
      </c>
      <c r="L3438">
        <f t="shared" si="217"/>
        <v>2016</v>
      </c>
      <c r="M3438" t="b">
        <v>0</v>
      </c>
      <c r="N3438">
        <v>96</v>
      </c>
      <c r="O3438" t="b">
        <v>1</v>
      </c>
      <c r="P3438" t="s">
        <v>8269</v>
      </c>
      <c r="Q3438">
        <f t="shared" si="218"/>
        <v>128</v>
      </c>
      <c r="R3438">
        <f t="shared" si="219"/>
        <v>37.21</v>
      </c>
      <c r="S3438" s="10" t="s">
        <v>8317</v>
      </c>
      <c r="T3438" t="s">
        <v>8318</v>
      </c>
    </row>
    <row r="3439" spans="1:20" ht="60" x14ac:dyDescent="0.25">
      <c r="A3439">
        <v>3238</v>
      </c>
      <c r="B3439" s="3" t="s">
        <v>3238</v>
      </c>
      <c r="C3439" s="3" t="s">
        <v>7348</v>
      </c>
      <c r="D3439" s="6">
        <v>2800</v>
      </c>
      <c r="E3439" s="8">
        <v>3145</v>
      </c>
      <c r="F3439" t="s">
        <v>8218</v>
      </c>
      <c r="G3439" t="s">
        <v>8224</v>
      </c>
      <c r="H3439" t="s">
        <v>8246</v>
      </c>
      <c r="I3439">
        <v>1435752898</v>
      </c>
      <c r="J3439">
        <v>1433160898</v>
      </c>
      <c r="K3439" s="9">
        <f t="shared" si="216"/>
        <v>42156.510393518518</v>
      </c>
      <c r="L3439">
        <f t="shared" si="217"/>
        <v>2015</v>
      </c>
      <c r="M3439" t="b">
        <v>1</v>
      </c>
      <c r="N3439">
        <v>79</v>
      </c>
      <c r="O3439" t="b">
        <v>1</v>
      </c>
      <c r="P3439" t="s">
        <v>8269</v>
      </c>
      <c r="Q3439">
        <f t="shared" si="218"/>
        <v>112</v>
      </c>
      <c r="R3439">
        <f t="shared" si="219"/>
        <v>39.81</v>
      </c>
      <c r="S3439" s="10" t="s">
        <v>8317</v>
      </c>
      <c r="T3439" t="s">
        <v>8318</v>
      </c>
    </row>
    <row r="3440" spans="1:20" ht="60" x14ac:dyDescent="0.25">
      <c r="A3440">
        <v>3469</v>
      </c>
      <c r="B3440" s="3" t="s">
        <v>3468</v>
      </c>
      <c r="C3440" s="3" t="s">
        <v>7579</v>
      </c>
      <c r="D3440" s="6">
        <v>2800</v>
      </c>
      <c r="E3440" s="8">
        <v>3175</v>
      </c>
      <c r="F3440" t="s">
        <v>8218</v>
      </c>
      <c r="G3440" t="s">
        <v>8223</v>
      </c>
      <c r="H3440" t="s">
        <v>8245</v>
      </c>
      <c r="I3440">
        <v>1461857045</v>
      </c>
      <c r="J3440">
        <v>1459265045</v>
      </c>
      <c r="K3440" s="9">
        <f t="shared" si="216"/>
        <v>42458.641724537039</v>
      </c>
      <c r="L3440">
        <f t="shared" si="217"/>
        <v>2016</v>
      </c>
      <c r="M3440" t="b">
        <v>0</v>
      </c>
      <c r="N3440">
        <v>63</v>
      </c>
      <c r="O3440" t="b">
        <v>1</v>
      </c>
      <c r="P3440" t="s">
        <v>8269</v>
      </c>
      <c r="Q3440">
        <f t="shared" si="218"/>
        <v>113</v>
      </c>
      <c r="R3440">
        <f t="shared" si="219"/>
        <v>50.4</v>
      </c>
      <c r="S3440" s="10" t="s">
        <v>8317</v>
      </c>
      <c r="T3440" t="s">
        <v>8318</v>
      </c>
    </row>
    <row r="3441" spans="1:20" ht="60" x14ac:dyDescent="0.25">
      <c r="A3441">
        <v>3513</v>
      </c>
      <c r="B3441" s="3" t="s">
        <v>3512</v>
      </c>
      <c r="C3441" s="3" t="s">
        <v>7623</v>
      </c>
      <c r="D3441" s="6">
        <v>2800</v>
      </c>
      <c r="E3441" s="8">
        <v>3315</v>
      </c>
      <c r="F3441" t="s">
        <v>8218</v>
      </c>
      <c r="G3441" t="s">
        <v>8223</v>
      </c>
      <c r="H3441" t="s">
        <v>8245</v>
      </c>
      <c r="I3441">
        <v>1401857940</v>
      </c>
      <c r="J3441">
        <v>1400725112</v>
      </c>
      <c r="K3441" s="9">
        <f t="shared" si="216"/>
        <v>41781.096203703702</v>
      </c>
      <c r="L3441">
        <f t="shared" si="217"/>
        <v>2014</v>
      </c>
      <c r="M3441" t="b">
        <v>0</v>
      </c>
      <c r="N3441">
        <v>44</v>
      </c>
      <c r="O3441" t="b">
        <v>1</v>
      </c>
      <c r="P3441" t="s">
        <v>8269</v>
      </c>
      <c r="Q3441">
        <f t="shared" si="218"/>
        <v>118</v>
      </c>
      <c r="R3441">
        <f t="shared" si="219"/>
        <v>75.34</v>
      </c>
      <c r="S3441" s="10" t="s">
        <v>8317</v>
      </c>
      <c r="T3441" t="s">
        <v>8318</v>
      </c>
    </row>
    <row r="3442" spans="1:20" ht="60" x14ac:dyDescent="0.25">
      <c r="A3442">
        <v>3705</v>
      </c>
      <c r="B3442" s="3" t="s">
        <v>3702</v>
      </c>
      <c r="C3442" s="3" t="s">
        <v>7815</v>
      </c>
      <c r="D3442" s="6">
        <v>2827</v>
      </c>
      <c r="E3442" s="8">
        <v>2925</v>
      </c>
      <c r="F3442" t="s">
        <v>8218</v>
      </c>
      <c r="G3442" t="s">
        <v>8223</v>
      </c>
      <c r="H3442" t="s">
        <v>8245</v>
      </c>
      <c r="I3442">
        <v>1403546400</v>
      </c>
      <c r="J3442">
        <v>1401714114</v>
      </c>
      <c r="K3442" s="9">
        <f t="shared" si="216"/>
        <v>41792.542986111112</v>
      </c>
      <c r="L3442">
        <f t="shared" si="217"/>
        <v>2014</v>
      </c>
      <c r="M3442" t="b">
        <v>0</v>
      </c>
      <c r="N3442">
        <v>35</v>
      </c>
      <c r="O3442" t="b">
        <v>1</v>
      </c>
      <c r="P3442" t="s">
        <v>8269</v>
      </c>
      <c r="Q3442">
        <f t="shared" si="218"/>
        <v>103</v>
      </c>
      <c r="R3442">
        <f t="shared" si="219"/>
        <v>83.57</v>
      </c>
      <c r="S3442" s="10" t="s">
        <v>8317</v>
      </c>
      <c r="T3442" t="s">
        <v>8318</v>
      </c>
    </row>
    <row r="3443" spans="1:20" ht="60" x14ac:dyDescent="0.25">
      <c r="A3443">
        <v>3401</v>
      </c>
      <c r="B3443" s="3" t="s">
        <v>3400</v>
      </c>
      <c r="C3443" s="3" t="s">
        <v>7511</v>
      </c>
      <c r="D3443" s="6">
        <v>2900</v>
      </c>
      <c r="E3443" s="8">
        <v>2954</v>
      </c>
      <c r="F3443" t="s">
        <v>8218</v>
      </c>
      <c r="G3443" t="s">
        <v>8224</v>
      </c>
      <c r="H3443" t="s">
        <v>8246</v>
      </c>
      <c r="I3443">
        <v>1438968146</v>
      </c>
      <c r="J3443">
        <v>1436376146</v>
      </c>
      <c r="K3443" s="9">
        <f t="shared" si="216"/>
        <v>42193.723912037036</v>
      </c>
      <c r="L3443">
        <f t="shared" si="217"/>
        <v>2015</v>
      </c>
      <c r="M3443" t="b">
        <v>0</v>
      </c>
      <c r="N3443">
        <v>66</v>
      </c>
      <c r="O3443" t="b">
        <v>1</v>
      </c>
      <c r="P3443" t="s">
        <v>8269</v>
      </c>
      <c r="Q3443">
        <f t="shared" si="218"/>
        <v>102</v>
      </c>
      <c r="R3443">
        <f t="shared" si="219"/>
        <v>44.76</v>
      </c>
      <c r="S3443" s="10" t="s">
        <v>8317</v>
      </c>
      <c r="T3443" t="s">
        <v>8318</v>
      </c>
    </row>
    <row r="3444" spans="1:20" ht="45" x14ac:dyDescent="0.25">
      <c r="A3444">
        <v>522</v>
      </c>
      <c r="B3444" s="3" t="s">
        <v>523</v>
      </c>
      <c r="C3444" s="3" t="s">
        <v>4632</v>
      </c>
      <c r="D3444" s="6">
        <v>3000</v>
      </c>
      <c r="E3444" s="8">
        <v>3440</v>
      </c>
      <c r="F3444" t="s">
        <v>8218</v>
      </c>
      <c r="G3444" t="s">
        <v>8223</v>
      </c>
      <c r="H3444" t="s">
        <v>8245</v>
      </c>
      <c r="I3444">
        <v>1458518325</v>
      </c>
      <c r="J3444">
        <v>1456793925</v>
      </c>
      <c r="K3444" s="9">
        <f t="shared" si="216"/>
        <v>42430.040798611109</v>
      </c>
      <c r="L3444">
        <f t="shared" si="217"/>
        <v>2016</v>
      </c>
      <c r="M3444" t="b">
        <v>0</v>
      </c>
      <c r="N3444">
        <v>31</v>
      </c>
      <c r="O3444" t="b">
        <v>1</v>
      </c>
      <c r="P3444" t="s">
        <v>8269</v>
      </c>
      <c r="Q3444">
        <f t="shared" si="218"/>
        <v>115</v>
      </c>
      <c r="R3444">
        <f t="shared" si="219"/>
        <v>110.97</v>
      </c>
      <c r="S3444" s="10" t="s">
        <v>8317</v>
      </c>
      <c r="T3444" t="s">
        <v>8318</v>
      </c>
    </row>
    <row r="3445" spans="1:20" ht="60" x14ac:dyDescent="0.25">
      <c r="A3445">
        <v>1291</v>
      </c>
      <c r="B3445" s="3" t="s">
        <v>1292</v>
      </c>
      <c r="C3445" s="3" t="s">
        <v>5401</v>
      </c>
      <c r="D3445" s="6">
        <v>3000</v>
      </c>
      <c r="E3445" s="8">
        <v>4371</v>
      </c>
      <c r="F3445" t="s">
        <v>8218</v>
      </c>
      <c r="G3445" t="s">
        <v>8223</v>
      </c>
      <c r="H3445" t="s">
        <v>8245</v>
      </c>
      <c r="I3445">
        <v>1428390000</v>
      </c>
      <c r="J3445">
        <v>1425224391</v>
      </c>
      <c r="K3445" s="9">
        <f t="shared" si="216"/>
        <v>42064.652673611112</v>
      </c>
      <c r="L3445">
        <f t="shared" si="217"/>
        <v>2015</v>
      </c>
      <c r="M3445" t="b">
        <v>0</v>
      </c>
      <c r="N3445">
        <v>42</v>
      </c>
      <c r="O3445" t="b">
        <v>1</v>
      </c>
      <c r="P3445" t="s">
        <v>8269</v>
      </c>
      <c r="Q3445">
        <f t="shared" si="218"/>
        <v>146</v>
      </c>
      <c r="R3445">
        <f t="shared" si="219"/>
        <v>104.07</v>
      </c>
      <c r="S3445" s="10" t="s">
        <v>8317</v>
      </c>
      <c r="T3445" t="s">
        <v>8318</v>
      </c>
    </row>
    <row r="3446" spans="1:20" ht="60" x14ac:dyDescent="0.25">
      <c r="A3446">
        <v>1300</v>
      </c>
      <c r="B3446" s="3" t="s">
        <v>1301</v>
      </c>
      <c r="C3446" s="3" t="s">
        <v>5410</v>
      </c>
      <c r="D3446" s="6">
        <v>3000</v>
      </c>
      <c r="E3446" s="8">
        <v>4050</v>
      </c>
      <c r="F3446" t="s">
        <v>8218</v>
      </c>
      <c r="G3446" t="s">
        <v>8223</v>
      </c>
      <c r="H3446" t="s">
        <v>8245</v>
      </c>
      <c r="I3446">
        <v>1464807420</v>
      </c>
      <c r="J3446">
        <v>1461427938</v>
      </c>
      <c r="K3446" s="9">
        <f t="shared" si="216"/>
        <v>42483.675208333334</v>
      </c>
      <c r="L3446">
        <f t="shared" si="217"/>
        <v>2016</v>
      </c>
      <c r="M3446" t="b">
        <v>0</v>
      </c>
      <c r="N3446">
        <v>24</v>
      </c>
      <c r="O3446" t="b">
        <v>1</v>
      </c>
      <c r="P3446" t="s">
        <v>8269</v>
      </c>
      <c r="Q3446">
        <f t="shared" si="218"/>
        <v>135</v>
      </c>
      <c r="R3446">
        <f t="shared" si="219"/>
        <v>168.75</v>
      </c>
      <c r="S3446" s="10" t="s">
        <v>8317</v>
      </c>
      <c r="T3446" t="s">
        <v>8318</v>
      </c>
    </row>
    <row r="3447" spans="1:20" ht="30" x14ac:dyDescent="0.25">
      <c r="A3447">
        <v>2789</v>
      </c>
      <c r="B3447" s="3" t="s">
        <v>2789</v>
      </c>
      <c r="C3447" s="3" t="s">
        <v>6899</v>
      </c>
      <c r="D3447" s="6">
        <v>3000</v>
      </c>
      <c r="E3447" s="8">
        <v>3035</v>
      </c>
      <c r="F3447" t="s">
        <v>8218</v>
      </c>
      <c r="G3447" t="s">
        <v>8223</v>
      </c>
      <c r="H3447" t="s">
        <v>8245</v>
      </c>
      <c r="I3447">
        <v>1426132800</v>
      </c>
      <c r="J3447">
        <v>1424477934</v>
      </c>
      <c r="K3447" s="9">
        <f t="shared" si="216"/>
        <v>42056.013124999998</v>
      </c>
      <c r="L3447">
        <f t="shared" si="217"/>
        <v>2015</v>
      </c>
      <c r="M3447" t="b">
        <v>0</v>
      </c>
      <c r="N3447">
        <v>24</v>
      </c>
      <c r="O3447" t="b">
        <v>1</v>
      </c>
      <c r="P3447" t="s">
        <v>8269</v>
      </c>
      <c r="Q3447">
        <f t="shared" si="218"/>
        <v>101</v>
      </c>
      <c r="R3447">
        <f t="shared" si="219"/>
        <v>126.46</v>
      </c>
      <c r="S3447" s="10" t="s">
        <v>8317</v>
      </c>
      <c r="T3447" t="s">
        <v>8318</v>
      </c>
    </row>
    <row r="3448" spans="1:20" ht="60" x14ac:dyDescent="0.25">
      <c r="A3448">
        <v>2790</v>
      </c>
      <c r="B3448" s="3" t="s">
        <v>2790</v>
      </c>
      <c r="C3448" s="3" t="s">
        <v>6900</v>
      </c>
      <c r="D3448" s="6">
        <v>3000</v>
      </c>
      <c r="E3448" s="8">
        <v>3160</v>
      </c>
      <c r="F3448" t="s">
        <v>8218</v>
      </c>
      <c r="G3448" t="s">
        <v>8223</v>
      </c>
      <c r="H3448" t="s">
        <v>8245</v>
      </c>
      <c r="I3448">
        <v>1423693903</v>
      </c>
      <c r="J3448">
        <v>1421101903</v>
      </c>
      <c r="K3448" s="9">
        <f t="shared" si="216"/>
        <v>42016.938692129625</v>
      </c>
      <c r="L3448">
        <f t="shared" si="217"/>
        <v>2015</v>
      </c>
      <c r="M3448" t="b">
        <v>0</v>
      </c>
      <c r="N3448">
        <v>66</v>
      </c>
      <c r="O3448" t="b">
        <v>1</v>
      </c>
      <c r="P3448" t="s">
        <v>8269</v>
      </c>
      <c r="Q3448">
        <f t="shared" si="218"/>
        <v>105</v>
      </c>
      <c r="R3448">
        <f t="shared" si="219"/>
        <v>47.88</v>
      </c>
      <c r="S3448" s="10" t="s">
        <v>8317</v>
      </c>
      <c r="T3448" t="s">
        <v>8318</v>
      </c>
    </row>
    <row r="3449" spans="1:20" ht="60" x14ac:dyDescent="0.25">
      <c r="A3449">
        <v>2802</v>
      </c>
      <c r="B3449" s="3" t="s">
        <v>2802</v>
      </c>
      <c r="C3449" s="3" t="s">
        <v>6912</v>
      </c>
      <c r="D3449" s="6">
        <v>3000</v>
      </c>
      <c r="E3449" s="8">
        <v>3055</v>
      </c>
      <c r="F3449" t="s">
        <v>8218</v>
      </c>
      <c r="G3449" t="s">
        <v>8224</v>
      </c>
      <c r="H3449" t="s">
        <v>8246</v>
      </c>
      <c r="I3449">
        <v>1438875107</v>
      </c>
      <c r="J3449">
        <v>1436283107</v>
      </c>
      <c r="K3449" s="9">
        <f t="shared" si="216"/>
        <v>42192.64707175926</v>
      </c>
      <c r="L3449">
        <f t="shared" si="217"/>
        <v>2015</v>
      </c>
      <c r="M3449" t="b">
        <v>0</v>
      </c>
      <c r="N3449">
        <v>90</v>
      </c>
      <c r="O3449" t="b">
        <v>1</v>
      </c>
      <c r="P3449" t="s">
        <v>8269</v>
      </c>
      <c r="Q3449">
        <f t="shared" si="218"/>
        <v>102</v>
      </c>
      <c r="R3449">
        <f t="shared" si="219"/>
        <v>33.94</v>
      </c>
      <c r="S3449" s="10" t="s">
        <v>8317</v>
      </c>
      <c r="T3449" t="s">
        <v>8318</v>
      </c>
    </row>
    <row r="3450" spans="1:20" ht="45" x14ac:dyDescent="0.25">
      <c r="A3450">
        <v>2806</v>
      </c>
      <c r="B3450" s="3" t="s">
        <v>2806</v>
      </c>
      <c r="C3450" s="3" t="s">
        <v>6916</v>
      </c>
      <c r="D3450" s="6">
        <v>3000</v>
      </c>
      <c r="E3450" s="8">
        <v>3363</v>
      </c>
      <c r="F3450" t="s">
        <v>8218</v>
      </c>
      <c r="G3450" t="s">
        <v>8224</v>
      </c>
      <c r="H3450" t="s">
        <v>8246</v>
      </c>
      <c r="I3450">
        <v>1438772400</v>
      </c>
      <c r="J3450">
        <v>1435645490</v>
      </c>
      <c r="K3450" s="9">
        <f t="shared" si="216"/>
        <v>42185.267245370371</v>
      </c>
      <c r="L3450">
        <f t="shared" si="217"/>
        <v>2015</v>
      </c>
      <c r="M3450" t="b">
        <v>0</v>
      </c>
      <c r="N3450">
        <v>76</v>
      </c>
      <c r="O3450" t="b">
        <v>1</v>
      </c>
      <c r="P3450" t="s">
        <v>8269</v>
      </c>
      <c r="Q3450">
        <f t="shared" si="218"/>
        <v>112</v>
      </c>
      <c r="R3450">
        <f t="shared" si="219"/>
        <v>44.25</v>
      </c>
      <c r="S3450" s="10" t="s">
        <v>8317</v>
      </c>
      <c r="T3450" t="s">
        <v>8318</v>
      </c>
    </row>
    <row r="3451" spans="1:20" ht="45" x14ac:dyDescent="0.25">
      <c r="A3451">
        <v>2816</v>
      </c>
      <c r="B3451" s="3" t="s">
        <v>2816</v>
      </c>
      <c r="C3451" s="3" t="s">
        <v>6926</v>
      </c>
      <c r="D3451" s="6">
        <v>3000</v>
      </c>
      <c r="E3451" s="8">
        <v>4247</v>
      </c>
      <c r="F3451" t="s">
        <v>8218</v>
      </c>
      <c r="G3451" t="s">
        <v>8224</v>
      </c>
      <c r="H3451" t="s">
        <v>8246</v>
      </c>
      <c r="I3451">
        <v>1438531200</v>
      </c>
      <c r="J3451">
        <v>1435921992</v>
      </c>
      <c r="K3451" s="9">
        <f t="shared" si="216"/>
        <v>42188.467499999999</v>
      </c>
      <c r="L3451">
        <f t="shared" si="217"/>
        <v>2015</v>
      </c>
      <c r="M3451" t="b">
        <v>0</v>
      </c>
      <c r="N3451">
        <v>169</v>
      </c>
      <c r="O3451" t="b">
        <v>1</v>
      </c>
      <c r="P3451" t="s">
        <v>8269</v>
      </c>
      <c r="Q3451">
        <f t="shared" si="218"/>
        <v>142</v>
      </c>
      <c r="R3451">
        <f t="shared" si="219"/>
        <v>25.13</v>
      </c>
      <c r="S3451" s="10" t="s">
        <v>8317</v>
      </c>
      <c r="T3451" t="s">
        <v>8318</v>
      </c>
    </row>
    <row r="3452" spans="1:20" ht="60" x14ac:dyDescent="0.25">
      <c r="A3452">
        <v>2825</v>
      </c>
      <c r="B3452" s="3" t="s">
        <v>2825</v>
      </c>
      <c r="C3452" s="3" t="s">
        <v>6935</v>
      </c>
      <c r="D3452" s="6">
        <v>3000</v>
      </c>
      <c r="E3452" s="8">
        <v>3100</v>
      </c>
      <c r="F3452" t="s">
        <v>8218</v>
      </c>
      <c r="G3452" t="s">
        <v>8224</v>
      </c>
      <c r="H3452" t="s">
        <v>8246</v>
      </c>
      <c r="I3452">
        <v>1449255686</v>
      </c>
      <c r="J3452">
        <v>1446663686</v>
      </c>
      <c r="K3452" s="9">
        <f t="shared" si="216"/>
        <v>42312.792662037042</v>
      </c>
      <c r="L3452">
        <f t="shared" si="217"/>
        <v>2015</v>
      </c>
      <c r="M3452" t="b">
        <v>0</v>
      </c>
      <c r="N3452">
        <v>51</v>
      </c>
      <c r="O3452" t="b">
        <v>1</v>
      </c>
      <c r="P3452" t="s">
        <v>8269</v>
      </c>
      <c r="Q3452">
        <f t="shared" si="218"/>
        <v>103</v>
      </c>
      <c r="R3452">
        <f t="shared" si="219"/>
        <v>60.78</v>
      </c>
      <c r="S3452" s="10" t="s">
        <v>8317</v>
      </c>
      <c r="T3452" t="s">
        <v>8318</v>
      </c>
    </row>
    <row r="3453" spans="1:20" ht="45" x14ac:dyDescent="0.25">
      <c r="A3453">
        <v>2830</v>
      </c>
      <c r="B3453" s="3" t="s">
        <v>2830</v>
      </c>
      <c r="C3453" s="3" t="s">
        <v>6940</v>
      </c>
      <c r="D3453" s="6">
        <v>3000</v>
      </c>
      <c r="E3453" s="8">
        <v>3000</v>
      </c>
      <c r="F3453" t="s">
        <v>8218</v>
      </c>
      <c r="G3453" t="s">
        <v>8223</v>
      </c>
      <c r="H3453" t="s">
        <v>8245</v>
      </c>
      <c r="I3453">
        <v>1399867140</v>
      </c>
      <c r="J3453">
        <v>1398802148</v>
      </c>
      <c r="K3453" s="9">
        <f t="shared" si="216"/>
        <v>41758.839675925927</v>
      </c>
      <c r="L3453">
        <f t="shared" si="217"/>
        <v>2014</v>
      </c>
      <c r="M3453" t="b">
        <v>0</v>
      </c>
      <c r="N3453">
        <v>11</v>
      </c>
      <c r="O3453" t="b">
        <v>1</v>
      </c>
      <c r="P3453" t="s">
        <v>8269</v>
      </c>
      <c r="Q3453">
        <f t="shared" si="218"/>
        <v>100</v>
      </c>
      <c r="R3453">
        <f t="shared" si="219"/>
        <v>272.73</v>
      </c>
      <c r="S3453" s="10" t="s">
        <v>8317</v>
      </c>
      <c r="T3453" t="s">
        <v>8318</v>
      </c>
    </row>
    <row r="3454" spans="1:20" ht="45" x14ac:dyDescent="0.25">
      <c r="A3454">
        <v>2831</v>
      </c>
      <c r="B3454" s="3" t="s">
        <v>2831</v>
      </c>
      <c r="C3454" s="3" t="s">
        <v>6941</v>
      </c>
      <c r="D3454" s="6">
        <v>3000</v>
      </c>
      <c r="E3454" s="8">
        <v>3320</v>
      </c>
      <c r="F3454" t="s">
        <v>8218</v>
      </c>
      <c r="G3454" t="s">
        <v>8223</v>
      </c>
      <c r="H3454" t="s">
        <v>8245</v>
      </c>
      <c r="I3454">
        <v>1437076070</v>
      </c>
      <c r="J3454">
        <v>1434484070</v>
      </c>
      <c r="K3454" s="9">
        <f t="shared" si="216"/>
        <v>42171.824884259258</v>
      </c>
      <c r="L3454">
        <f t="shared" si="217"/>
        <v>2015</v>
      </c>
      <c r="M3454" t="b">
        <v>0</v>
      </c>
      <c r="N3454">
        <v>52</v>
      </c>
      <c r="O3454" t="b">
        <v>1</v>
      </c>
      <c r="P3454" t="s">
        <v>8269</v>
      </c>
      <c r="Q3454">
        <f t="shared" si="218"/>
        <v>111</v>
      </c>
      <c r="R3454">
        <f t="shared" si="219"/>
        <v>63.85</v>
      </c>
      <c r="S3454" s="10" t="s">
        <v>8317</v>
      </c>
      <c r="T3454" t="s">
        <v>8318</v>
      </c>
    </row>
    <row r="3455" spans="1:20" ht="60" x14ac:dyDescent="0.25">
      <c r="A3455">
        <v>2977</v>
      </c>
      <c r="B3455" s="3" t="s">
        <v>2977</v>
      </c>
      <c r="C3455" s="3" t="s">
        <v>7087</v>
      </c>
      <c r="D3455" s="6">
        <v>3000</v>
      </c>
      <c r="E3455" s="8">
        <v>3407</v>
      </c>
      <c r="F3455" t="s">
        <v>8218</v>
      </c>
      <c r="G3455" t="s">
        <v>8223</v>
      </c>
      <c r="H3455" t="s">
        <v>8245</v>
      </c>
      <c r="I3455">
        <v>1427076840</v>
      </c>
      <c r="J3455">
        <v>1421960934</v>
      </c>
      <c r="K3455" s="9">
        <f t="shared" si="216"/>
        <v>42026.88118055556</v>
      </c>
      <c r="L3455">
        <f t="shared" si="217"/>
        <v>2015</v>
      </c>
      <c r="M3455" t="b">
        <v>0</v>
      </c>
      <c r="N3455">
        <v>30</v>
      </c>
      <c r="O3455" t="b">
        <v>1</v>
      </c>
      <c r="P3455" t="s">
        <v>8269</v>
      </c>
      <c r="Q3455">
        <f t="shared" si="218"/>
        <v>114</v>
      </c>
      <c r="R3455">
        <f t="shared" si="219"/>
        <v>113.57</v>
      </c>
      <c r="S3455" s="10" t="s">
        <v>8317</v>
      </c>
      <c r="T3455" t="s">
        <v>8318</v>
      </c>
    </row>
    <row r="3456" spans="1:20" ht="45" x14ac:dyDescent="0.25">
      <c r="A3456">
        <v>2980</v>
      </c>
      <c r="B3456" s="3" t="s">
        <v>2980</v>
      </c>
      <c r="C3456" s="3" t="s">
        <v>7090</v>
      </c>
      <c r="D3456" s="6">
        <v>3000</v>
      </c>
      <c r="E3456" s="8">
        <v>3275</v>
      </c>
      <c r="F3456" t="s">
        <v>8218</v>
      </c>
      <c r="G3456" t="s">
        <v>8223</v>
      </c>
      <c r="H3456" t="s">
        <v>8245</v>
      </c>
      <c r="I3456">
        <v>1440381600</v>
      </c>
      <c r="J3456">
        <v>1438639130</v>
      </c>
      <c r="K3456" s="9">
        <f t="shared" si="216"/>
        <v>42219.915856481486</v>
      </c>
      <c r="L3456">
        <f t="shared" si="217"/>
        <v>2015</v>
      </c>
      <c r="M3456" t="b">
        <v>0</v>
      </c>
      <c r="N3456">
        <v>24</v>
      </c>
      <c r="O3456" t="b">
        <v>1</v>
      </c>
      <c r="P3456" t="s">
        <v>8269</v>
      </c>
      <c r="Q3456">
        <f t="shared" si="218"/>
        <v>109</v>
      </c>
      <c r="R3456">
        <f t="shared" si="219"/>
        <v>136.46</v>
      </c>
      <c r="S3456" s="10" t="s">
        <v>8317</v>
      </c>
      <c r="T3456" t="s">
        <v>8318</v>
      </c>
    </row>
    <row r="3457" spans="1:20" ht="45" x14ac:dyDescent="0.25">
      <c r="A3457">
        <v>3153</v>
      </c>
      <c r="B3457" s="3" t="s">
        <v>3153</v>
      </c>
      <c r="C3457" s="3" t="s">
        <v>7263</v>
      </c>
      <c r="D3457" s="6">
        <v>3000</v>
      </c>
      <c r="E3457" s="8">
        <v>10067.5</v>
      </c>
      <c r="F3457" t="s">
        <v>8218</v>
      </c>
      <c r="G3457" t="s">
        <v>8223</v>
      </c>
      <c r="H3457" t="s">
        <v>8245</v>
      </c>
      <c r="I3457">
        <v>1304225940</v>
      </c>
      <c r="J3457">
        <v>1301542937</v>
      </c>
      <c r="K3457" s="9">
        <f t="shared" si="216"/>
        <v>40633.154363425929</v>
      </c>
      <c r="L3457">
        <f t="shared" si="217"/>
        <v>2011</v>
      </c>
      <c r="M3457" t="b">
        <v>1</v>
      </c>
      <c r="N3457">
        <v>241</v>
      </c>
      <c r="O3457" t="b">
        <v>1</v>
      </c>
      <c r="P3457" t="s">
        <v>8269</v>
      </c>
      <c r="Q3457">
        <f t="shared" si="218"/>
        <v>336</v>
      </c>
      <c r="R3457">
        <f t="shared" si="219"/>
        <v>41.77</v>
      </c>
      <c r="S3457" s="10" t="s">
        <v>8317</v>
      </c>
      <c r="T3457" t="s">
        <v>8318</v>
      </c>
    </row>
    <row r="3458" spans="1:20" ht="30" x14ac:dyDescent="0.25">
      <c r="A3458">
        <v>3167</v>
      </c>
      <c r="B3458" s="3" t="s">
        <v>3167</v>
      </c>
      <c r="C3458" s="3" t="s">
        <v>7277</v>
      </c>
      <c r="D3458" s="6">
        <v>3000</v>
      </c>
      <c r="E3458" s="8">
        <v>3485</v>
      </c>
      <c r="F3458" t="s">
        <v>8218</v>
      </c>
      <c r="G3458" t="s">
        <v>8223</v>
      </c>
      <c r="H3458" t="s">
        <v>8245</v>
      </c>
      <c r="I3458">
        <v>1406952781</v>
      </c>
      <c r="J3458">
        <v>1405743181</v>
      </c>
      <c r="K3458" s="9">
        <f t="shared" si="216"/>
        <v>41839.175706018519</v>
      </c>
      <c r="L3458">
        <f t="shared" si="217"/>
        <v>2014</v>
      </c>
      <c r="M3458" t="b">
        <v>1</v>
      </c>
      <c r="N3458">
        <v>55</v>
      </c>
      <c r="O3458" t="b">
        <v>1</v>
      </c>
      <c r="P3458" t="s">
        <v>8269</v>
      </c>
      <c r="Q3458">
        <f t="shared" si="218"/>
        <v>116</v>
      </c>
      <c r="R3458">
        <f t="shared" si="219"/>
        <v>63.36</v>
      </c>
      <c r="S3458" s="10" t="s">
        <v>8317</v>
      </c>
      <c r="T3458" t="s">
        <v>8318</v>
      </c>
    </row>
    <row r="3459" spans="1:20" ht="60" x14ac:dyDescent="0.25">
      <c r="A3459">
        <v>3174</v>
      </c>
      <c r="B3459" s="3" t="s">
        <v>3174</v>
      </c>
      <c r="C3459" s="3" t="s">
        <v>7284</v>
      </c>
      <c r="D3459" s="6">
        <v>3000</v>
      </c>
      <c r="E3459" s="8">
        <v>3034</v>
      </c>
      <c r="F3459" t="s">
        <v>8218</v>
      </c>
      <c r="G3459" t="s">
        <v>8223</v>
      </c>
      <c r="H3459" t="s">
        <v>8245</v>
      </c>
      <c r="I3459">
        <v>1408999508</v>
      </c>
      <c r="J3459">
        <v>1407789908</v>
      </c>
      <c r="K3459" s="9">
        <f t="shared" si="216"/>
        <v>41862.864675925928</v>
      </c>
      <c r="L3459">
        <f t="shared" si="217"/>
        <v>2014</v>
      </c>
      <c r="M3459" t="b">
        <v>1</v>
      </c>
      <c r="N3459">
        <v>23</v>
      </c>
      <c r="O3459" t="b">
        <v>1</v>
      </c>
      <c r="P3459" t="s">
        <v>8269</v>
      </c>
      <c r="Q3459">
        <f t="shared" si="218"/>
        <v>101</v>
      </c>
      <c r="R3459">
        <f t="shared" si="219"/>
        <v>131.91</v>
      </c>
      <c r="S3459" s="10" t="s">
        <v>8317</v>
      </c>
      <c r="T3459" t="s">
        <v>8318</v>
      </c>
    </row>
    <row r="3460" spans="1:20" ht="60" x14ac:dyDescent="0.25">
      <c r="A3460">
        <v>3210</v>
      </c>
      <c r="B3460" s="3" t="s">
        <v>3210</v>
      </c>
      <c r="C3460" s="3" t="s">
        <v>7320</v>
      </c>
      <c r="D3460" s="6">
        <v>3000</v>
      </c>
      <c r="E3460" s="8">
        <v>3773</v>
      </c>
      <c r="F3460" t="s">
        <v>8218</v>
      </c>
      <c r="G3460" t="s">
        <v>8223</v>
      </c>
      <c r="H3460" t="s">
        <v>8245</v>
      </c>
      <c r="I3460">
        <v>1338523140</v>
      </c>
      <c r="J3460">
        <v>1334442519</v>
      </c>
      <c r="K3460" s="9">
        <f t="shared" si="216"/>
        <v>41013.936562499999</v>
      </c>
      <c r="L3460">
        <f t="shared" si="217"/>
        <v>2012</v>
      </c>
      <c r="M3460" t="b">
        <v>1</v>
      </c>
      <c r="N3460">
        <v>60</v>
      </c>
      <c r="O3460" t="b">
        <v>1</v>
      </c>
      <c r="P3460" t="s">
        <v>8269</v>
      </c>
      <c r="Q3460">
        <f t="shared" si="218"/>
        <v>126</v>
      </c>
      <c r="R3460">
        <f t="shared" si="219"/>
        <v>62.88</v>
      </c>
      <c r="S3460" s="10" t="s">
        <v>8317</v>
      </c>
      <c r="T3460" t="s">
        <v>8318</v>
      </c>
    </row>
    <row r="3461" spans="1:20" ht="60" x14ac:dyDescent="0.25">
      <c r="A3461">
        <v>3240</v>
      </c>
      <c r="B3461" s="3" t="s">
        <v>3240</v>
      </c>
      <c r="C3461" s="3" t="s">
        <v>7350</v>
      </c>
      <c r="D3461" s="6">
        <v>3000</v>
      </c>
      <c r="E3461" s="8">
        <v>3017</v>
      </c>
      <c r="F3461" t="s">
        <v>8218</v>
      </c>
      <c r="G3461" t="s">
        <v>8224</v>
      </c>
      <c r="H3461" t="s">
        <v>8246</v>
      </c>
      <c r="I3461">
        <v>1487286000</v>
      </c>
      <c r="J3461">
        <v>1484843948</v>
      </c>
      <c r="K3461" s="9">
        <f t="shared" si="216"/>
        <v>42754.693842592591</v>
      </c>
      <c r="L3461">
        <f t="shared" si="217"/>
        <v>2017</v>
      </c>
      <c r="M3461" t="b">
        <v>0</v>
      </c>
      <c r="N3461">
        <v>34</v>
      </c>
      <c r="O3461" t="b">
        <v>1</v>
      </c>
      <c r="P3461" t="s">
        <v>8269</v>
      </c>
      <c r="Q3461">
        <f t="shared" si="218"/>
        <v>101</v>
      </c>
      <c r="R3461">
        <f t="shared" si="219"/>
        <v>88.74</v>
      </c>
      <c r="S3461" s="10" t="s">
        <v>8317</v>
      </c>
      <c r="T3461" t="s">
        <v>8318</v>
      </c>
    </row>
    <row r="3462" spans="1:20" ht="45" x14ac:dyDescent="0.25">
      <c r="A3462">
        <v>3284</v>
      </c>
      <c r="B3462" s="3" t="s">
        <v>3284</v>
      </c>
      <c r="C3462" s="3" t="s">
        <v>7394</v>
      </c>
      <c r="D3462" s="6">
        <v>3000</v>
      </c>
      <c r="E3462" s="8">
        <v>3048</v>
      </c>
      <c r="F3462" t="s">
        <v>8218</v>
      </c>
      <c r="G3462" t="s">
        <v>8223</v>
      </c>
      <c r="H3462" t="s">
        <v>8245</v>
      </c>
      <c r="I3462">
        <v>1454047140</v>
      </c>
      <c r="J3462">
        <v>1452546853</v>
      </c>
      <c r="K3462" s="9">
        <f t="shared" si="216"/>
        <v>42380.884872685187</v>
      </c>
      <c r="L3462">
        <f t="shared" si="217"/>
        <v>2016</v>
      </c>
      <c r="M3462" t="b">
        <v>0</v>
      </c>
      <c r="N3462">
        <v>15</v>
      </c>
      <c r="O3462" t="b">
        <v>1</v>
      </c>
      <c r="P3462" t="s">
        <v>8269</v>
      </c>
      <c r="Q3462">
        <f t="shared" si="218"/>
        <v>102</v>
      </c>
      <c r="R3462">
        <f t="shared" si="219"/>
        <v>203.2</v>
      </c>
      <c r="S3462" s="10" t="s">
        <v>8317</v>
      </c>
      <c r="T3462" t="s">
        <v>8318</v>
      </c>
    </row>
    <row r="3463" spans="1:20" ht="60" x14ac:dyDescent="0.25">
      <c r="A3463">
        <v>3299</v>
      </c>
      <c r="B3463" s="3" t="s">
        <v>3299</v>
      </c>
      <c r="C3463" s="3" t="s">
        <v>7409</v>
      </c>
      <c r="D3463" s="6">
        <v>3000</v>
      </c>
      <c r="E3463" s="8">
        <v>3486</v>
      </c>
      <c r="F3463" t="s">
        <v>8218</v>
      </c>
      <c r="G3463" t="s">
        <v>8223</v>
      </c>
      <c r="H3463" t="s">
        <v>8245</v>
      </c>
      <c r="I3463">
        <v>1444860063</v>
      </c>
      <c r="J3463">
        <v>1442268063</v>
      </c>
      <c r="K3463" s="9">
        <f t="shared" si="216"/>
        <v>42261.917395833334</v>
      </c>
      <c r="L3463">
        <f t="shared" si="217"/>
        <v>2015</v>
      </c>
      <c r="M3463" t="b">
        <v>0</v>
      </c>
      <c r="N3463">
        <v>63</v>
      </c>
      <c r="O3463" t="b">
        <v>1</v>
      </c>
      <c r="P3463" t="s">
        <v>8269</v>
      </c>
      <c r="Q3463">
        <f t="shared" si="218"/>
        <v>116</v>
      </c>
      <c r="R3463">
        <f t="shared" si="219"/>
        <v>55.33</v>
      </c>
      <c r="S3463" s="10" t="s">
        <v>8317</v>
      </c>
      <c r="T3463" t="s">
        <v>8318</v>
      </c>
    </row>
    <row r="3464" spans="1:20" ht="45" x14ac:dyDescent="0.25">
      <c r="A3464">
        <v>3300</v>
      </c>
      <c r="B3464" s="3" t="s">
        <v>3300</v>
      </c>
      <c r="C3464" s="3" t="s">
        <v>7410</v>
      </c>
      <c r="D3464" s="6">
        <v>3000</v>
      </c>
      <c r="E3464" s="8">
        <v>4085</v>
      </c>
      <c r="F3464" t="s">
        <v>8218</v>
      </c>
      <c r="G3464" t="s">
        <v>8223</v>
      </c>
      <c r="H3464" t="s">
        <v>8245</v>
      </c>
      <c r="I3464">
        <v>1430329862</v>
      </c>
      <c r="J3464">
        <v>1428515462</v>
      </c>
      <c r="K3464" s="9">
        <f t="shared" si="216"/>
        <v>42102.743773148148</v>
      </c>
      <c r="L3464">
        <f t="shared" si="217"/>
        <v>2015</v>
      </c>
      <c r="M3464" t="b">
        <v>0</v>
      </c>
      <c r="N3464">
        <v>88</v>
      </c>
      <c r="O3464" t="b">
        <v>1</v>
      </c>
      <c r="P3464" t="s">
        <v>8269</v>
      </c>
      <c r="Q3464">
        <f t="shared" si="218"/>
        <v>136</v>
      </c>
      <c r="R3464">
        <f t="shared" si="219"/>
        <v>46.42</v>
      </c>
      <c r="S3464" s="10" t="s">
        <v>8317</v>
      </c>
      <c r="T3464" t="s">
        <v>8318</v>
      </c>
    </row>
    <row r="3465" spans="1:20" ht="60" x14ac:dyDescent="0.25">
      <c r="A3465">
        <v>3301</v>
      </c>
      <c r="B3465" s="3" t="s">
        <v>3301</v>
      </c>
      <c r="C3465" s="3" t="s">
        <v>7411</v>
      </c>
      <c r="D3465" s="6">
        <v>3000</v>
      </c>
      <c r="E3465" s="8">
        <v>4004</v>
      </c>
      <c r="F3465" t="s">
        <v>8218</v>
      </c>
      <c r="G3465" t="s">
        <v>8223</v>
      </c>
      <c r="H3465" t="s">
        <v>8245</v>
      </c>
      <c r="I3465">
        <v>1470034740</v>
      </c>
      <c r="J3465">
        <v>1466185176</v>
      </c>
      <c r="K3465" s="9">
        <f t="shared" si="216"/>
        <v>42538.73583333334</v>
      </c>
      <c r="L3465">
        <f t="shared" si="217"/>
        <v>2016</v>
      </c>
      <c r="M3465" t="b">
        <v>0</v>
      </c>
      <c r="N3465">
        <v>70</v>
      </c>
      <c r="O3465" t="b">
        <v>1</v>
      </c>
      <c r="P3465" t="s">
        <v>8269</v>
      </c>
      <c r="Q3465">
        <f t="shared" si="218"/>
        <v>133</v>
      </c>
      <c r="R3465">
        <f t="shared" si="219"/>
        <v>57.2</v>
      </c>
      <c r="S3465" s="10" t="s">
        <v>8317</v>
      </c>
      <c r="T3465" t="s">
        <v>8318</v>
      </c>
    </row>
    <row r="3466" spans="1:20" ht="60" x14ac:dyDescent="0.25">
      <c r="A3466">
        <v>3340</v>
      </c>
      <c r="B3466" s="3" t="s">
        <v>3340</v>
      </c>
      <c r="C3466" s="3" t="s">
        <v>7450</v>
      </c>
      <c r="D3466" s="6">
        <v>3000</v>
      </c>
      <c r="E3466" s="8">
        <v>4145</v>
      </c>
      <c r="F3466" t="s">
        <v>8218</v>
      </c>
      <c r="G3466" t="s">
        <v>8223</v>
      </c>
      <c r="H3466" t="s">
        <v>8245</v>
      </c>
      <c r="I3466">
        <v>1481066554</v>
      </c>
      <c r="J3466">
        <v>1478906554</v>
      </c>
      <c r="K3466" s="9">
        <f t="shared" ref="K3466:K3529" si="220">(((J3466/60)/60/24)+DATE(1970,1,1))</f>
        <v>42685.974004629628</v>
      </c>
      <c r="L3466">
        <f t="shared" ref="L3466:L3529" si="221">YEAR(K3466)</f>
        <v>2016</v>
      </c>
      <c r="M3466" t="b">
        <v>0</v>
      </c>
      <c r="N3466">
        <v>38</v>
      </c>
      <c r="O3466" t="b">
        <v>1</v>
      </c>
      <c r="P3466" t="s">
        <v>8269</v>
      </c>
      <c r="Q3466">
        <f t="shared" ref="Q3466:Q3529" si="222">ROUND(E3466/D3466*100,0)</f>
        <v>138</v>
      </c>
      <c r="R3466">
        <f t="shared" ref="R3466:R3529" si="223">ROUND(E3466/N3466,2)</f>
        <v>109.08</v>
      </c>
      <c r="S3466" s="10" t="s">
        <v>8317</v>
      </c>
      <c r="T3466" t="s">
        <v>8318</v>
      </c>
    </row>
    <row r="3467" spans="1:20" ht="45" x14ac:dyDescent="0.25">
      <c r="A3467">
        <v>3354</v>
      </c>
      <c r="B3467" s="3" t="s">
        <v>3353</v>
      </c>
      <c r="C3467" s="3" t="s">
        <v>7464</v>
      </c>
      <c r="D3467" s="6">
        <v>3000</v>
      </c>
      <c r="E3467" s="8">
        <v>3058</v>
      </c>
      <c r="F3467" t="s">
        <v>8218</v>
      </c>
      <c r="G3467" t="s">
        <v>8223</v>
      </c>
      <c r="H3467" t="s">
        <v>8245</v>
      </c>
      <c r="I3467">
        <v>1446091260</v>
      </c>
      <c r="J3467">
        <v>1443029206</v>
      </c>
      <c r="K3467" s="9">
        <f t="shared" si="220"/>
        <v>42270.7269212963</v>
      </c>
      <c r="L3467">
        <f t="shared" si="221"/>
        <v>2015</v>
      </c>
      <c r="M3467" t="b">
        <v>0</v>
      </c>
      <c r="N3467">
        <v>55</v>
      </c>
      <c r="O3467" t="b">
        <v>1</v>
      </c>
      <c r="P3467" t="s">
        <v>8269</v>
      </c>
      <c r="Q3467">
        <f t="shared" si="222"/>
        <v>102</v>
      </c>
      <c r="R3467">
        <f t="shared" si="223"/>
        <v>55.6</v>
      </c>
      <c r="S3467" s="10" t="s">
        <v>8317</v>
      </c>
      <c r="T3467" t="s">
        <v>8318</v>
      </c>
    </row>
    <row r="3468" spans="1:20" ht="60" x14ac:dyDescent="0.25">
      <c r="A3468">
        <v>3364</v>
      </c>
      <c r="B3468" s="3" t="s">
        <v>3363</v>
      </c>
      <c r="C3468" s="3" t="s">
        <v>7474</v>
      </c>
      <c r="D3468" s="6">
        <v>3000</v>
      </c>
      <c r="E3468" s="8">
        <v>3178</v>
      </c>
      <c r="F3468" t="s">
        <v>8218</v>
      </c>
      <c r="G3468" t="s">
        <v>8224</v>
      </c>
      <c r="H3468" t="s">
        <v>8246</v>
      </c>
      <c r="I3468">
        <v>1458075600</v>
      </c>
      <c r="J3468">
        <v>1456183649</v>
      </c>
      <c r="K3468" s="9">
        <f t="shared" si="220"/>
        <v>42422.977418981478</v>
      </c>
      <c r="L3468">
        <f t="shared" si="221"/>
        <v>2016</v>
      </c>
      <c r="M3468" t="b">
        <v>0</v>
      </c>
      <c r="N3468">
        <v>72</v>
      </c>
      <c r="O3468" t="b">
        <v>1</v>
      </c>
      <c r="P3468" t="s">
        <v>8269</v>
      </c>
      <c r="Q3468">
        <f t="shared" si="222"/>
        <v>106</v>
      </c>
      <c r="R3468">
        <f t="shared" si="223"/>
        <v>44.14</v>
      </c>
      <c r="S3468" s="10" t="s">
        <v>8317</v>
      </c>
      <c r="T3468" t="s">
        <v>8318</v>
      </c>
    </row>
    <row r="3469" spans="1:20" ht="45" x14ac:dyDescent="0.25">
      <c r="A3469">
        <v>3375</v>
      </c>
      <c r="B3469" s="3" t="s">
        <v>3374</v>
      </c>
      <c r="C3469" s="3" t="s">
        <v>7485</v>
      </c>
      <c r="D3469" s="6">
        <v>3000</v>
      </c>
      <c r="E3469" s="8">
        <v>3000</v>
      </c>
      <c r="F3469" t="s">
        <v>8218</v>
      </c>
      <c r="G3469" t="s">
        <v>8224</v>
      </c>
      <c r="H3469" t="s">
        <v>8246</v>
      </c>
      <c r="I3469">
        <v>1400423973</v>
      </c>
      <c r="J3469">
        <v>1399387173</v>
      </c>
      <c r="K3469" s="9">
        <f t="shared" si="220"/>
        <v>41765.610798611109</v>
      </c>
      <c r="L3469">
        <f t="shared" si="221"/>
        <v>2014</v>
      </c>
      <c r="M3469" t="b">
        <v>0</v>
      </c>
      <c r="N3469">
        <v>17</v>
      </c>
      <c r="O3469" t="b">
        <v>1</v>
      </c>
      <c r="P3469" t="s">
        <v>8269</v>
      </c>
      <c r="Q3469">
        <f t="shared" si="222"/>
        <v>100</v>
      </c>
      <c r="R3469">
        <f t="shared" si="223"/>
        <v>176.47</v>
      </c>
      <c r="S3469" s="10" t="s">
        <v>8317</v>
      </c>
      <c r="T3469" t="s">
        <v>8318</v>
      </c>
    </row>
    <row r="3470" spans="1:20" ht="60" x14ac:dyDescent="0.25">
      <c r="A3470">
        <v>3380</v>
      </c>
      <c r="B3470" s="3" t="s">
        <v>3379</v>
      </c>
      <c r="C3470" s="3" t="s">
        <v>7490</v>
      </c>
      <c r="D3470" s="6">
        <v>3000</v>
      </c>
      <c r="E3470" s="8">
        <v>3133</v>
      </c>
      <c r="F3470" t="s">
        <v>8218</v>
      </c>
      <c r="G3470" t="s">
        <v>8223</v>
      </c>
      <c r="H3470" t="s">
        <v>8245</v>
      </c>
      <c r="I3470">
        <v>1417305178</v>
      </c>
      <c r="J3470">
        <v>1414277578</v>
      </c>
      <c r="K3470" s="9">
        <f t="shared" si="220"/>
        <v>41937.95344907407</v>
      </c>
      <c r="L3470">
        <f t="shared" si="221"/>
        <v>2014</v>
      </c>
      <c r="M3470" t="b">
        <v>0</v>
      </c>
      <c r="N3470">
        <v>28</v>
      </c>
      <c r="O3470" t="b">
        <v>1</v>
      </c>
      <c r="P3470" t="s">
        <v>8269</v>
      </c>
      <c r="Q3470">
        <f t="shared" si="222"/>
        <v>104</v>
      </c>
      <c r="R3470">
        <f t="shared" si="223"/>
        <v>111.89</v>
      </c>
      <c r="S3470" s="10" t="s">
        <v>8317</v>
      </c>
      <c r="T3470" t="s">
        <v>8318</v>
      </c>
    </row>
    <row r="3471" spans="1:20" ht="60" x14ac:dyDescent="0.25">
      <c r="A3471">
        <v>3387</v>
      </c>
      <c r="B3471" s="3" t="s">
        <v>3386</v>
      </c>
      <c r="C3471" s="3" t="s">
        <v>7497</v>
      </c>
      <c r="D3471" s="6">
        <v>3000</v>
      </c>
      <c r="E3471" s="8">
        <v>3506</v>
      </c>
      <c r="F3471" t="s">
        <v>8218</v>
      </c>
      <c r="G3471" t="s">
        <v>8223</v>
      </c>
      <c r="H3471" t="s">
        <v>8245</v>
      </c>
      <c r="I3471">
        <v>1418581088</v>
      </c>
      <c r="J3471">
        <v>1415125088</v>
      </c>
      <c r="K3471" s="9">
        <f t="shared" si="220"/>
        <v>41947.762592592589</v>
      </c>
      <c r="L3471">
        <f t="shared" si="221"/>
        <v>2014</v>
      </c>
      <c r="M3471" t="b">
        <v>0</v>
      </c>
      <c r="N3471">
        <v>35</v>
      </c>
      <c r="O3471" t="b">
        <v>1</v>
      </c>
      <c r="P3471" t="s">
        <v>8269</v>
      </c>
      <c r="Q3471">
        <f t="shared" si="222"/>
        <v>117</v>
      </c>
      <c r="R3471">
        <f t="shared" si="223"/>
        <v>100.17</v>
      </c>
      <c r="S3471" s="10" t="s">
        <v>8317</v>
      </c>
      <c r="T3471" t="s">
        <v>8318</v>
      </c>
    </row>
    <row r="3472" spans="1:20" ht="60" x14ac:dyDescent="0.25">
      <c r="A3472">
        <v>3410</v>
      </c>
      <c r="B3472" s="3" t="s">
        <v>3409</v>
      </c>
      <c r="C3472" s="3" t="s">
        <v>7520</v>
      </c>
      <c r="D3472" s="6">
        <v>3000</v>
      </c>
      <c r="E3472" s="8">
        <v>3255</v>
      </c>
      <c r="F3472" t="s">
        <v>8218</v>
      </c>
      <c r="G3472" t="s">
        <v>8223</v>
      </c>
      <c r="H3472" t="s">
        <v>8245</v>
      </c>
      <c r="I3472">
        <v>1465196400</v>
      </c>
      <c r="J3472">
        <v>1462841990</v>
      </c>
      <c r="K3472" s="9">
        <f t="shared" si="220"/>
        <v>42500.041550925926</v>
      </c>
      <c r="L3472">
        <f t="shared" si="221"/>
        <v>2016</v>
      </c>
      <c r="M3472" t="b">
        <v>0</v>
      </c>
      <c r="N3472">
        <v>40</v>
      </c>
      <c r="O3472" t="b">
        <v>1</v>
      </c>
      <c r="P3472" t="s">
        <v>8269</v>
      </c>
      <c r="Q3472">
        <f t="shared" si="222"/>
        <v>109</v>
      </c>
      <c r="R3472">
        <f t="shared" si="223"/>
        <v>81.38</v>
      </c>
      <c r="S3472" s="10" t="s">
        <v>8317</v>
      </c>
      <c r="T3472" t="s">
        <v>8318</v>
      </c>
    </row>
    <row r="3473" spans="1:20" ht="45" x14ac:dyDescent="0.25">
      <c r="A3473">
        <v>3412</v>
      </c>
      <c r="B3473" s="3" t="s">
        <v>3411</v>
      </c>
      <c r="C3473" s="3" t="s">
        <v>7522</v>
      </c>
      <c r="D3473" s="6">
        <v>3000</v>
      </c>
      <c r="E3473" s="8">
        <v>3000</v>
      </c>
      <c r="F3473" t="s">
        <v>8218</v>
      </c>
      <c r="G3473" t="s">
        <v>8224</v>
      </c>
      <c r="H3473" t="s">
        <v>8246</v>
      </c>
      <c r="I3473">
        <v>1411858862</v>
      </c>
      <c r="J3473">
        <v>1409266862</v>
      </c>
      <c r="K3473" s="9">
        <f t="shared" si="220"/>
        <v>41879.959050925929</v>
      </c>
      <c r="L3473">
        <f t="shared" si="221"/>
        <v>2014</v>
      </c>
      <c r="M3473" t="b">
        <v>0</v>
      </c>
      <c r="N3473">
        <v>26</v>
      </c>
      <c r="O3473" t="b">
        <v>1</v>
      </c>
      <c r="P3473" t="s">
        <v>8269</v>
      </c>
      <c r="Q3473">
        <f t="shared" si="222"/>
        <v>100</v>
      </c>
      <c r="R3473">
        <f t="shared" si="223"/>
        <v>115.38</v>
      </c>
      <c r="S3473" s="10" t="s">
        <v>8317</v>
      </c>
      <c r="T3473" t="s">
        <v>8318</v>
      </c>
    </row>
    <row r="3474" spans="1:20" ht="45" x14ac:dyDescent="0.25">
      <c r="A3474">
        <v>3414</v>
      </c>
      <c r="B3474" s="3" t="s">
        <v>3413</v>
      </c>
      <c r="C3474" s="3" t="s">
        <v>7524</v>
      </c>
      <c r="D3474" s="6">
        <v>3000</v>
      </c>
      <c r="E3474" s="8">
        <v>3105</v>
      </c>
      <c r="F3474" t="s">
        <v>8218</v>
      </c>
      <c r="G3474" t="s">
        <v>8223</v>
      </c>
      <c r="H3474" t="s">
        <v>8245</v>
      </c>
      <c r="I3474">
        <v>1480579140</v>
      </c>
      <c r="J3474">
        <v>1478030325</v>
      </c>
      <c r="K3474" s="9">
        <f t="shared" si="220"/>
        <v>42675.832465277781</v>
      </c>
      <c r="L3474">
        <f t="shared" si="221"/>
        <v>2016</v>
      </c>
      <c r="M3474" t="b">
        <v>0</v>
      </c>
      <c r="N3474">
        <v>44</v>
      </c>
      <c r="O3474" t="b">
        <v>1</v>
      </c>
      <c r="P3474" t="s">
        <v>8269</v>
      </c>
      <c r="Q3474">
        <f t="shared" si="222"/>
        <v>104</v>
      </c>
      <c r="R3474">
        <f t="shared" si="223"/>
        <v>70.569999999999993</v>
      </c>
      <c r="S3474" s="10" t="s">
        <v>8317</v>
      </c>
      <c r="T3474" t="s">
        <v>8318</v>
      </c>
    </row>
    <row r="3475" spans="1:20" ht="60" x14ac:dyDescent="0.25">
      <c r="A3475">
        <v>3422</v>
      </c>
      <c r="B3475" s="3" t="s">
        <v>3421</v>
      </c>
      <c r="C3475" s="3" t="s">
        <v>7532</v>
      </c>
      <c r="D3475" s="6">
        <v>3000</v>
      </c>
      <c r="E3475" s="8">
        <v>3273</v>
      </c>
      <c r="F3475" t="s">
        <v>8218</v>
      </c>
      <c r="G3475" t="s">
        <v>8224</v>
      </c>
      <c r="H3475" t="s">
        <v>8246</v>
      </c>
      <c r="I3475">
        <v>1450051200</v>
      </c>
      <c r="J3475">
        <v>1447594176</v>
      </c>
      <c r="K3475" s="9">
        <f t="shared" si="220"/>
        <v>42323.562222222223</v>
      </c>
      <c r="L3475">
        <f t="shared" si="221"/>
        <v>2015</v>
      </c>
      <c r="M3475" t="b">
        <v>0</v>
      </c>
      <c r="N3475">
        <v>46</v>
      </c>
      <c r="O3475" t="b">
        <v>1</v>
      </c>
      <c r="P3475" t="s">
        <v>8269</v>
      </c>
      <c r="Q3475">
        <f t="shared" si="222"/>
        <v>109</v>
      </c>
      <c r="R3475">
        <f t="shared" si="223"/>
        <v>71.150000000000006</v>
      </c>
      <c r="S3475" s="10" t="s">
        <v>8317</v>
      </c>
      <c r="T3475" t="s">
        <v>8318</v>
      </c>
    </row>
    <row r="3476" spans="1:20" ht="60" x14ac:dyDescent="0.25">
      <c r="A3476">
        <v>3437</v>
      </c>
      <c r="B3476" s="3" t="s">
        <v>3436</v>
      </c>
      <c r="C3476" s="3" t="s">
        <v>7547</v>
      </c>
      <c r="D3476" s="6">
        <v>3000</v>
      </c>
      <c r="E3476" s="8">
        <v>3030</v>
      </c>
      <c r="F3476" t="s">
        <v>8218</v>
      </c>
      <c r="G3476" t="s">
        <v>8223</v>
      </c>
      <c r="H3476" t="s">
        <v>8245</v>
      </c>
      <c r="I3476">
        <v>1440003820</v>
      </c>
      <c r="J3476">
        <v>1437411820</v>
      </c>
      <c r="K3476" s="9">
        <f t="shared" si="220"/>
        <v>42205.710879629631</v>
      </c>
      <c r="L3476">
        <f t="shared" si="221"/>
        <v>2015</v>
      </c>
      <c r="M3476" t="b">
        <v>0</v>
      </c>
      <c r="N3476">
        <v>36</v>
      </c>
      <c r="O3476" t="b">
        <v>1</v>
      </c>
      <c r="P3476" t="s">
        <v>8269</v>
      </c>
      <c r="Q3476">
        <f t="shared" si="222"/>
        <v>101</v>
      </c>
      <c r="R3476">
        <f t="shared" si="223"/>
        <v>84.17</v>
      </c>
      <c r="S3476" s="10" t="s">
        <v>8317</v>
      </c>
      <c r="T3476" t="s">
        <v>8318</v>
      </c>
    </row>
    <row r="3477" spans="1:20" ht="60" x14ac:dyDescent="0.25">
      <c r="A3477">
        <v>3456</v>
      </c>
      <c r="B3477" s="3" t="s">
        <v>3455</v>
      </c>
      <c r="C3477" s="3" t="s">
        <v>7566</v>
      </c>
      <c r="D3477" s="6">
        <v>3000</v>
      </c>
      <c r="E3477" s="8">
        <v>5739</v>
      </c>
      <c r="F3477" t="s">
        <v>8218</v>
      </c>
      <c r="G3477" t="s">
        <v>8223</v>
      </c>
      <c r="H3477" t="s">
        <v>8245</v>
      </c>
      <c r="I3477">
        <v>1406876340</v>
      </c>
      <c r="J3477">
        <v>1404190567</v>
      </c>
      <c r="K3477" s="9">
        <f t="shared" si="220"/>
        <v>41821.205636574072</v>
      </c>
      <c r="L3477">
        <f t="shared" si="221"/>
        <v>2014</v>
      </c>
      <c r="M3477" t="b">
        <v>0</v>
      </c>
      <c r="N3477">
        <v>16</v>
      </c>
      <c r="O3477" t="b">
        <v>1</v>
      </c>
      <c r="P3477" t="s">
        <v>8269</v>
      </c>
      <c r="Q3477">
        <f t="shared" si="222"/>
        <v>191</v>
      </c>
      <c r="R3477">
        <f t="shared" si="223"/>
        <v>358.69</v>
      </c>
      <c r="S3477" s="10" t="s">
        <v>8317</v>
      </c>
      <c r="T3477" t="s">
        <v>8318</v>
      </c>
    </row>
    <row r="3478" spans="1:20" x14ac:dyDescent="0.25">
      <c r="A3478">
        <v>3467</v>
      </c>
      <c r="B3478" s="3" t="s">
        <v>3466</v>
      </c>
      <c r="C3478" s="3" t="s">
        <v>7577</v>
      </c>
      <c r="D3478" s="6">
        <v>3000</v>
      </c>
      <c r="E3478" s="8">
        <v>3030</v>
      </c>
      <c r="F3478" t="s">
        <v>8218</v>
      </c>
      <c r="G3478" t="s">
        <v>8223</v>
      </c>
      <c r="H3478" t="s">
        <v>8245</v>
      </c>
      <c r="I3478">
        <v>1426864032</v>
      </c>
      <c r="J3478">
        <v>1424275632</v>
      </c>
      <c r="K3478" s="9">
        <f t="shared" si="220"/>
        <v>42053.671666666662</v>
      </c>
      <c r="L3478">
        <f t="shared" si="221"/>
        <v>2015</v>
      </c>
      <c r="M3478" t="b">
        <v>0</v>
      </c>
      <c r="N3478">
        <v>47</v>
      </c>
      <c r="O3478" t="b">
        <v>1</v>
      </c>
      <c r="P3478" t="s">
        <v>8269</v>
      </c>
      <c r="Q3478">
        <f t="shared" si="222"/>
        <v>101</v>
      </c>
      <c r="R3478">
        <f t="shared" si="223"/>
        <v>64.47</v>
      </c>
      <c r="S3478" s="10" t="s">
        <v>8317</v>
      </c>
      <c r="T3478" t="s">
        <v>8318</v>
      </c>
    </row>
    <row r="3479" spans="1:20" ht="45" x14ac:dyDescent="0.25">
      <c r="A3479">
        <v>3482</v>
      </c>
      <c r="B3479" s="3" t="s">
        <v>3481</v>
      </c>
      <c r="C3479" s="3" t="s">
        <v>7592</v>
      </c>
      <c r="D3479" s="6">
        <v>3000</v>
      </c>
      <c r="E3479" s="8">
        <v>4150</v>
      </c>
      <c r="F3479" t="s">
        <v>8218</v>
      </c>
      <c r="G3479" t="s">
        <v>8224</v>
      </c>
      <c r="H3479" t="s">
        <v>8246</v>
      </c>
      <c r="I3479">
        <v>1404671466</v>
      </c>
      <c r="J3479">
        <v>1402079466</v>
      </c>
      <c r="K3479" s="9">
        <f t="shared" si="220"/>
        <v>41796.771597222221</v>
      </c>
      <c r="L3479">
        <f t="shared" si="221"/>
        <v>2014</v>
      </c>
      <c r="M3479" t="b">
        <v>0</v>
      </c>
      <c r="N3479">
        <v>80</v>
      </c>
      <c r="O3479" t="b">
        <v>1</v>
      </c>
      <c r="P3479" t="s">
        <v>8269</v>
      </c>
      <c r="Q3479">
        <f t="shared" si="222"/>
        <v>138</v>
      </c>
      <c r="R3479">
        <f t="shared" si="223"/>
        <v>51.88</v>
      </c>
      <c r="S3479" s="10" t="s">
        <v>8317</v>
      </c>
      <c r="T3479" t="s">
        <v>8318</v>
      </c>
    </row>
    <row r="3480" spans="1:20" ht="45" x14ac:dyDescent="0.25">
      <c r="A3480">
        <v>3486</v>
      </c>
      <c r="B3480" s="3" t="s">
        <v>3485</v>
      </c>
      <c r="C3480" s="3" t="s">
        <v>7596</v>
      </c>
      <c r="D3480" s="6">
        <v>3000</v>
      </c>
      <c r="E3480" s="8">
        <v>4656</v>
      </c>
      <c r="F3480" t="s">
        <v>8218</v>
      </c>
      <c r="G3480" t="s">
        <v>8223</v>
      </c>
      <c r="H3480" t="s">
        <v>8245</v>
      </c>
      <c r="I3480">
        <v>1433314740</v>
      </c>
      <c r="J3480">
        <v>1430600401</v>
      </c>
      <c r="K3480" s="9">
        <f t="shared" si="220"/>
        <v>42126.87501157407</v>
      </c>
      <c r="L3480">
        <f t="shared" si="221"/>
        <v>2015</v>
      </c>
      <c r="M3480" t="b">
        <v>0</v>
      </c>
      <c r="N3480">
        <v>56</v>
      </c>
      <c r="O3480" t="b">
        <v>1</v>
      </c>
      <c r="P3480" t="s">
        <v>8269</v>
      </c>
      <c r="Q3480">
        <f t="shared" si="222"/>
        <v>155</v>
      </c>
      <c r="R3480">
        <f t="shared" si="223"/>
        <v>83.14</v>
      </c>
      <c r="S3480" s="10" t="s">
        <v>8317</v>
      </c>
      <c r="T3480" t="s">
        <v>8318</v>
      </c>
    </row>
    <row r="3481" spans="1:20" ht="60" x14ac:dyDescent="0.25">
      <c r="A3481">
        <v>3488</v>
      </c>
      <c r="B3481" s="3" t="s">
        <v>3487</v>
      </c>
      <c r="C3481" s="3" t="s">
        <v>7598</v>
      </c>
      <c r="D3481" s="6">
        <v>3000</v>
      </c>
      <c r="E3481" s="8">
        <v>3636</v>
      </c>
      <c r="F3481" t="s">
        <v>8218</v>
      </c>
      <c r="G3481" t="s">
        <v>8223</v>
      </c>
      <c r="H3481" t="s">
        <v>8245</v>
      </c>
      <c r="I3481">
        <v>1429286400</v>
      </c>
      <c r="J3481">
        <v>1427221560</v>
      </c>
      <c r="K3481" s="9">
        <f t="shared" si="220"/>
        <v>42087.768055555556</v>
      </c>
      <c r="L3481">
        <f t="shared" si="221"/>
        <v>2015</v>
      </c>
      <c r="M3481" t="b">
        <v>0</v>
      </c>
      <c r="N3481">
        <v>29</v>
      </c>
      <c r="O3481" t="b">
        <v>1</v>
      </c>
      <c r="P3481" t="s">
        <v>8269</v>
      </c>
      <c r="Q3481">
        <f t="shared" si="222"/>
        <v>121</v>
      </c>
      <c r="R3481">
        <f t="shared" si="223"/>
        <v>125.38</v>
      </c>
      <c r="S3481" s="10" t="s">
        <v>8317</v>
      </c>
      <c r="T3481" t="s">
        <v>8318</v>
      </c>
    </row>
    <row r="3482" spans="1:20" ht="60" x14ac:dyDescent="0.25">
      <c r="A3482">
        <v>3496</v>
      </c>
      <c r="B3482" s="3" t="s">
        <v>3495</v>
      </c>
      <c r="C3482" s="3" t="s">
        <v>7606</v>
      </c>
      <c r="D3482" s="6">
        <v>3000</v>
      </c>
      <c r="E3482" s="8">
        <v>3732</v>
      </c>
      <c r="F3482" t="s">
        <v>8218</v>
      </c>
      <c r="G3482" t="s">
        <v>8223</v>
      </c>
      <c r="H3482" t="s">
        <v>8245</v>
      </c>
      <c r="I3482">
        <v>1473625166</v>
      </c>
      <c r="J3482">
        <v>1470169166</v>
      </c>
      <c r="K3482" s="9">
        <f t="shared" si="220"/>
        <v>42584.846828703703</v>
      </c>
      <c r="L3482">
        <f t="shared" si="221"/>
        <v>2016</v>
      </c>
      <c r="M3482" t="b">
        <v>0</v>
      </c>
      <c r="N3482">
        <v>78</v>
      </c>
      <c r="O3482" t="b">
        <v>1</v>
      </c>
      <c r="P3482" t="s">
        <v>8269</v>
      </c>
      <c r="Q3482">
        <f t="shared" si="222"/>
        <v>124</v>
      </c>
      <c r="R3482">
        <f t="shared" si="223"/>
        <v>47.85</v>
      </c>
      <c r="S3482" s="10" t="s">
        <v>8317</v>
      </c>
      <c r="T3482" t="s">
        <v>8318</v>
      </c>
    </row>
    <row r="3483" spans="1:20" ht="60" x14ac:dyDescent="0.25">
      <c r="A3483">
        <v>3506</v>
      </c>
      <c r="B3483" s="3" t="s">
        <v>3505</v>
      </c>
      <c r="C3483" s="3" t="s">
        <v>7616</v>
      </c>
      <c r="D3483" s="6">
        <v>3000</v>
      </c>
      <c r="E3483" s="8">
        <v>3045</v>
      </c>
      <c r="F3483" t="s">
        <v>8218</v>
      </c>
      <c r="G3483" t="s">
        <v>8223</v>
      </c>
      <c r="H3483" t="s">
        <v>8245</v>
      </c>
      <c r="I3483">
        <v>1408815440</v>
      </c>
      <c r="J3483">
        <v>1404927440</v>
      </c>
      <c r="K3483" s="9">
        <f t="shared" si="220"/>
        <v>41829.734259259261</v>
      </c>
      <c r="L3483">
        <f t="shared" si="221"/>
        <v>2014</v>
      </c>
      <c r="M3483" t="b">
        <v>0</v>
      </c>
      <c r="N3483">
        <v>29</v>
      </c>
      <c r="O3483" t="b">
        <v>1</v>
      </c>
      <c r="P3483" t="s">
        <v>8269</v>
      </c>
      <c r="Q3483">
        <f t="shared" si="222"/>
        <v>102</v>
      </c>
      <c r="R3483">
        <f t="shared" si="223"/>
        <v>105</v>
      </c>
      <c r="S3483" s="10" t="s">
        <v>8317</v>
      </c>
      <c r="T3483" t="s">
        <v>8318</v>
      </c>
    </row>
    <row r="3484" spans="1:20" ht="60" x14ac:dyDescent="0.25">
      <c r="A3484">
        <v>3509</v>
      </c>
      <c r="B3484" s="3" t="s">
        <v>3508</v>
      </c>
      <c r="C3484" s="3" t="s">
        <v>7619</v>
      </c>
      <c r="D3484" s="6">
        <v>3000</v>
      </c>
      <c r="E3484" s="8">
        <v>3190</v>
      </c>
      <c r="F3484" t="s">
        <v>8218</v>
      </c>
      <c r="G3484" t="s">
        <v>8223</v>
      </c>
      <c r="H3484" t="s">
        <v>8245</v>
      </c>
      <c r="I3484">
        <v>1416545700</v>
      </c>
      <c r="J3484">
        <v>1415392666</v>
      </c>
      <c r="K3484" s="9">
        <f t="shared" si="220"/>
        <v>41950.859560185185</v>
      </c>
      <c r="L3484">
        <f t="shared" si="221"/>
        <v>2014</v>
      </c>
      <c r="M3484" t="b">
        <v>0</v>
      </c>
      <c r="N3484">
        <v>33</v>
      </c>
      <c r="O3484" t="b">
        <v>1</v>
      </c>
      <c r="P3484" t="s">
        <v>8269</v>
      </c>
      <c r="Q3484">
        <f t="shared" si="222"/>
        <v>106</v>
      </c>
      <c r="R3484">
        <f t="shared" si="223"/>
        <v>96.67</v>
      </c>
      <c r="S3484" s="10" t="s">
        <v>8317</v>
      </c>
      <c r="T3484" t="s">
        <v>8318</v>
      </c>
    </row>
    <row r="3485" spans="1:20" ht="45" x14ac:dyDescent="0.25">
      <c r="A3485">
        <v>3515</v>
      </c>
      <c r="B3485" s="3" t="s">
        <v>3514</v>
      </c>
      <c r="C3485" s="3" t="s">
        <v>7625</v>
      </c>
      <c r="D3485" s="6">
        <v>3000</v>
      </c>
      <c r="E3485" s="8">
        <v>3080</v>
      </c>
      <c r="F3485" t="s">
        <v>8218</v>
      </c>
      <c r="G3485" t="s">
        <v>8223</v>
      </c>
      <c r="H3485" t="s">
        <v>8245</v>
      </c>
      <c r="I3485">
        <v>1433097171</v>
      </c>
      <c r="J3485">
        <v>1430505171</v>
      </c>
      <c r="K3485" s="9">
        <f t="shared" si="220"/>
        <v>42125.772812499999</v>
      </c>
      <c r="L3485">
        <f t="shared" si="221"/>
        <v>2015</v>
      </c>
      <c r="M3485" t="b">
        <v>0</v>
      </c>
      <c r="N3485">
        <v>46</v>
      </c>
      <c r="O3485" t="b">
        <v>1</v>
      </c>
      <c r="P3485" t="s">
        <v>8269</v>
      </c>
      <c r="Q3485">
        <f t="shared" si="222"/>
        <v>103</v>
      </c>
      <c r="R3485">
        <f t="shared" si="223"/>
        <v>66.959999999999994</v>
      </c>
      <c r="S3485" s="10" t="s">
        <v>8317</v>
      </c>
      <c r="T3485" t="s">
        <v>8318</v>
      </c>
    </row>
    <row r="3486" spans="1:20" ht="45" x14ac:dyDescent="0.25">
      <c r="A3486">
        <v>3573</v>
      </c>
      <c r="B3486" s="3" t="s">
        <v>3572</v>
      </c>
      <c r="C3486" s="3" t="s">
        <v>7683</v>
      </c>
      <c r="D3486" s="6">
        <v>3000</v>
      </c>
      <c r="E3486" s="8">
        <v>3084</v>
      </c>
      <c r="F3486" t="s">
        <v>8218</v>
      </c>
      <c r="G3486" t="s">
        <v>8224</v>
      </c>
      <c r="H3486" t="s">
        <v>8246</v>
      </c>
      <c r="I3486">
        <v>1415440846</v>
      </c>
      <c r="J3486">
        <v>1412845246</v>
      </c>
      <c r="K3486" s="9">
        <f t="shared" si="220"/>
        <v>41921.375532407408</v>
      </c>
      <c r="L3486">
        <f t="shared" si="221"/>
        <v>2014</v>
      </c>
      <c r="M3486" t="b">
        <v>0</v>
      </c>
      <c r="N3486">
        <v>78</v>
      </c>
      <c r="O3486" t="b">
        <v>1</v>
      </c>
      <c r="P3486" t="s">
        <v>8269</v>
      </c>
      <c r="Q3486">
        <f t="shared" si="222"/>
        <v>103</v>
      </c>
      <c r="R3486">
        <f t="shared" si="223"/>
        <v>39.54</v>
      </c>
      <c r="S3486" s="10" t="s">
        <v>8317</v>
      </c>
      <c r="T3486" t="s">
        <v>8318</v>
      </c>
    </row>
    <row r="3487" spans="1:20" ht="60" x14ac:dyDescent="0.25">
      <c r="A3487">
        <v>3583</v>
      </c>
      <c r="B3487" s="3" t="s">
        <v>3582</v>
      </c>
      <c r="C3487" s="3" t="s">
        <v>7693</v>
      </c>
      <c r="D3487" s="6">
        <v>3000</v>
      </c>
      <c r="E3487" s="8">
        <v>3255</v>
      </c>
      <c r="F3487" t="s">
        <v>8218</v>
      </c>
      <c r="G3487" t="s">
        <v>8223</v>
      </c>
      <c r="H3487" t="s">
        <v>8245</v>
      </c>
      <c r="I3487">
        <v>1460970805</v>
      </c>
      <c r="J3487">
        <v>1455790405</v>
      </c>
      <c r="K3487" s="9">
        <f t="shared" si="220"/>
        <v>42418.425983796296</v>
      </c>
      <c r="L3487">
        <f t="shared" si="221"/>
        <v>2016</v>
      </c>
      <c r="M3487" t="b">
        <v>0</v>
      </c>
      <c r="N3487">
        <v>24</v>
      </c>
      <c r="O3487" t="b">
        <v>1</v>
      </c>
      <c r="P3487" t="s">
        <v>8269</v>
      </c>
      <c r="Q3487">
        <f t="shared" si="222"/>
        <v>109</v>
      </c>
      <c r="R3487">
        <f t="shared" si="223"/>
        <v>135.63</v>
      </c>
      <c r="S3487" s="10" t="s">
        <v>8317</v>
      </c>
      <c r="T3487" t="s">
        <v>8318</v>
      </c>
    </row>
    <row r="3488" spans="1:20" ht="90" x14ac:dyDescent="0.25">
      <c r="A3488">
        <v>3584</v>
      </c>
      <c r="B3488" s="3" t="s">
        <v>3583</v>
      </c>
      <c r="C3488" s="3" t="s">
        <v>7694</v>
      </c>
      <c r="D3488" s="6">
        <v>3000</v>
      </c>
      <c r="E3488" s="8">
        <v>3465</v>
      </c>
      <c r="F3488" t="s">
        <v>8218</v>
      </c>
      <c r="G3488" t="s">
        <v>8224</v>
      </c>
      <c r="H3488" t="s">
        <v>8246</v>
      </c>
      <c r="I3488">
        <v>1436772944</v>
      </c>
      <c r="J3488">
        <v>1434180944</v>
      </c>
      <c r="K3488" s="9">
        <f t="shared" si="220"/>
        <v>42168.316481481481</v>
      </c>
      <c r="L3488">
        <f t="shared" si="221"/>
        <v>2015</v>
      </c>
      <c r="M3488" t="b">
        <v>0</v>
      </c>
      <c r="N3488">
        <v>112</v>
      </c>
      <c r="O3488" t="b">
        <v>1</v>
      </c>
      <c r="P3488" t="s">
        <v>8269</v>
      </c>
      <c r="Q3488">
        <f t="shared" si="222"/>
        <v>116</v>
      </c>
      <c r="R3488">
        <f t="shared" si="223"/>
        <v>30.94</v>
      </c>
      <c r="S3488" s="10" t="s">
        <v>8317</v>
      </c>
      <c r="T3488" t="s">
        <v>8318</v>
      </c>
    </row>
    <row r="3489" spans="1:20" ht="45" x14ac:dyDescent="0.25">
      <c r="A3489">
        <v>3593</v>
      </c>
      <c r="B3489" s="3" t="s">
        <v>3592</v>
      </c>
      <c r="C3489" s="3" t="s">
        <v>7703</v>
      </c>
      <c r="D3489" s="6">
        <v>3000</v>
      </c>
      <c r="E3489" s="8">
        <v>3319</v>
      </c>
      <c r="F3489" t="s">
        <v>8218</v>
      </c>
      <c r="G3489" t="s">
        <v>8223</v>
      </c>
      <c r="H3489" t="s">
        <v>8245</v>
      </c>
      <c r="I3489">
        <v>1420489560</v>
      </c>
      <c r="J3489">
        <v>1417469639</v>
      </c>
      <c r="K3489" s="9">
        <f t="shared" si="220"/>
        <v>41974.898599537039</v>
      </c>
      <c r="L3489">
        <f t="shared" si="221"/>
        <v>2014</v>
      </c>
      <c r="M3489" t="b">
        <v>0</v>
      </c>
      <c r="N3489">
        <v>43</v>
      </c>
      <c r="O3489" t="b">
        <v>1</v>
      </c>
      <c r="P3489" t="s">
        <v>8269</v>
      </c>
      <c r="Q3489">
        <f t="shared" si="222"/>
        <v>111</v>
      </c>
      <c r="R3489">
        <f t="shared" si="223"/>
        <v>77.19</v>
      </c>
      <c r="S3489" s="10" t="s">
        <v>8317</v>
      </c>
      <c r="T3489" t="s">
        <v>8318</v>
      </c>
    </row>
    <row r="3490" spans="1:20" ht="60" x14ac:dyDescent="0.25">
      <c r="A3490">
        <v>3604</v>
      </c>
      <c r="B3490" s="3" t="s">
        <v>3603</v>
      </c>
      <c r="C3490" s="3" t="s">
        <v>7714</v>
      </c>
      <c r="D3490" s="6">
        <v>3000</v>
      </c>
      <c r="E3490" s="8">
        <v>3385</v>
      </c>
      <c r="F3490" t="s">
        <v>8218</v>
      </c>
      <c r="G3490" t="s">
        <v>8223</v>
      </c>
      <c r="H3490" t="s">
        <v>8245</v>
      </c>
      <c r="I3490">
        <v>1461913140</v>
      </c>
      <c r="J3490">
        <v>1461370956</v>
      </c>
      <c r="K3490" s="9">
        <f t="shared" si="220"/>
        <v>42483.015694444446</v>
      </c>
      <c r="L3490">
        <f t="shared" si="221"/>
        <v>2016</v>
      </c>
      <c r="M3490" t="b">
        <v>0</v>
      </c>
      <c r="N3490">
        <v>69</v>
      </c>
      <c r="O3490" t="b">
        <v>1</v>
      </c>
      <c r="P3490" t="s">
        <v>8269</v>
      </c>
      <c r="Q3490">
        <f t="shared" si="222"/>
        <v>113</v>
      </c>
      <c r="R3490">
        <f t="shared" si="223"/>
        <v>49.06</v>
      </c>
      <c r="S3490" s="10" t="s">
        <v>8317</v>
      </c>
      <c r="T3490" t="s">
        <v>8318</v>
      </c>
    </row>
    <row r="3491" spans="1:20" ht="60" x14ac:dyDescent="0.25">
      <c r="A3491">
        <v>3606</v>
      </c>
      <c r="B3491" s="3" t="s">
        <v>3605</v>
      </c>
      <c r="C3491" s="3" t="s">
        <v>7716</v>
      </c>
      <c r="D3491" s="6">
        <v>3000</v>
      </c>
      <c r="E3491" s="8">
        <v>3908</v>
      </c>
      <c r="F3491" t="s">
        <v>8218</v>
      </c>
      <c r="G3491" t="s">
        <v>8224</v>
      </c>
      <c r="H3491" t="s">
        <v>8246</v>
      </c>
      <c r="I3491">
        <v>1471185057</v>
      </c>
      <c r="J3491">
        <v>1468593057</v>
      </c>
      <c r="K3491" s="9">
        <f t="shared" si="220"/>
        <v>42566.604826388888</v>
      </c>
      <c r="L3491">
        <f t="shared" si="221"/>
        <v>2016</v>
      </c>
      <c r="M3491" t="b">
        <v>0</v>
      </c>
      <c r="N3491">
        <v>64</v>
      </c>
      <c r="O3491" t="b">
        <v>1</v>
      </c>
      <c r="P3491" t="s">
        <v>8269</v>
      </c>
      <c r="Q3491">
        <f t="shared" si="222"/>
        <v>130</v>
      </c>
      <c r="R3491">
        <f t="shared" si="223"/>
        <v>61.06</v>
      </c>
      <c r="S3491" s="10" t="s">
        <v>8317</v>
      </c>
      <c r="T3491" t="s">
        <v>8318</v>
      </c>
    </row>
    <row r="3492" spans="1:20" ht="60" x14ac:dyDescent="0.25">
      <c r="A3492">
        <v>3621</v>
      </c>
      <c r="B3492" s="3" t="s">
        <v>3619</v>
      </c>
      <c r="C3492" s="3" t="s">
        <v>7731</v>
      </c>
      <c r="D3492" s="6">
        <v>3000</v>
      </c>
      <c r="E3492" s="8">
        <v>3292</v>
      </c>
      <c r="F3492" t="s">
        <v>8218</v>
      </c>
      <c r="G3492" t="s">
        <v>8223</v>
      </c>
      <c r="H3492" t="s">
        <v>8245</v>
      </c>
      <c r="I3492">
        <v>1475269200</v>
      </c>
      <c r="J3492">
        <v>1473200844</v>
      </c>
      <c r="K3492" s="9">
        <f t="shared" si="220"/>
        <v>42619.935694444444</v>
      </c>
      <c r="L3492">
        <f t="shared" si="221"/>
        <v>2016</v>
      </c>
      <c r="M3492" t="b">
        <v>0</v>
      </c>
      <c r="N3492">
        <v>70</v>
      </c>
      <c r="O3492" t="b">
        <v>1</v>
      </c>
      <c r="P3492" t="s">
        <v>8269</v>
      </c>
      <c r="Q3492">
        <f t="shared" si="222"/>
        <v>110</v>
      </c>
      <c r="R3492">
        <f t="shared" si="223"/>
        <v>47.03</v>
      </c>
      <c r="S3492" s="10" t="s">
        <v>8317</v>
      </c>
      <c r="T3492" t="s">
        <v>8318</v>
      </c>
    </row>
    <row r="3493" spans="1:20" ht="75" x14ac:dyDescent="0.25">
      <c r="A3493">
        <v>3624</v>
      </c>
      <c r="B3493" s="3" t="s">
        <v>3622</v>
      </c>
      <c r="C3493" s="3" t="s">
        <v>7734</v>
      </c>
      <c r="D3493" s="6">
        <v>3000</v>
      </c>
      <c r="E3493" s="8">
        <v>3148</v>
      </c>
      <c r="F3493" t="s">
        <v>8218</v>
      </c>
      <c r="G3493" t="s">
        <v>8223</v>
      </c>
      <c r="H3493" t="s">
        <v>8245</v>
      </c>
      <c r="I3493">
        <v>1471977290</v>
      </c>
      <c r="J3493">
        <v>1466793290</v>
      </c>
      <c r="K3493" s="9">
        <f t="shared" si="220"/>
        <v>42545.774189814809</v>
      </c>
      <c r="L3493">
        <f t="shared" si="221"/>
        <v>2016</v>
      </c>
      <c r="M3493" t="b">
        <v>0</v>
      </c>
      <c r="N3493">
        <v>39</v>
      </c>
      <c r="O3493" t="b">
        <v>1</v>
      </c>
      <c r="P3493" t="s">
        <v>8269</v>
      </c>
      <c r="Q3493">
        <f t="shared" si="222"/>
        <v>105</v>
      </c>
      <c r="R3493">
        <f t="shared" si="223"/>
        <v>80.72</v>
      </c>
      <c r="S3493" s="10" t="s">
        <v>8317</v>
      </c>
      <c r="T3493" t="s">
        <v>8318</v>
      </c>
    </row>
    <row r="3494" spans="1:20" ht="60" x14ac:dyDescent="0.25">
      <c r="A3494">
        <v>3625</v>
      </c>
      <c r="B3494" s="3" t="s">
        <v>3623</v>
      </c>
      <c r="C3494" s="3" t="s">
        <v>7735</v>
      </c>
      <c r="D3494" s="6">
        <v>3000</v>
      </c>
      <c r="E3494" s="8">
        <v>3080</v>
      </c>
      <c r="F3494" t="s">
        <v>8218</v>
      </c>
      <c r="G3494" t="s">
        <v>8224</v>
      </c>
      <c r="H3494" t="s">
        <v>8246</v>
      </c>
      <c r="I3494">
        <v>1435851577</v>
      </c>
      <c r="J3494">
        <v>1433259577</v>
      </c>
      <c r="K3494" s="9">
        <f t="shared" si="220"/>
        <v>42157.652511574073</v>
      </c>
      <c r="L3494">
        <f t="shared" si="221"/>
        <v>2015</v>
      </c>
      <c r="M3494" t="b">
        <v>0</v>
      </c>
      <c r="N3494">
        <v>78</v>
      </c>
      <c r="O3494" t="b">
        <v>1</v>
      </c>
      <c r="P3494" t="s">
        <v>8269</v>
      </c>
      <c r="Q3494">
        <f t="shared" si="222"/>
        <v>103</v>
      </c>
      <c r="R3494">
        <f t="shared" si="223"/>
        <v>39.49</v>
      </c>
      <c r="S3494" s="10" t="s">
        <v>8317</v>
      </c>
      <c r="T3494" t="s">
        <v>8318</v>
      </c>
    </row>
    <row r="3495" spans="1:20" ht="45" x14ac:dyDescent="0.25">
      <c r="A3495">
        <v>3659</v>
      </c>
      <c r="B3495" s="3" t="s">
        <v>3656</v>
      </c>
      <c r="C3495" s="3" t="s">
        <v>7769</v>
      </c>
      <c r="D3495" s="6">
        <v>3000</v>
      </c>
      <c r="E3495" s="8">
        <v>3061</v>
      </c>
      <c r="F3495" t="s">
        <v>8218</v>
      </c>
      <c r="G3495" t="s">
        <v>8223</v>
      </c>
      <c r="H3495" t="s">
        <v>8245</v>
      </c>
      <c r="I3495">
        <v>1426775940</v>
      </c>
      <c r="J3495">
        <v>1424414350</v>
      </c>
      <c r="K3495" s="9">
        <f t="shared" si="220"/>
        <v>42055.277199074073</v>
      </c>
      <c r="L3495">
        <f t="shared" si="221"/>
        <v>2015</v>
      </c>
      <c r="M3495" t="b">
        <v>0</v>
      </c>
      <c r="N3495">
        <v>13</v>
      </c>
      <c r="O3495" t="b">
        <v>1</v>
      </c>
      <c r="P3495" t="s">
        <v>8269</v>
      </c>
      <c r="Q3495">
        <f t="shared" si="222"/>
        <v>102</v>
      </c>
      <c r="R3495">
        <f t="shared" si="223"/>
        <v>235.46</v>
      </c>
      <c r="S3495" s="10" t="s">
        <v>8317</v>
      </c>
      <c r="T3495" t="s">
        <v>8318</v>
      </c>
    </row>
    <row r="3496" spans="1:20" ht="60" x14ac:dyDescent="0.25">
      <c r="A3496">
        <v>3661</v>
      </c>
      <c r="B3496" s="3" t="s">
        <v>3658</v>
      </c>
      <c r="C3496" s="3" t="s">
        <v>7771</v>
      </c>
      <c r="D3496" s="6">
        <v>3000</v>
      </c>
      <c r="E3496" s="8">
        <v>3330</v>
      </c>
      <c r="F3496" t="s">
        <v>8218</v>
      </c>
      <c r="G3496" t="s">
        <v>8223</v>
      </c>
      <c r="H3496" t="s">
        <v>8245</v>
      </c>
      <c r="I3496">
        <v>1460260800</v>
      </c>
      <c r="J3496">
        <v>1458336672</v>
      </c>
      <c r="K3496" s="9">
        <f t="shared" si="220"/>
        <v>42447.896666666667</v>
      </c>
      <c r="L3496">
        <f t="shared" si="221"/>
        <v>2016</v>
      </c>
      <c r="M3496" t="b">
        <v>0</v>
      </c>
      <c r="N3496">
        <v>36</v>
      </c>
      <c r="O3496" t="b">
        <v>1</v>
      </c>
      <c r="P3496" t="s">
        <v>8269</v>
      </c>
      <c r="Q3496">
        <f t="shared" si="222"/>
        <v>111</v>
      </c>
      <c r="R3496">
        <f t="shared" si="223"/>
        <v>92.5</v>
      </c>
      <c r="S3496" s="10" t="s">
        <v>8317</v>
      </c>
      <c r="T3496" t="s">
        <v>8318</v>
      </c>
    </row>
    <row r="3497" spans="1:20" ht="60" x14ac:dyDescent="0.25">
      <c r="A3497">
        <v>3667</v>
      </c>
      <c r="B3497" s="3" t="s">
        <v>3664</v>
      </c>
      <c r="C3497" s="3" t="s">
        <v>7777</v>
      </c>
      <c r="D3497" s="6">
        <v>3000</v>
      </c>
      <c r="E3497" s="8">
        <v>3095.11</v>
      </c>
      <c r="F3497" t="s">
        <v>8218</v>
      </c>
      <c r="G3497" t="s">
        <v>8224</v>
      </c>
      <c r="H3497" t="s">
        <v>8246</v>
      </c>
      <c r="I3497">
        <v>1437261419</v>
      </c>
      <c r="J3497">
        <v>1434669419</v>
      </c>
      <c r="K3497" s="9">
        <f t="shared" si="220"/>
        <v>42173.970127314817</v>
      </c>
      <c r="L3497">
        <f t="shared" si="221"/>
        <v>2015</v>
      </c>
      <c r="M3497" t="b">
        <v>0</v>
      </c>
      <c r="N3497">
        <v>58</v>
      </c>
      <c r="O3497" t="b">
        <v>1</v>
      </c>
      <c r="P3497" t="s">
        <v>8269</v>
      </c>
      <c r="Q3497">
        <f t="shared" si="222"/>
        <v>103</v>
      </c>
      <c r="R3497">
        <f t="shared" si="223"/>
        <v>53.36</v>
      </c>
      <c r="S3497" s="10" t="s">
        <v>8317</v>
      </c>
      <c r="T3497" t="s">
        <v>8318</v>
      </c>
    </row>
    <row r="3498" spans="1:20" ht="60" x14ac:dyDescent="0.25">
      <c r="A3498">
        <v>3672</v>
      </c>
      <c r="B3498" s="3" t="s">
        <v>3669</v>
      </c>
      <c r="C3498" s="3" t="s">
        <v>7782</v>
      </c>
      <c r="D3498" s="6">
        <v>3000</v>
      </c>
      <c r="E3498" s="8">
        <v>3046</v>
      </c>
      <c r="F3498" t="s">
        <v>8218</v>
      </c>
      <c r="G3498" t="s">
        <v>8224</v>
      </c>
      <c r="H3498" t="s">
        <v>8246</v>
      </c>
      <c r="I3498">
        <v>1411771384</v>
      </c>
      <c r="J3498">
        <v>1409179384</v>
      </c>
      <c r="K3498" s="9">
        <f t="shared" si="220"/>
        <v>41878.946574074071</v>
      </c>
      <c r="L3498">
        <f t="shared" si="221"/>
        <v>2014</v>
      </c>
      <c r="M3498" t="b">
        <v>0</v>
      </c>
      <c r="N3498">
        <v>57</v>
      </c>
      <c r="O3498" t="b">
        <v>1</v>
      </c>
      <c r="P3498" t="s">
        <v>8269</v>
      </c>
      <c r="Q3498">
        <f t="shared" si="222"/>
        <v>102</v>
      </c>
      <c r="R3498">
        <f t="shared" si="223"/>
        <v>53.44</v>
      </c>
      <c r="S3498" s="10" t="s">
        <v>8317</v>
      </c>
      <c r="T3498" t="s">
        <v>8318</v>
      </c>
    </row>
    <row r="3499" spans="1:20" ht="45" x14ac:dyDescent="0.25">
      <c r="A3499">
        <v>3680</v>
      </c>
      <c r="B3499" s="3" t="s">
        <v>3677</v>
      </c>
      <c r="C3499" s="3" t="s">
        <v>7790</v>
      </c>
      <c r="D3499" s="6">
        <v>3000</v>
      </c>
      <c r="E3499" s="8">
        <v>3383</v>
      </c>
      <c r="F3499" t="s">
        <v>8218</v>
      </c>
      <c r="G3499" t="s">
        <v>8223</v>
      </c>
      <c r="H3499" t="s">
        <v>8245</v>
      </c>
      <c r="I3499">
        <v>1475664834</v>
      </c>
      <c r="J3499">
        <v>1473850434</v>
      </c>
      <c r="K3499" s="9">
        <f t="shared" si="220"/>
        <v>42627.454097222217</v>
      </c>
      <c r="L3499">
        <f t="shared" si="221"/>
        <v>2016</v>
      </c>
      <c r="M3499" t="b">
        <v>0</v>
      </c>
      <c r="N3499">
        <v>34</v>
      </c>
      <c r="O3499" t="b">
        <v>1</v>
      </c>
      <c r="P3499" t="s">
        <v>8269</v>
      </c>
      <c r="Q3499">
        <f t="shared" si="222"/>
        <v>113</v>
      </c>
      <c r="R3499">
        <f t="shared" si="223"/>
        <v>99.5</v>
      </c>
      <c r="S3499" s="10" t="s">
        <v>8317</v>
      </c>
      <c r="T3499" t="s">
        <v>8318</v>
      </c>
    </row>
    <row r="3500" spans="1:20" ht="45" x14ac:dyDescent="0.25">
      <c r="A3500">
        <v>3682</v>
      </c>
      <c r="B3500" s="3" t="s">
        <v>3679</v>
      </c>
      <c r="C3500" s="3" t="s">
        <v>7792</v>
      </c>
      <c r="D3500" s="6">
        <v>3000</v>
      </c>
      <c r="E3500" s="8">
        <v>4176</v>
      </c>
      <c r="F3500" t="s">
        <v>8218</v>
      </c>
      <c r="G3500" t="s">
        <v>8223</v>
      </c>
      <c r="H3500" t="s">
        <v>8245</v>
      </c>
      <c r="I3500">
        <v>1402901940</v>
      </c>
      <c r="J3500">
        <v>1399998418</v>
      </c>
      <c r="K3500" s="9">
        <f t="shared" si="220"/>
        <v>41772.685393518521</v>
      </c>
      <c r="L3500">
        <f t="shared" si="221"/>
        <v>2014</v>
      </c>
      <c r="M3500" t="b">
        <v>0</v>
      </c>
      <c r="N3500">
        <v>67</v>
      </c>
      <c r="O3500" t="b">
        <v>1</v>
      </c>
      <c r="P3500" t="s">
        <v>8269</v>
      </c>
      <c r="Q3500">
        <f t="shared" si="222"/>
        <v>139</v>
      </c>
      <c r="R3500">
        <f t="shared" si="223"/>
        <v>62.33</v>
      </c>
      <c r="S3500" s="10" t="s">
        <v>8317</v>
      </c>
      <c r="T3500" t="s">
        <v>8318</v>
      </c>
    </row>
    <row r="3501" spans="1:20" ht="60" x14ac:dyDescent="0.25">
      <c r="A3501">
        <v>3688</v>
      </c>
      <c r="B3501" s="3" t="s">
        <v>3685</v>
      </c>
      <c r="C3501" s="3" t="s">
        <v>7798</v>
      </c>
      <c r="D3501" s="6">
        <v>3000</v>
      </c>
      <c r="E3501" s="8">
        <v>3275</v>
      </c>
      <c r="F3501" t="s">
        <v>8218</v>
      </c>
      <c r="G3501" t="s">
        <v>8224</v>
      </c>
      <c r="H3501" t="s">
        <v>8246</v>
      </c>
      <c r="I3501">
        <v>1407524004</v>
      </c>
      <c r="J3501">
        <v>1404932004</v>
      </c>
      <c r="K3501" s="9">
        <f t="shared" si="220"/>
        <v>41829.787083333329</v>
      </c>
      <c r="L3501">
        <f t="shared" si="221"/>
        <v>2014</v>
      </c>
      <c r="M3501" t="b">
        <v>0</v>
      </c>
      <c r="N3501">
        <v>39</v>
      </c>
      <c r="O3501" t="b">
        <v>1</v>
      </c>
      <c r="P3501" t="s">
        <v>8269</v>
      </c>
      <c r="Q3501">
        <f t="shared" si="222"/>
        <v>109</v>
      </c>
      <c r="R3501">
        <f t="shared" si="223"/>
        <v>83.97</v>
      </c>
      <c r="S3501" s="10" t="s">
        <v>8317</v>
      </c>
      <c r="T3501" t="s">
        <v>8318</v>
      </c>
    </row>
    <row r="3502" spans="1:20" ht="60" x14ac:dyDescent="0.25">
      <c r="A3502">
        <v>3689</v>
      </c>
      <c r="B3502" s="3" t="s">
        <v>3686</v>
      </c>
      <c r="C3502" s="3" t="s">
        <v>7799</v>
      </c>
      <c r="D3502" s="6">
        <v>3000</v>
      </c>
      <c r="E3502" s="8">
        <v>3550</v>
      </c>
      <c r="F3502" t="s">
        <v>8218</v>
      </c>
      <c r="G3502" t="s">
        <v>8223</v>
      </c>
      <c r="H3502" t="s">
        <v>8245</v>
      </c>
      <c r="I3502">
        <v>1434925500</v>
      </c>
      <c r="J3502">
        <v>1432410639</v>
      </c>
      <c r="K3502" s="9">
        <f t="shared" si="220"/>
        <v>42147.826840277776</v>
      </c>
      <c r="L3502">
        <f t="shared" si="221"/>
        <v>2015</v>
      </c>
      <c r="M3502" t="b">
        <v>0</v>
      </c>
      <c r="N3502">
        <v>62</v>
      </c>
      <c r="O3502" t="b">
        <v>1</v>
      </c>
      <c r="P3502" t="s">
        <v>8269</v>
      </c>
      <c r="Q3502">
        <f t="shared" si="222"/>
        <v>118</v>
      </c>
      <c r="R3502">
        <f t="shared" si="223"/>
        <v>57.26</v>
      </c>
      <c r="S3502" s="10" t="s">
        <v>8317</v>
      </c>
      <c r="T3502" t="s">
        <v>8318</v>
      </c>
    </row>
    <row r="3503" spans="1:20" ht="60" x14ac:dyDescent="0.25">
      <c r="A3503">
        <v>3702</v>
      </c>
      <c r="B3503" s="3" t="s">
        <v>3699</v>
      </c>
      <c r="C3503" s="3" t="s">
        <v>7812</v>
      </c>
      <c r="D3503" s="6">
        <v>3000</v>
      </c>
      <c r="E3503" s="8">
        <v>3275</v>
      </c>
      <c r="F3503" t="s">
        <v>8218</v>
      </c>
      <c r="G3503" t="s">
        <v>8224</v>
      </c>
      <c r="H3503" t="s">
        <v>8246</v>
      </c>
      <c r="I3503">
        <v>1468191540</v>
      </c>
      <c r="J3503">
        <v>1464958484</v>
      </c>
      <c r="K3503" s="9">
        <f t="shared" si="220"/>
        <v>42524.53800925926</v>
      </c>
      <c r="L3503">
        <f t="shared" si="221"/>
        <v>2016</v>
      </c>
      <c r="M3503" t="b">
        <v>0</v>
      </c>
      <c r="N3503">
        <v>21</v>
      </c>
      <c r="O3503" t="b">
        <v>1</v>
      </c>
      <c r="P3503" t="s">
        <v>8269</v>
      </c>
      <c r="Q3503">
        <f t="shared" si="222"/>
        <v>109</v>
      </c>
      <c r="R3503">
        <f t="shared" si="223"/>
        <v>155.94999999999999</v>
      </c>
      <c r="S3503" s="10" t="s">
        <v>8317</v>
      </c>
      <c r="T3503" t="s">
        <v>8318</v>
      </c>
    </row>
    <row r="3504" spans="1:20" ht="60" x14ac:dyDescent="0.25">
      <c r="A3504">
        <v>3827</v>
      </c>
      <c r="B3504" s="3" t="s">
        <v>3824</v>
      </c>
      <c r="C3504" s="3" t="s">
        <v>7936</v>
      </c>
      <c r="D3504" s="6">
        <v>3000</v>
      </c>
      <c r="E3504" s="8">
        <v>4580</v>
      </c>
      <c r="F3504" t="s">
        <v>8218</v>
      </c>
      <c r="G3504" t="s">
        <v>8224</v>
      </c>
      <c r="H3504" t="s">
        <v>8246</v>
      </c>
      <c r="I3504">
        <v>1427414400</v>
      </c>
      <c r="J3504">
        <v>1422656201</v>
      </c>
      <c r="K3504" s="9">
        <f t="shared" si="220"/>
        <v>42034.928252314814</v>
      </c>
      <c r="L3504">
        <f t="shared" si="221"/>
        <v>2015</v>
      </c>
      <c r="M3504" t="b">
        <v>0</v>
      </c>
      <c r="N3504">
        <v>65</v>
      </c>
      <c r="O3504" t="b">
        <v>1</v>
      </c>
      <c r="P3504" t="s">
        <v>8269</v>
      </c>
      <c r="Q3504">
        <f t="shared" si="222"/>
        <v>153</v>
      </c>
      <c r="R3504">
        <f t="shared" si="223"/>
        <v>70.459999999999994</v>
      </c>
      <c r="S3504" s="10" t="s">
        <v>8317</v>
      </c>
      <c r="T3504" t="s">
        <v>8318</v>
      </c>
    </row>
    <row r="3505" spans="1:20" ht="60" x14ac:dyDescent="0.25">
      <c r="A3505">
        <v>3834</v>
      </c>
      <c r="B3505" s="3" t="s">
        <v>3831</v>
      </c>
      <c r="C3505" s="3" t="s">
        <v>7943</v>
      </c>
      <c r="D3505" s="6">
        <v>3000</v>
      </c>
      <c r="E3505" s="8">
        <v>3271</v>
      </c>
      <c r="F3505" t="s">
        <v>8218</v>
      </c>
      <c r="G3505" t="s">
        <v>8224</v>
      </c>
      <c r="H3505" t="s">
        <v>8246</v>
      </c>
      <c r="I3505">
        <v>1434624067</v>
      </c>
      <c r="J3505">
        <v>1432032067</v>
      </c>
      <c r="K3505" s="9">
        <f t="shared" si="220"/>
        <v>42143.445219907408</v>
      </c>
      <c r="L3505">
        <f t="shared" si="221"/>
        <v>2015</v>
      </c>
      <c r="M3505" t="b">
        <v>0</v>
      </c>
      <c r="N3505">
        <v>57</v>
      </c>
      <c r="O3505" t="b">
        <v>1</v>
      </c>
      <c r="P3505" t="s">
        <v>8269</v>
      </c>
      <c r="Q3505">
        <f t="shared" si="222"/>
        <v>109</v>
      </c>
      <c r="R3505">
        <f t="shared" si="223"/>
        <v>57.39</v>
      </c>
      <c r="S3505" s="10" t="s">
        <v>8317</v>
      </c>
      <c r="T3505" t="s">
        <v>8318</v>
      </c>
    </row>
    <row r="3506" spans="1:20" ht="30" x14ac:dyDescent="0.25">
      <c r="A3506">
        <v>3223</v>
      </c>
      <c r="B3506" s="3" t="s">
        <v>3223</v>
      </c>
      <c r="C3506" s="3" t="s">
        <v>7333</v>
      </c>
      <c r="D3506" s="6">
        <v>3100</v>
      </c>
      <c r="E3506" s="8">
        <v>3395</v>
      </c>
      <c r="F3506" t="s">
        <v>8218</v>
      </c>
      <c r="G3506" t="s">
        <v>8223</v>
      </c>
      <c r="H3506" t="s">
        <v>8245</v>
      </c>
      <c r="I3506">
        <v>1440100976</v>
      </c>
      <c r="J3506">
        <v>1437508976</v>
      </c>
      <c r="K3506" s="9">
        <f t="shared" si="220"/>
        <v>42206.835370370376</v>
      </c>
      <c r="L3506">
        <f t="shared" si="221"/>
        <v>2015</v>
      </c>
      <c r="M3506" t="b">
        <v>1</v>
      </c>
      <c r="N3506">
        <v>74</v>
      </c>
      <c r="O3506" t="b">
        <v>1</v>
      </c>
      <c r="P3506" t="s">
        <v>8269</v>
      </c>
      <c r="Q3506">
        <f t="shared" si="222"/>
        <v>110</v>
      </c>
      <c r="R3506">
        <f t="shared" si="223"/>
        <v>45.88</v>
      </c>
      <c r="S3506" s="10" t="s">
        <v>8317</v>
      </c>
      <c r="T3506" t="s">
        <v>8318</v>
      </c>
    </row>
    <row r="3507" spans="1:20" ht="60" x14ac:dyDescent="0.25">
      <c r="A3507">
        <v>2971</v>
      </c>
      <c r="B3507" s="3" t="s">
        <v>2971</v>
      </c>
      <c r="C3507" s="3" t="s">
        <v>7081</v>
      </c>
      <c r="D3507" s="6">
        <v>3200</v>
      </c>
      <c r="E3507" s="8">
        <v>3205</v>
      </c>
      <c r="F3507" t="s">
        <v>8218</v>
      </c>
      <c r="G3507" t="s">
        <v>8223</v>
      </c>
      <c r="H3507" t="s">
        <v>8245</v>
      </c>
      <c r="I3507">
        <v>1409500078</v>
      </c>
      <c r="J3507">
        <v>1406908078</v>
      </c>
      <c r="K3507" s="9">
        <f t="shared" si="220"/>
        <v>41852.658310185187</v>
      </c>
      <c r="L3507">
        <f t="shared" si="221"/>
        <v>2014</v>
      </c>
      <c r="M3507" t="b">
        <v>0</v>
      </c>
      <c r="N3507">
        <v>43</v>
      </c>
      <c r="O3507" t="b">
        <v>1</v>
      </c>
      <c r="P3507" t="s">
        <v>8269</v>
      </c>
      <c r="Q3507">
        <f t="shared" si="222"/>
        <v>100</v>
      </c>
      <c r="R3507">
        <f t="shared" si="223"/>
        <v>74.53</v>
      </c>
      <c r="S3507" s="10" t="s">
        <v>8317</v>
      </c>
      <c r="T3507" t="s">
        <v>8318</v>
      </c>
    </row>
    <row r="3508" spans="1:20" ht="60" x14ac:dyDescent="0.25">
      <c r="A3508">
        <v>3186</v>
      </c>
      <c r="B3508" s="3" t="s">
        <v>3186</v>
      </c>
      <c r="C3508" s="3" t="s">
        <v>7296</v>
      </c>
      <c r="D3508" s="6">
        <v>3200</v>
      </c>
      <c r="E3508" s="8">
        <v>3270</v>
      </c>
      <c r="F3508" t="s">
        <v>8218</v>
      </c>
      <c r="G3508" t="s">
        <v>8224</v>
      </c>
      <c r="H3508" t="s">
        <v>8246</v>
      </c>
      <c r="I3508">
        <v>1410901200</v>
      </c>
      <c r="J3508">
        <v>1408313438</v>
      </c>
      <c r="K3508" s="9">
        <f t="shared" si="220"/>
        <v>41868.924050925925</v>
      </c>
      <c r="L3508">
        <f t="shared" si="221"/>
        <v>2014</v>
      </c>
      <c r="M3508" t="b">
        <v>1</v>
      </c>
      <c r="N3508">
        <v>70</v>
      </c>
      <c r="O3508" t="b">
        <v>1</v>
      </c>
      <c r="P3508" t="s">
        <v>8269</v>
      </c>
      <c r="Q3508">
        <f t="shared" si="222"/>
        <v>102</v>
      </c>
      <c r="R3508">
        <f t="shared" si="223"/>
        <v>46.71</v>
      </c>
      <c r="S3508" s="10" t="s">
        <v>8317</v>
      </c>
      <c r="T3508" t="s">
        <v>8318</v>
      </c>
    </row>
    <row r="3509" spans="1:20" ht="60" x14ac:dyDescent="0.25">
      <c r="A3509">
        <v>3560</v>
      </c>
      <c r="B3509" s="3" t="s">
        <v>3559</v>
      </c>
      <c r="C3509" s="3" t="s">
        <v>7670</v>
      </c>
      <c r="D3509" s="6">
        <v>3200</v>
      </c>
      <c r="E3509" s="8">
        <v>3470</v>
      </c>
      <c r="F3509" t="s">
        <v>8218</v>
      </c>
      <c r="G3509" t="s">
        <v>8228</v>
      </c>
      <c r="H3509" t="s">
        <v>8250</v>
      </c>
      <c r="I3509">
        <v>1432694700</v>
      </c>
      <c r="J3509">
        <v>1429651266</v>
      </c>
      <c r="K3509" s="9">
        <f t="shared" si="220"/>
        <v>42115.889652777783</v>
      </c>
      <c r="L3509">
        <f t="shared" si="221"/>
        <v>2015</v>
      </c>
      <c r="M3509" t="b">
        <v>0</v>
      </c>
      <c r="N3509">
        <v>74</v>
      </c>
      <c r="O3509" t="b">
        <v>1</v>
      </c>
      <c r="P3509" t="s">
        <v>8269</v>
      </c>
      <c r="Q3509">
        <f t="shared" si="222"/>
        <v>108</v>
      </c>
      <c r="R3509">
        <f t="shared" si="223"/>
        <v>46.89</v>
      </c>
      <c r="S3509" s="10" t="s">
        <v>8317</v>
      </c>
      <c r="T3509" t="s">
        <v>8318</v>
      </c>
    </row>
    <row r="3510" spans="1:20" ht="60" x14ac:dyDescent="0.25">
      <c r="A3510">
        <v>536</v>
      </c>
      <c r="B3510" s="3" t="s">
        <v>537</v>
      </c>
      <c r="C3510" s="3" t="s">
        <v>4646</v>
      </c>
      <c r="D3510" s="6">
        <v>3300</v>
      </c>
      <c r="E3510" s="8">
        <v>3902.5</v>
      </c>
      <c r="F3510" t="s">
        <v>8218</v>
      </c>
      <c r="G3510" t="s">
        <v>8224</v>
      </c>
      <c r="H3510" t="s">
        <v>8246</v>
      </c>
      <c r="I3510">
        <v>1438624800</v>
      </c>
      <c r="J3510">
        <v>1435133807</v>
      </c>
      <c r="K3510" s="9">
        <f t="shared" si="220"/>
        <v>42179.344988425932</v>
      </c>
      <c r="L3510">
        <f t="shared" si="221"/>
        <v>2015</v>
      </c>
      <c r="M3510" t="b">
        <v>0</v>
      </c>
      <c r="N3510">
        <v>39</v>
      </c>
      <c r="O3510" t="b">
        <v>1</v>
      </c>
      <c r="P3510" t="s">
        <v>8269</v>
      </c>
      <c r="Q3510">
        <f t="shared" si="222"/>
        <v>118</v>
      </c>
      <c r="R3510">
        <f t="shared" si="223"/>
        <v>100.06</v>
      </c>
      <c r="S3510" s="10" t="s">
        <v>8317</v>
      </c>
      <c r="T3510" t="s">
        <v>8318</v>
      </c>
    </row>
    <row r="3511" spans="1:20" ht="45" x14ac:dyDescent="0.25">
      <c r="A3511">
        <v>3261</v>
      </c>
      <c r="B3511" s="3" t="s">
        <v>3261</v>
      </c>
      <c r="C3511" s="3" t="s">
        <v>7371</v>
      </c>
      <c r="D3511" s="6">
        <v>3300</v>
      </c>
      <c r="E3511" s="8">
        <v>3315</v>
      </c>
      <c r="F3511" t="s">
        <v>8218</v>
      </c>
      <c r="G3511" t="s">
        <v>8223</v>
      </c>
      <c r="H3511" t="s">
        <v>8245</v>
      </c>
      <c r="I3511">
        <v>1437067476</v>
      </c>
      <c r="J3511">
        <v>1434475476</v>
      </c>
      <c r="K3511" s="9">
        <f t="shared" si="220"/>
        <v>42171.725416666668</v>
      </c>
      <c r="L3511">
        <f t="shared" si="221"/>
        <v>2015</v>
      </c>
      <c r="M3511" t="b">
        <v>1</v>
      </c>
      <c r="N3511">
        <v>49</v>
      </c>
      <c r="O3511" t="b">
        <v>1</v>
      </c>
      <c r="P3511" t="s">
        <v>8269</v>
      </c>
      <c r="Q3511">
        <f t="shared" si="222"/>
        <v>100</v>
      </c>
      <c r="R3511">
        <f t="shared" si="223"/>
        <v>67.650000000000006</v>
      </c>
      <c r="S3511" s="10" t="s">
        <v>8317</v>
      </c>
      <c r="T3511" t="s">
        <v>8318</v>
      </c>
    </row>
    <row r="3512" spans="1:20" ht="60" x14ac:dyDescent="0.25">
      <c r="A3512">
        <v>3322</v>
      </c>
      <c r="B3512" s="3" t="s">
        <v>3322</v>
      </c>
      <c r="C3512" s="3" t="s">
        <v>7432</v>
      </c>
      <c r="D3512" s="6">
        <v>3300</v>
      </c>
      <c r="E3512" s="8">
        <v>3350</v>
      </c>
      <c r="F3512" t="s">
        <v>8218</v>
      </c>
      <c r="G3512" t="s">
        <v>8223</v>
      </c>
      <c r="H3512" t="s">
        <v>8245</v>
      </c>
      <c r="I3512">
        <v>1466567700</v>
      </c>
      <c r="J3512">
        <v>1464653696</v>
      </c>
      <c r="K3512" s="9">
        <f t="shared" si="220"/>
        <v>42521.010370370372</v>
      </c>
      <c r="L3512">
        <f t="shared" si="221"/>
        <v>2016</v>
      </c>
      <c r="M3512" t="b">
        <v>0</v>
      </c>
      <c r="N3512">
        <v>23</v>
      </c>
      <c r="O3512" t="b">
        <v>1</v>
      </c>
      <c r="P3512" t="s">
        <v>8269</v>
      </c>
      <c r="Q3512">
        <f t="shared" si="222"/>
        <v>102</v>
      </c>
      <c r="R3512">
        <f t="shared" si="223"/>
        <v>145.65</v>
      </c>
      <c r="S3512" s="10" t="s">
        <v>8317</v>
      </c>
      <c r="T3512" t="s">
        <v>8318</v>
      </c>
    </row>
    <row r="3513" spans="1:20" ht="60" x14ac:dyDescent="0.25">
      <c r="A3513">
        <v>3526</v>
      </c>
      <c r="B3513" s="3" t="s">
        <v>3525</v>
      </c>
      <c r="C3513" s="3" t="s">
        <v>7636</v>
      </c>
      <c r="D3513" s="6">
        <v>3300</v>
      </c>
      <c r="E3513" s="8">
        <v>3366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s="9">
        <f t="shared" si="220"/>
        <v>42460.335312499999</v>
      </c>
      <c r="L3513">
        <f t="shared" si="221"/>
        <v>2016</v>
      </c>
      <c r="M3513" t="b">
        <v>0</v>
      </c>
      <c r="N3513">
        <v>34</v>
      </c>
      <c r="O3513" t="b">
        <v>1</v>
      </c>
      <c r="P3513" t="s">
        <v>8269</v>
      </c>
      <c r="Q3513">
        <f t="shared" si="222"/>
        <v>102</v>
      </c>
      <c r="R3513">
        <f t="shared" si="223"/>
        <v>99</v>
      </c>
      <c r="S3513" s="10" t="s">
        <v>8317</v>
      </c>
      <c r="T3513" t="s">
        <v>8318</v>
      </c>
    </row>
    <row r="3514" spans="1:20" ht="30" x14ac:dyDescent="0.25">
      <c r="A3514">
        <v>3720</v>
      </c>
      <c r="B3514" s="3" t="s">
        <v>3717</v>
      </c>
      <c r="C3514" s="3" t="s">
        <v>7830</v>
      </c>
      <c r="D3514" s="6">
        <v>3300</v>
      </c>
      <c r="E3514" s="8">
        <v>3449</v>
      </c>
      <c r="F3514" t="s">
        <v>8218</v>
      </c>
      <c r="G3514" t="s">
        <v>8223</v>
      </c>
      <c r="H3514" t="s">
        <v>8245</v>
      </c>
      <c r="I3514">
        <v>1435881006</v>
      </c>
      <c r="J3514">
        <v>1433980206</v>
      </c>
      <c r="K3514" s="9">
        <f t="shared" si="220"/>
        <v>42165.993125000001</v>
      </c>
      <c r="L3514">
        <f t="shared" si="221"/>
        <v>2015</v>
      </c>
      <c r="M3514" t="b">
        <v>0</v>
      </c>
      <c r="N3514">
        <v>40</v>
      </c>
      <c r="O3514" t="b">
        <v>1</v>
      </c>
      <c r="P3514" t="s">
        <v>8269</v>
      </c>
      <c r="Q3514">
        <f t="shared" si="222"/>
        <v>105</v>
      </c>
      <c r="R3514">
        <f t="shared" si="223"/>
        <v>86.23</v>
      </c>
      <c r="S3514" s="10" t="s">
        <v>8317</v>
      </c>
      <c r="T3514" t="s">
        <v>8318</v>
      </c>
    </row>
    <row r="3515" spans="1:20" ht="60" x14ac:dyDescent="0.25">
      <c r="A3515">
        <v>3341</v>
      </c>
      <c r="B3515" s="3" t="s">
        <v>3341</v>
      </c>
      <c r="C3515" s="3" t="s">
        <v>7451</v>
      </c>
      <c r="D3515" s="6">
        <v>3350</v>
      </c>
      <c r="E3515" s="8">
        <v>3350</v>
      </c>
      <c r="F3515" t="s">
        <v>8218</v>
      </c>
      <c r="G3515" t="s">
        <v>8224</v>
      </c>
      <c r="H3515" t="s">
        <v>8246</v>
      </c>
      <c r="I3515">
        <v>1465750800</v>
      </c>
      <c r="J3515">
        <v>1463771421</v>
      </c>
      <c r="K3515" s="9">
        <f t="shared" si="220"/>
        <v>42510.798854166671</v>
      </c>
      <c r="L3515">
        <f t="shared" si="221"/>
        <v>2016</v>
      </c>
      <c r="M3515" t="b">
        <v>0</v>
      </c>
      <c r="N3515">
        <v>28</v>
      </c>
      <c r="O3515" t="b">
        <v>1</v>
      </c>
      <c r="P3515" t="s">
        <v>8269</v>
      </c>
      <c r="Q3515">
        <f t="shared" si="222"/>
        <v>100</v>
      </c>
      <c r="R3515">
        <f t="shared" si="223"/>
        <v>119.64</v>
      </c>
      <c r="S3515" s="10" t="s">
        <v>8317</v>
      </c>
      <c r="T3515" t="s">
        <v>8318</v>
      </c>
    </row>
    <row r="3516" spans="1:20" ht="45" x14ac:dyDescent="0.25">
      <c r="A3516">
        <v>3483</v>
      </c>
      <c r="B3516" s="3" t="s">
        <v>3482</v>
      </c>
      <c r="C3516" s="3" t="s">
        <v>7593</v>
      </c>
      <c r="D3516" s="6">
        <v>3350</v>
      </c>
      <c r="E3516" s="8">
        <v>5358</v>
      </c>
      <c r="F3516" t="s">
        <v>8218</v>
      </c>
      <c r="G3516" t="s">
        <v>8223</v>
      </c>
      <c r="H3516" t="s">
        <v>8245</v>
      </c>
      <c r="I3516">
        <v>1404403381</v>
      </c>
      <c r="J3516">
        <v>1401811381</v>
      </c>
      <c r="K3516" s="9">
        <f t="shared" si="220"/>
        <v>41793.668761574074</v>
      </c>
      <c r="L3516">
        <f t="shared" si="221"/>
        <v>2014</v>
      </c>
      <c r="M3516" t="b">
        <v>0</v>
      </c>
      <c r="N3516">
        <v>133</v>
      </c>
      <c r="O3516" t="b">
        <v>1</v>
      </c>
      <c r="P3516" t="s">
        <v>8269</v>
      </c>
      <c r="Q3516">
        <f t="shared" si="222"/>
        <v>160</v>
      </c>
      <c r="R3516">
        <f t="shared" si="223"/>
        <v>40.29</v>
      </c>
      <c r="S3516" s="10" t="s">
        <v>8317</v>
      </c>
      <c r="T3516" t="s">
        <v>8318</v>
      </c>
    </row>
    <row r="3517" spans="1:20" ht="45" x14ac:dyDescent="0.25">
      <c r="A3517">
        <v>3585</v>
      </c>
      <c r="B3517" s="3" t="s">
        <v>3584</v>
      </c>
      <c r="C3517" s="3" t="s">
        <v>7695</v>
      </c>
      <c r="D3517" s="6">
        <v>3400</v>
      </c>
      <c r="E3517" s="8">
        <v>4050</v>
      </c>
      <c r="F3517" t="s">
        <v>8218</v>
      </c>
      <c r="G3517" t="s">
        <v>8223</v>
      </c>
      <c r="H3517" t="s">
        <v>8245</v>
      </c>
      <c r="I3517">
        <v>1419181890</v>
      </c>
      <c r="J3517">
        <v>1416589890</v>
      </c>
      <c r="K3517" s="9">
        <f t="shared" si="220"/>
        <v>41964.716319444444</v>
      </c>
      <c r="L3517">
        <f t="shared" si="221"/>
        <v>2014</v>
      </c>
      <c r="M3517" t="b">
        <v>0</v>
      </c>
      <c r="N3517">
        <v>23</v>
      </c>
      <c r="O3517" t="b">
        <v>1</v>
      </c>
      <c r="P3517" t="s">
        <v>8269</v>
      </c>
      <c r="Q3517">
        <f t="shared" si="222"/>
        <v>119</v>
      </c>
      <c r="R3517">
        <f t="shared" si="223"/>
        <v>176.09</v>
      </c>
      <c r="S3517" s="10" t="s">
        <v>8317</v>
      </c>
      <c r="T3517" t="s">
        <v>8318</v>
      </c>
    </row>
    <row r="3518" spans="1:20" ht="60" x14ac:dyDescent="0.25">
      <c r="A3518">
        <v>530</v>
      </c>
      <c r="B3518" s="3" t="s">
        <v>531</v>
      </c>
      <c r="C3518" s="3" t="s">
        <v>4640</v>
      </c>
      <c r="D3518" s="6">
        <v>3405</v>
      </c>
      <c r="E3518" s="8">
        <v>3670</v>
      </c>
      <c r="F3518" t="s">
        <v>8218</v>
      </c>
      <c r="G3518" t="s">
        <v>8223</v>
      </c>
      <c r="H3518" t="s">
        <v>8245</v>
      </c>
      <c r="I3518">
        <v>1435111200</v>
      </c>
      <c r="J3518">
        <v>1433254268</v>
      </c>
      <c r="K3518" s="9">
        <f t="shared" si="220"/>
        <v>42157.591064814813</v>
      </c>
      <c r="L3518">
        <f t="shared" si="221"/>
        <v>2015</v>
      </c>
      <c r="M3518" t="b">
        <v>0</v>
      </c>
      <c r="N3518">
        <v>29</v>
      </c>
      <c r="O3518" t="b">
        <v>1</v>
      </c>
      <c r="P3518" t="s">
        <v>8269</v>
      </c>
      <c r="Q3518">
        <f t="shared" si="222"/>
        <v>108</v>
      </c>
      <c r="R3518">
        <f t="shared" si="223"/>
        <v>126.55</v>
      </c>
      <c r="S3518" s="10" t="s">
        <v>8317</v>
      </c>
      <c r="T3518" t="s">
        <v>8318</v>
      </c>
    </row>
    <row r="3519" spans="1:20" ht="60" x14ac:dyDescent="0.25">
      <c r="A3519">
        <v>524</v>
      </c>
      <c r="B3519" s="3" t="s">
        <v>525</v>
      </c>
      <c r="C3519" s="3" t="s">
        <v>4634</v>
      </c>
      <c r="D3519" s="6">
        <v>3500</v>
      </c>
      <c r="E3519" s="8">
        <v>3803.55</v>
      </c>
      <c r="F3519" t="s">
        <v>8218</v>
      </c>
      <c r="G3519" t="s">
        <v>8224</v>
      </c>
      <c r="H3519" t="s">
        <v>8246</v>
      </c>
      <c r="I3519">
        <v>1464801169</v>
      </c>
      <c r="J3519">
        <v>1462209169</v>
      </c>
      <c r="K3519" s="9">
        <f t="shared" si="220"/>
        <v>42492.717233796298</v>
      </c>
      <c r="L3519">
        <f t="shared" si="221"/>
        <v>2016</v>
      </c>
      <c r="M3519" t="b">
        <v>0</v>
      </c>
      <c r="N3519">
        <v>130</v>
      </c>
      <c r="O3519" t="b">
        <v>1</v>
      </c>
      <c r="P3519" t="s">
        <v>8269</v>
      </c>
      <c r="Q3519">
        <f t="shared" si="222"/>
        <v>109</v>
      </c>
      <c r="R3519">
        <f t="shared" si="223"/>
        <v>29.26</v>
      </c>
      <c r="S3519" s="10" t="s">
        <v>8317</v>
      </c>
      <c r="T3519" t="s">
        <v>8318</v>
      </c>
    </row>
    <row r="3520" spans="1:20" ht="30" x14ac:dyDescent="0.25">
      <c r="A3520">
        <v>1290</v>
      </c>
      <c r="B3520" s="3" t="s">
        <v>1291</v>
      </c>
      <c r="C3520" s="3" t="s">
        <v>5400</v>
      </c>
      <c r="D3520" s="6">
        <v>3500</v>
      </c>
      <c r="E3520" s="8">
        <v>3800</v>
      </c>
      <c r="F3520" t="s">
        <v>8218</v>
      </c>
      <c r="G3520" t="s">
        <v>8223</v>
      </c>
      <c r="H3520" t="s">
        <v>8245</v>
      </c>
      <c r="I3520">
        <v>1429772340</v>
      </c>
      <c r="J3520">
        <v>1427121931</v>
      </c>
      <c r="K3520" s="9">
        <f t="shared" si="220"/>
        <v>42086.614942129629</v>
      </c>
      <c r="L3520">
        <f t="shared" si="221"/>
        <v>2015</v>
      </c>
      <c r="M3520" t="b">
        <v>0</v>
      </c>
      <c r="N3520">
        <v>86</v>
      </c>
      <c r="O3520" t="b">
        <v>1</v>
      </c>
      <c r="P3520" t="s">
        <v>8269</v>
      </c>
      <c r="Q3520">
        <f t="shared" si="222"/>
        <v>109</v>
      </c>
      <c r="R3520">
        <f t="shared" si="223"/>
        <v>44.19</v>
      </c>
      <c r="S3520" s="10" t="s">
        <v>8317</v>
      </c>
      <c r="T3520" t="s">
        <v>8318</v>
      </c>
    </row>
    <row r="3521" spans="1:20" ht="45" x14ac:dyDescent="0.25">
      <c r="A3521">
        <v>1299</v>
      </c>
      <c r="B3521" s="3" t="s">
        <v>1300</v>
      </c>
      <c r="C3521" s="3" t="s">
        <v>5409</v>
      </c>
      <c r="D3521" s="6">
        <v>3500</v>
      </c>
      <c r="E3521" s="8">
        <v>4340</v>
      </c>
      <c r="F3521" t="s">
        <v>8218</v>
      </c>
      <c r="G3521" t="s">
        <v>8223</v>
      </c>
      <c r="H3521" t="s">
        <v>8245</v>
      </c>
      <c r="I3521">
        <v>1436902359</v>
      </c>
      <c r="J3521">
        <v>1434310359</v>
      </c>
      <c r="K3521" s="9">
        <f t="shared" si="220"/>
        <v>42169.814340277779</v>
      </c>
      <c r="L3521">
        <f t="shared" si="221"/>
        <v>2015</v>
      </c>
      <c r="M3521" t="b">
        <v>0</v>
      </c>
      <c r="N3521">
        <v>32</v>
      </c>
      <c r="O3521" t="b">
        <v>1</v>
      </c>
      <c r="P3521" t="s">
        <v>8269</v>
      </c>
      <c r="Q3521">
        <f t="shared" si="222"/>
        <v>124</v>
      </c>
      <c r="R3521">
        <f t="shared" si="223"/>
        <v>135.63</v>
      </c>
      <c r="S3521" s="10" t="s">
        <v>8317</v>
      </c>
      <c r="T3521" t="s">
        <v>8318</v>
      </c>
    </row>
    <row r="3522" spans="1:20" ht="30" x14ac:dyDescent="0.25">
      <c r="A3522">
        <v>1303</v>
      </c>
      <c r="B3522" s="3" t="s">
        <v>1304</v>
      </c>
      <c r="C3522" s="3" t="s">
        <v>5413</v>
      </c>
      <c r="D3522" s="6">
        <v>3500</v>
      </c>
      <c r="E3522" s="8">
        <v>4559.13</v>
      </c>
      <c r="F3522" t="s">
        <v>8218</v>
      </c>
      <c r="G3522" t="s">
        <v>8224</v>
      </c>
      <c r="H3522" t="s">
        <v>8246</v>
      </c>
      <c r="I3522">
        <v>1469962800</v>
      </c>
      <c r="J3522">
        <v>1468578920</v>
      </c>
      <c r="K3522" s="9">
        <f t="shared" si="220"/>
        <v>42566.441203703704</v>
      </c>
      <c r="L3522">
        <f t="shared" si="221"/>
        <v>2016</v>
      </c>
      <c r="M3522" t="b">
        <v>0</v>
      </c>
      <c r="N3522">
        <v>108</v>
      </c>
      <c r="O3522" t="b">
        <v>1</v>
      </c>
      <c r="P3522" t="s">
        <v>8269</v>
      </c>
      <c r="Q3522">
        <f t="shared" si="222"/>
        <v>130</v>
      </c>
      <c r="R3522">
        <f t="shared" si="223"/>
        <v>42.21</v>
      </c>
      <c r="S3522" s="10" t="s">
        <v>8317</v>
      </c>
      <c r="T3522" t="s">
        <v>8318</v>
      </c>
    </row>
    <row r="3523" spans="1:20" ht="60" x14ac:dyDescent="0.25">
      <c r="A3523">
        <v>2839</v>
      </c>
      <c r="B3523" s="3" t="s">
        <v>2839</v>
      </c>
      <c r="C3523" s="3" t="s">
        <v>6949</v>
      </c>
      <c r="D3523" s="6">
        <v>3500</v>
      </c>
      <c r="E3523" s="8">
        <v>3900</v>
      </c>
      <c r="F3523" t="s">
        <v>8218</v>
      </c>
      <c r="G3523" t="s">
        <v>8223</v>
      </c>
      <c r="H3523" t="s">
        <v>8245</v>
      </c>
      <c r="I3523">
        <v>1408942740</v>
      </c>
      <c r="J3523">
        <v>1406958354</v>
      </c>
      <c r="K3523" s="9">
        <f t="shared" si="220"/>
        <v>41853.240208333329</v>
      </c>
      <c r="L3523">
        <f t="shared" si="221"/>
        <v>2014</v>
      </c>
      <c r="M3523" t="b">
        <v>0</v>
      </c>
      <c r="N3523">
        <v>31</v>
      </c>
      <c r="O3523" t="b">
        <v>1</v>
      </c>
      <c r="P3523" t="s">
        <v>8269</v>
      </c>
      <c r="Q3523">
        <f t="shared" si="222"/>
        <v>111</v>
      </c>
      <c r="R3523">
        <f t="shared" si="223"/>
        <v>125.81</v>
      </c>
      <c r="S3523" s="10" t="s">
        <v>8317</v>
      </c>
      <c r="T3523" t="s">
        <v>8318</v>
      </c>
    </row>
    <row r="3524" spans="1:20" ht="30" x14ac:dyDescent="0.25">
      <c r="A3524">
        <v>2968</v>
      </c>
      <c r="B3524" s="3" t="s">
        <v>2968</v>
      </c>
      <c r="C3524" s="3" t="s">
        <v>7078</v>
      </c>
      <c r="D3524" s="6">
        <v>3500</v>
      </c>
      <c r="E3524" s="8">
        <v>3710</v>
      </c>
      <c r="F3524" t="s">
        <v>8218</v>
      </c>
      <c r="G3524" t="s">
        <v>8223</v>
      </c>
      <c r="H3524" t="s">
        <v>8245</v>
      </c>
      <c r="I3524">
        <v>1471406340</v>
      </c>
      <c r="J3524">
        <v>1470227660</v>
      </c>
      <c r="K3524" s="9">
        <f t="shared" si="220"/>
        <v>42585.523842592593</v>
      </c>
      <c r="L3524">
        <f t="shared" si="221"/>
        <v>2016</v>
      </c>
      <c r="M3524" t="b">
        <v>0</v>
      </c>
      <c r="N3524">
        <v>47</v>
      </c>
      <c r="O3524" t="b">
        <v>1</v>
      </c>
      <c r="P3524" t="s">
        <v>8269</v>
      </c>
      <c r="Q3524">
        <f t="shared" si="222"/>
        <v>106</v>
      </c>
      <c r="R3524">
        <f t="shared" si="223"/>
        <v>78.94</v>
      </c>
      <c r="S3524" s="10" t="s">
        <v>8317</v>
      </c>
      <c r="T3524" t="s">
        <v>8318</v>
      </c>
    </row>
    <row r="3525" spans="1:20" ht="60" x14ac:dyDescent="0.25">
      <c r="A3525">
        <v>3150</v>
      </c>
      <c r="B3525" s="3" t="s">
        <v>3150</v>
      </c>
      <c r="C3525" s="3" t="s">
        <v>7260</v>
      </c>
      <c r="D3525" s="6">
        <v>3500</v>
      </c>
      <c r="E3525" s="8">
        <v>3535</v>
      </c>
      <c r="F3525" t="s">
        <v>8218</v>
      </c>
      <c r="G3525" t="s">
        <v>8223</v>
      </c>
      <c r="H3525" t="s">
        <v>8245</v>
      </c>
      <c r="I3525">
        <v>1295928000</v>
      </c>
      <c r="J3525">
        <v>1288160403</v>
      </c>
      <c r="K3525" s="9">
        <f t="shared" si="220"/>
        <v>40478.263923611114</v>
      </c>
      <c r="L3525">
        <f t="shared" si="221"/>
        <v>2010</v>
      </c>
      <c r="M3525" t="b">
        <v>1</v>
      </c>
      <c r="N3525">
        <v>104</v>
      </c>
      <c r="O3525" t="b">
        <v>1</v>
      </c>
      <c r="P3525" t="s">
        <v>8269</v>
      </c>
      <c r="Q3525">
        <f t="shared" si="222"/>
        <v>101</v>
      </c>
      <c r="R3525">
        <f t="shared" si="223"/>
        <v>33.99</v>
      </c>
      <c r="S3525" s="10" t="s">
        <v>8317</v>
      </c>
      <c r="T3525" t="s">
        <v>8318</v>
      </c>
    </row>
    <row r="3526" spans="1:20" ht="45" x14ac:dyDescent="0.25">
      <c r="A3526">
        <v>3151</v>
      </c>
      <c r="B3526" s="3" t="s">
        <v>3151</v>
      </c>
      <c r="C3526" s="3" t="s">
        <v>7261</v>
      </c>
      <c r="D3526" s="6">
        <v>3500</v>
      </c>
      <c r="E3526" s="8">
        <v>3514</v>
      </c>
      <c r="F3526" t="s">
        <v>8218</v>
      </c>
      <c r="G3526" t="s">
        <v>8223</v>
      </c>
      <c r="H3526" t="s">
        <v>8245</v>
      </c>
      <c r="I3526">
        <v>1410379774</v>
      </c>
      <c r="J3526">
        <v>1407787774</v>
      </c>
      <c r="K3526" s="9">
        <f t="shared" si="220"/>
        <v>41862.83997685185</v>
      </c>
      <c r="L3526">
        <f t="shared" si="221"/>
        <v>2014</v>
      </c>
      <c r="M3526" t="b">
        <v>1</v>
      </c>
      <c r="N3526">
        <v>34</v>
      </c>
      <c r="O3526" t="b">
        <v>1</v>
      </c>
      <c r="P3526" t="s">
        <v>8269</v>
      </c>
      <c r="Q3526">
        <f t="shared" si="222"/>
        <v>100</v>
      </c>
      <c r="R3526">
        <f t="shared" si="223"/>
        <v>103.35</v>
      </c>
      <c r="S3526" s="10" t="s">
        <v>8317</v>
      </c>
      <c r="T3526" t="s">
        <v>8318</v>
      </c>
    </row>
    <row r="3527" spans="1:20" ht="45" x14ac:dyDescent="0.25">
      <c r="A3527">
        <v>3308</v>
      </c>
      <c r="B3527" s="3" t="s">
        <v>3308</v>
      </c>
      <c r="C3527" s="3" t="s">
        <v>7418</v>
      </c>
      <c r="D3527" s="6">
        <v>3500</v>
      </c>
      <c r="E3527" s="8">
        <v>4280</v>
      </c>
      <c r="F3527" t="s">
        <v>8218</v>
      </c>
      <c r="G3527" t="s">
        <v>8223</v>
      </c>
      <c r="H3527" t="s">
        <v>8245</v>
      </c>
      <c r="I3527">
        <v>1460581365</v>
      </c>
      <c r="J3527">
        <v>1458766965</v>
      </c>
      <c r="K3527" s="9">
        <f t="shared" si="220"/>
        <v>42452.876909722225</v>
      </c>
      <c r="L3527">
        <f t="shared" si="221"/>
        <v>2016</v>
      </c>
      <c r="M3527" t="b">
        <v>0</v>
      </c>
      <c r="N3527">
        <v>57</v>
      </c>
      <c r="O3527" t="b">
        <v>1</v>
      </c>
      <c r="P3527" t="s">
        <v>8269</v>
      </c>
      <c r="Q3527">
        <f t="shared" si="222"/>
        <v>122</v>
      </c>
      <c r="R3527">
        <f t="shared" si="223"/>
        <v>75.09</v>
      </c>
      <c r="S3527" s="10" t="s">
        <v>8317</v>
      </c>
      <c r="T3527" t="s">
        <v>8318</v>
      </c>
    </row>
    <row r="3528" spans="1:20" ht="60" x14ac:dyDescent="0.25">
      <c r="A3528">
        <v>3333</v>
      </c>
      <c r="B3528" s="3" t="s">
        <v>3333</v>
      </c>
      <c r="C3528" s="3" t="s">
        <v>7443</v>
      </c>
      <c r="D3528" s="6">
        <v>3500</v>
      </c>
      <c r="E3528" s="8">
        <v>3660</v>
      </c>
      <c r="F3528" t="s">
        <v>8218</v>
      </c>
      <c r="G3528" t="s">
        <v>8223</v>
      </c>
      <c r="H3528" t="s">
        <v>8245</v>
      </c>
      <c r="I3528">
        <v>1434384880</v>
      </c>
      <c r="J3528">
        <v>1432484080</v>
      </c>
      <c r="K3528" s="9">
        <f t="shared" si="220"/>
        <v>42148.676851851851</v>
      </c>
      <c r="L3528">
        <f t="shared" si="221"/>
        <v>2015</v>
      </c>
      <c r="M3528" t="b">
        <v>0</v>
      </c>
      <c r="N3528">
        <v>111</v>
      </c>
      <c r="O3528" t="b">
        <v>1</v>
      </c>
      <c r="P3528" t="s">
        <v>8269</v>
      </c>
      <c r="Q3528">
        <f t="shared" si="222"/>
        <v>105</v>
      </c>
      <c r="R3528">
        <f t="shared" si="223"/>
        <v>32.97</v>
      </c>
      <c r="S3528" s="10" t="s">
        <v>8317</v>
      </c>
      <c r="T3528" t="s">
        <v>8318</v>
      </c>
    </row>
    <row r="3529" spans="1:20" ht="60" x14ac:dyDescent="0.25">
      <c r="A3529">
        <v>3350</v>
      </c>
      <c r="B3529" s="3" t="s">
        <v>3349</v>
      </c>
      <c r="C3529" s="3" t="s">
        <v>7460</v>
      </c>
      <c r="D3529" s="6">
        <v>3500</v>
      </c>
      <c r="E3529" s="8">
        <v>3655</v>
      </c>
      <c r="F3529" t="s">
        <v>8218</v>
      </c>
      <c r="G3529" t="s">
        <v>8242</v>
      </c>
      <c r="H3529" t="s">
        <v>8248</v>
      </c>
      <c r="I3529">
        <v>1448838000</v>
      </c>
      <c r="J3529">
        <v>1445791811</v>
      </c>
      <c r="K3529" s="9">
        <f t="shared" si="220"/>
        <v>42302.701516203699</v>
      </c>
      <c r="L3529">
        <f t="shared" si="221"/>
        <v>2015</v>
      </c>
      <c r="M3529" t="b">
        <v>0</v>
      </c>
      <c r="N3529">
        <v>51</v>
      </c>
      <c r="O3529" t="b">
        <v>1</v>
      </c>
      <c r="P3529" t="s">
        <v>8269</v>
      </c>
      <c r="Q3529">
        <f t="shared" si="222"/>
        <v>104</v>
      </c>
      <c r="R3529">
        <f t="shared" si="223"/>
        <v>71.67</v>
      </c>
      <c r="S3529" s="10" t="s">
        <v>8317</v>
      </c>
      <c r="T3529" t="s">
        <v>8318</v>
      </c>
    </row>
    <row r="3530" spans="1:20" ht="45" x14ac:dyDescent="0.25">
      <c r="A3530">
        <v>3374</v>
      </c>
      <c r="B3530" s="3" t="s">
        <v>3373</v>
      </c>
      <c r="C3530" s="3" t="s">
        <v>7484</v>
      </c>
      <c r="D3530" s="6">
        <v>3500</v>
      </c>
      <c r="E3530" s="8">
        <v>3730</v>
      </c>
      <c r="F3530" t="s">
        <v>8218</v>
      </c>
      <c r="G3530" t="s">
        <v>8228</v>
      </c>
      <c r="H3530" t="s">
        <v>8250</v>
      </c>
      <c r="I3530">
        <v>1446053616</v>
      </c>
      <c r="J3530">
        <v>1443461616</v>
      </c>
      <c r="K3530" s="9">
        <f t="shared" ref="K3530:K3593" si="224">(((J3530/60)/60/24)+DATE(1970,1,1))</f>
        <v>42275.731666666667</v>
      </c>
      <c r="L3530">
        <f t="shared" ref="L3530:L3593" si="225">YEAR(K3530)</f>
        <v>2015</v>
      </c>
      <c r="M3530" t="b">
        <v>0</v>
      </c>
      <c r="N3530">
        <v>52</v>
      </c>
      <c r="O3530" t="b">
        <v>1</v>
      </c>
      <c r="P3530" t="s">
        <v>8269</v>
      </c>
      <c r="Q3530">
        <f t="shared" ref="Q3530:Q3593" si="226">ROUND(E3530/D3530*100,0)</f>
        <v>107</v>
      </c>
      <c r="R3530">
        <f t="shared" ref="R3530:R3593" si="227">ROUND(E3530/N3530,2)</f>
        <v>71.73</v>
      </c>
      <c r="S3530" s="10" t="s">
        <v>8317</v>
      </c>
      <c r="T3530" t="s">
        <v>8318</v>
      </c>
    </row>
    <row r="3531" spans="1:20" ht="60" x14ac:dyDescent="0.25">
      <c r="A3531">
        <v>3382</v>
      </c>
      <c r="B3531" s="3" t="s">
        <v>3381</v>
      </c>
      <c r="C3531" s="3" t="s">
        <v>7492</v>
      </c>
      <c r="D3531" s="6">
        <v>3500</v>
      </c>
      <c r="E3531" s="8">
        <v>3526</v>
      </c>
      <c r="F3531" t="s">
        <v>8218</v>
      </c>
      <c r="G3531" t="s">
        <v>8224</v>
      </c>
      <c r="H3531" t="s">
        <v>8246</v>
      </c>
      <c r="I3531">
        <v>1470092340</v>
      </c>
      <c r="J3531">
        <v>1467973256</v>
      </c>
      <c r="K3531" s="9">
        <f t="shared" si="224"/>
        <v>42559.431203703702</v>
      </c>
      <c r="L3531">
        <f t="shared" si="225"/>
        <v>2016</v>
      </c>
      <c r="M3531" t="b">
        <v>0</v>
      </c>
      <c r="N3531">
        <v>46</v>
      </c>
      <c r="O3531" t="b">
        <v>1</v>
      </c>
      <c r="P3531" t="s">
        <v>8269</v>
      </c>
      <c r="Q3531">
        <f t="shared" si="226"/>
        <v>101</v>
      </c>
      <c r="R3531">
        <f t="shared" si="227"/>
        <v>76.650000000000006</v>
      </c>
      <c r="S3531" s="10" t="s">
        <v>8317</v>
      </c>
      <c r="T3531" t="s">
        <v>8318</v>
      </c>
    </row>
    <row r="3532" spans="1:20" ht="45" x14ac:dyDescent="0.25">
      <c r="A3532">
        <v>3466</v>
      </c>
      <c r="B3532" s="3" t="s">
        <v>3465</v>
      </c>
      <c r="C3532" s="3" t="s">
        <v>7576</v>
      </c>
      <c r="D3532" s="6">
        <v>3500</v>
      </c>
      <c r="E3532" s="8">
        <v>4450</v>
      </c>
      <c r="F3532" t="s">
        <v>8218</v>
      </c>
      <c r="G3532" t="s">
        <v>8223</v>
      </c>
      <c r="H3532" t="s">
        <v>8245</v>
      </c>
      <c r="I3532">
        <v>1461108450</v>
      </c>
      <c r="J3532">
        <v>1455928050</v>
      </c>
      <c r="K3532" s="9">
        <f t="shared" si="224"/>
        <v>42420.019097222219</v>
      </c>
      <c r="L3532">
        <f t="shared" si="225"/>
        <v>2016</v>
      </c>
      <c r="M3532" t="b">
        <v>0</v>
      </c>
      <c r="N3532">
        <v>61</v>
      </c>
      <c r="O3532" t="b">
        <v>1</v>
      </c>
      <c r="P3532" t="s">
        <v>8269</v>
      </c>
      <c r="Q3532">
        <f t="shared" si="226"/>
        <v>127</v>
      </c>
      <c r="R3532">
        <f t="shared" si="227"/>
        <v>72.95</v>
      </c>
      <c r="S3532" s="10" t="s">
        <v>8317</v>
      </c>
      <c r="T3532" t="s">
        <v>8318</v>
      </c>
    </row>
    <row r="3533" spans="1:20" ht="60" x14ac:dyDescent="0.25">
      <c r="A3533">
        <v>3671</v>
      </c>
      <c r="B3533" s="3" t="s">
        <v>3668</v>
      </c>
      <c r="C3533" s="3" t="s">
        <v>7781</v>
      </c>
      <c r="D3533" s="6">
        <v>3500</v>
      </c>
      <c r="E3533" s="8">
        <v>3530</v>
      </c>
      <c r="F3533" t="s">
        <v>8218</v>
      </c>
      <c r="G3533" t="s">
        <v>8223</v>
      </c>
      <c r="H3533" t="s">
        <v>8245</v>
      </c>
      <c r="I3533">
        <v>1405915140</v>
      </c>
      <c r="J3533">
        <v>1404140667</v>
      </c>
      <c r="K3533" s="9">
        <f t="shared" si="224"/>
        <v>41820.62809027778</v>
      </c>
      <c r="L3533">
        <f t="shared" si="225"/>
        <v>2014</v>
      </c>
      <c r="M3533" t="b">
        <v>0</v>
      </c>
      <c r="N3533">
        <v>40</v>
      </c>
      <c r="O3533" t="b">
        <v>1</v>
      </c>
      <c r="P3533" t="s">
        <v>8269</v>
      </c>
      <c r="Q3533">
        <f t="shared" si="226"/>
        <v>101</v>
      </c>
      <c r="R3533">
        <f t="shared" si="227"/>
        <v>88.25</v>
      </c>
      <c r="S3533" s="10" t="s">
        <v>8317</v>
      </c>
      <c r="T3533" t="s">
        <v>8318</v>
      </c>
    </row>
    <row r="3534" spans="1:20" ht="45" x14ac:dyDescent="0.25">
      <c r="A3534">
        <v>3683</v>
      </c>
      <c r="B3534" s="3" t="s">
        <v>3680</v>
      </c>
      <c r="C3534" s="3" t="s">
        <v>7793</v>
      </c>
      <c r="D3534" s="6">
        <v>3500</v>
      </c>
      <c r="E3534" s="8">
        <v>3880</v>
      </c>
      <c r="F3534" t="s">
        <v>8218</v>
      </c>
      <c r="G3534" t="s">
        <v>8223</v>
      </c>
      <c r="H3534" t="s">
        <v>8245</v>
      </c>
      <c r="I3534">
        <v>1476931696</v>
      </c>
      <c r="J3534">
        <v>1474339696</v>
      </c>
      <c r="K3534" s="9">
        <f t="shared" si="224"/>
        <v>42633.116851851853</v>
      </c>
      <c r="L3534">
        <f t="shared" si="225"/>
        <v>2016</v>
      </c>
      <c r="M3534" t="b">
        <v>0</v>
      </c>
      <c r="N3534">
        <v>66</v>
      </c>
      <c r="O3534" t="b">
        <v>1</v>
      </c>
      <c r="P3534" t="s">
        <v>8269</v>
      </c>
      <c r="Q3534">
        <f t="shared" si="226"/>
        <v>111</v>
      </c>
      <c r="R3534">
        <f t="shared" si="227"/>
        <v>58.79</v>
      </c>
      <c r="S3534" s="10" t="s">
        <v>8317</v>
      </c>
      <c r="T3534" t="s">
        <v>8318</v>
      </c>
    </row>
    <row r="3535" spans="1:20" ht="60" x14ac:dyDescent="0.25">
      <c r="A3535">
        <v>3694</v>
      </c>
      <c r="B3535" s="3" t="s">
        <v>3691</v>
      </c>
      <c r="C3535" s="3" t="s">
        <v>7804</v>
      </c>
      <c r="D3535" s="6">
        <v>3500</v>
      </c>
      <c r="E3535" s="8">
        <v>3760</v>
      </c>
      <c r="F3535" t="s">
        <v>8218</v>
      </c>
      <c r="G3535" t="s">
        <v>8223</v>
      </c>
      <c r="H3535" t="s">
        <v>8245</v>
      </c>
      <c r="I3535">
        <v>1465178400</v>
      </c>
      <c r="J3535">
        <v>1461985967</v>
      </c>
      <c r="K3535" s="9">
        <f t="shared" si="224"/>
        <v>42490.133877314816</v>
      </c>
      <c r="L3535">
        <f t="shared" si="225"/>
        <v>2016</v>
      </c>
      <c r="M3535" t="b">
        <v>0</v>
      </c>
      <c r="N3535">
        <v>60</v>
      </c>
      <c r="O3535" t="b">
        <v>1</v>
      </c>
      <c r="P3535" t="s">
        <v>8269</v>
      </c>
      <c r="Q3535">
        <f t="shared" si="226"/>
        <v>107</v>
      </c>
      <c r="R3535">
        <f t="shared" si="227"/>
        <v>62.67</v>
      </c>
      <c r="S3535" s="10" t="s">
        <v>8317</v>
      </c>
      <c r="T3535" t="s">
        <v>8318</v>
      </c>
    </row>
    <row r="3536" spans="1:20" ht="60" x14ac:dyDescent="0.25">
      <c r="A3536">
        <v>3715</v>
      </c>
      <c r="B3536" s="3" t="s">
        <v>3712</v>
      </c>
      <c r="C3536" s="3" t="s">
        <v>7825</v>
      </c>
      <c r="D3536" s="6">
        <v>3500</v>
      </c>
      <c r="E3536" s="8">
        <v>3590</v>
      </c>
      <c r="F3536" t="s">
        <v>8218</v>
      </c>
      <c r="G3536" t="s">
        <v>8224</v>
      </c>
      <c r="H3536" t="s">
        <v>8246</v>
      </c>
      <c r="I3536">
        <v>1427806320</v>
      </c>
      <c r="J3536">
        <v>1422834819</v>
      </c>
      <c r="K3536" s="9">
        <f t="shared" si="224"/>
        <v>42036.995590277773</v>
      </c>
      <c r="L3536">
        <f t="shared" si="225"/>
        <v>2015</v>
      </c>
      <c r="M3536" t="b">
        <v>0</v>
      </c>
      <c r="N3536">
        <v>27</v>
      </c>
      <c r="O3536" t="b">
        <v>1</v>
      </c>
      <c r="P3536" t="s">
        <v>8269</v>
      </c>
      <c r="Q3536">
        <f t="shared" si="226"/>
        <v>103</v>
      </c>
      <c r="R3536">
        <f t="shared" si="227"/>
        <v>132.96</v>
      </c>
      <c r="S3536" s="10" t="s">
        <v>8317</v>
      </c>
      <c r="T3536" t="s">
        <v>8318</v>
      </c>
    </row>
    <row r="3537" spans="1:20" ht="60" x14ac:dyDescent="0.25">
      <c r="A3537">
        <v>3821</v>
      </c>
      <c r="B3537" s="3" t="s">
        <v>3818</v>
      </c>
      <c r="C3537" s="3" t="s">
        <v>7930</v>
      </c>
      <c r="D3537" s="6">
        <v>3500</v>
      </c>
      <c r="E3537" s="8">
        <v>3659</v>
      </c>
      <c r="F3537" t="s">
        <v>8218</v>
      </c>
      <c r="G3537" t="s">
        <v>8223</v>
      </c>
      <c r="H3537" t="s">
        <v>8245</v>
      </c>
      <c r="I3537">
        <v>1451881207</v>
      </c>
      <c r="J3537">
        <v>1449116407</v>
      </c>
      <c r="K3537" s="9">
        <f t="shared" si="224"/>
        <v>42341.180636574078</v>
      </c>
      <c r="L3537">
        <f t="shared" si="225"/>
        <v>2015</v>
      </c>
      <c r="M3537" t="b">
        <v>0</v>
      </c>
      <c r="N3537">
        <v>46</v>
      </c>
      <c r="O3537" t="b">
        <v>1</v>
      </c>
      <c r="P3537" t="s">
        <v>8269</v>
      </c>
      <c r="Q3537">
        <f t="shared" si="226"/>
        <v>105</v>
      </c>
      <c r="R3537">
        <f t="shared" si="227"/>
        <v>79.540000000000006</v>
      </c>
      <c r="S3537" s="10" t="s">
        <v>8317</v>
      </c>
      <c r="T3537" t="s">
        <v>8318</v>
      </c>
    </row>
    <row r="3538" spans="1:20" ht="45" x14ac:dyDescent="0.25">
      <c r="A3538">
        <v>3426</v>
      </c>
      <c r="B3538" s="3" t="s">
        <v>3425</v>
      </c>
      <c r="C3538" s="3" t="s">
        <v>7536</v>
      </c>
      <c r="D3538" s="6">
        <v>3750</v>
      </c>
      <c r="E3538" s="8">
        <v>4055</v>
      </c>
      <c r="F3538" t="s">
        <v>8218</v>
      </c>
      <c r="G3538" t="s">
        <v>8223</v>
      </c>
      <c r="H3538" t="s">
        <v>8245</v>
      </c>
      <c r="I3538">
        <v>1411264800</v>
      </c>
      <c r="J3538">
        <v>1409620903</v>
      </c>
      <c r="K3538" s="9">
        <f t="shared" si="224"/>
        <v>41884.056747685187</v>
      </c>
      <c r="L3538">
        <f t="shared" si="225"/>
        <v>2014</v>
      </c>
      <c r="M3538" t="b">
        <v>0</v>
      </c>
      <c r="N3538">
        <v>87</v>
      </c>
      <c r="O3538" t="b">
        <v>1</v>
      </c>
      <c r="P3538" t="s">
        <v>8269</v>
      </c>
      <c r="Q3538">
        <f t="shared" si="226"/>
        <v>108</v>
      </c>
      <c r="R3538">
        <f t="shared" si="227"/>
        <v>46.61</v>
      </c>
      <c r="S3538" s="10" t="s">
        <v>8317</v>
      </c>
      <c r="T3538" t="s">
        <v>8318</v>
      </c>
    </row>
    <row r="3539" spans="1:20" ht="45" x14ac:dyDescent="0.25">
      <c r="A3539">
        <v>3492</v>
      </c>
      <c r="B3539" s="3" t="s">
        <v>3491</v>
      </c>
      <c r="C3539" s="3" t="s">
        <v>7602</v>
      </c>
      <c r="D3539" s="6">
        <v>3800</v>
      </c>
      <c r="E3539" s="8">
        <v>4000.22</v>
      </c>
      <c r="F3539" t="s">
        <v>8218</v>
      </c>
      <c r="G3539" t="s">
        <v>8223</v>
      </c>
      <c r="H3539" t="s">
        <v>8245</v>
      </c>
      <c r="I3539">
        <v>1445818397</v>
      </c>
      <c r="J3539">
        <v>1442794397</v>
      </c>
      <c r="K3539" s="9">
        <f t="shared" si="224"/>
        <v>42268.009224537032</v>
      </c>
      <c r="L3539">
        <f t="shared" si="225"/>
        <v>2015</v>
      </c>
      <c r="M3539" t="b">
        <v>0</v>
      </c>
      <c r="N3539">
        <v>35</v>
      </c>
      <c r="O3539" t="b">
        <v>1</v>
      </c>
      <c r="P3539" t="s">
        <v>8269</v>
      </c>
      <c r="Q3539">
        <f t="shared" si="226"/>
        <v>105</v>
      </c>
      <c r="R3539">
        <f t="shared" si="227"/>
        <v>114.29</v>
      </c>
      <c r="S3539" s="10" t="s">
        <v>8317</v>
      </c>
      <c r="T3539" t="s">
        <v>8318</v>
      </c>
    </row>
    <row r="3540" spans="1:20" ht="45" x14ac:dyDescent="0.25">
      <c r="A3540">
        <v>3334</v>
      </c>
      <c r="B3540" s="3" t="s">
        <v>3334</v>
      </c>
      <c r="C3540" s="3" t="s">
        <v>7444</v>
      </c>
      <c r="D3540" s="6">
        <v>3871</v>
      </c>
      <c r="E3540" s="8">
        <v>5366</v>
      </c>
      <c r="F3540" t="s">
        <v>8218</v>
      </c>
      <c r="G3540" t="s">
        <v>8223</v>
      </c>
      <c r="H3540" t="s">
        <v>8245</v>
      </c>
      <c r="I3540">
        <v>1438259422</v>
      </c>
      <c r="J3540">
        <v>1435667422</v>
      </c>
      <c r="K3540" s="9">
        <f t="shared" si="224"/>
        <v>42185.521087962959</v>
      </c>
      <c r="L3540">
        <f t="shared" si="225"/>
        <v>2015</v>
      </c>
      <c r="M3540" t="b">
        <v>0</v>
      </c>
      <c r="N3540">
        <v>46</v>
      </c>
      <c r="O3540" t="b">
        <v>1</v>
      </c>
      <c r="P3540" t="s">
        <v>8269</v>
      </c>
      <c r="Q3540">
        <f t="shared" si="226"/>
        <v>139</v>
      </c>
      <c r="R3540">
        <f t="shared" si="227"/>
        <v>116.65</v>
      </c>
      <c r="S3540" s="10" t="s">
        <v>8317</v>
      </c>
      <c r="T3540" t="s">
        <v>8318</v>
      </c>
    </row>
    <row r="3541" spans="1:20" ht="60" x14ac:dyDescent="0.25">
      <c r="A3541">
        <v>531</v>
      </c>
      <c r="B3541" s="3" t="s">
        <v>532</v>
      </c>
      <c r="C3541" s="3" t="s">
        <v>4641</v>
      </c>
      <c r="D3541" s="6">
        <v>4000</v>
      </c>
      <c r="E3541" s="8">
        <v>4000</v>
      </c>
      <c r="F3541" t="s">
        <v>8218</v>
      </c>
      <c r="G3541" t="s">
        <v>8223</v>
      </c>
      <c r="H3541" t="s">
        <v>8245</v>
      </c>
      <c r="I3541">
        <v>1481957940</v>
      </c>
      <c r="J3541">
        <v>1478050429</v>
      </c>
      <c r="K3541" s="9">
        <f t="shared" si="224"/>
        <v>42676.065150462964</v>
      </c>
      <c r="L3541">
        <f t="shared" si="225"/>
        <v>2016</v>
      </c>
      <c r="M3541" t="b">
        <v>0</v>
      </c>
      <c r="N3541">
        <v>31</v>
      </c>
      <c r="O3541" t="b">
        <v>1</v>
      </c>
      <c r="P3541" t="s">
        <v>8269</v>
      </c>
      <c r="Q3541">
        <f t="shared" si="226"/>
        <v>100</v>
      </c>
      <c r="R3541">
        <f t="shared" si="227"/>
        <v>129.03</v>
      </c>
      <c r="S3541" s="10" t="s">
        <v>8317</v>
      </c>
      <c r="T3541" t="s">
        <v>8318</v>
      </c>
    </row>
    <row r="3542" spans="1:20" ht="60" x14ac:dyDescent="0.25">
      <c r="A3542">
        <v>1288</v>
      </c>
      <c r="B3542" s="3" t="s">
        <v>1289</v>
      </c>
      <c r="C3542" s="3" t="s">
        <v>5398</v>
      </c>
      <c r="D3542" s="6">
        <v>4000</v>
      </c>
      <c r="E3542" s="8">
        <v>4018</v>
      </c>
      <c r="F3542" t="s">
        <v>8218</v>
      </c>
      <c r="G3542" t="s">
        <v>8223</v>
      </c>
      <c r="H3542" t="s">
        <v>8245</v>
      </c>
      <c r="I3542">
        <v>1470801600</v>
      </c>
      <c r="J3542">
        <v>1468122163</v>
      </c>
      <c r="K3542" s="9">
        <f t="shared" si="224"/>
        <v>42561.154664351852</v>
      </c>
      <c r="L3542">
        <f t="shared" si="225"/>
        <v>2016</v>
      </c>
      <c r="M3542" t="b">
        <v>0</v>
      </c>
      <c r="N3542">
        <v>61</v>
      </c>
      <c r="O3542" t="b">
        <v>1</v>
      </c>
      <c r="P3542" t="s">
        <v>8269</v>
      </c>
      <c r="Q3542">
        <f t="shared" si="226"/>
        <v>100</v>
      </c>
      <c r="R3542">
        <f t="shared" si="227"/>
        <v>65.87</v>
      </c>
      <c r="S3542" s="10" t="s">
        <v>8317</v>
      </c>
      <c r="T3542" t="s">
        <v>8318</v>
      </c>
    </row>
    <row r="3543" spans="1:20" ht="30" x14ac:dyDescent="0.25">
      <c r="A3543">
        <v>3157</v>
      </c>
      <c r="B3543" s="3" t="s">
        <v>3157</v>
      </c>
      <c r="C3543" s="3" t="s">
        <v>7267</v>
      </c>
      <c r="D3543" s="6">
        <v>4000</v>
      </c>
      <c r="E3543" s="8">
        <v>4040</v>
      </c>
      <c r="F3543" t="s">
        <v>8218</v>
      </c>
      <c r="G3543" t="s">
        <v>8223</v>
      </c>
      <c r="H3543" t="s">
        <v>8245</v>
      </c>
      <c r="I3543">
        <v>1405746000</v>
      </c>
      <c r="J3543">
        <v>1404932105</v>
      </c>
      <c r="K3543" s="9">
        <f t="shared" si="224"/>
        <v>41829.788252314815</v>
      </c>
      <c r="L3543">
        <f t="shared" si="225"/>
        <v>2014</v>
      </c>
      <c r="M3543" t="b">
        <v>1</v>
      </c>
      <c r="N3543">
        <v>41</v>
      </c>
      <c r="O3543" t="b">
        <v>1</v>
      </c>
      <c r="P3543" t="s">
        <v>8269</v>
      </c>
      <c r="Q3543">
        <f t="shared" si="226"/>
        <v>101</v>
      </c>
      <c r="R3543">
        <f t="shared" si="227"/>
        <v>98.54</v>
      </c>
      <c r="S3543" s="10" t="s">
        <v>8317</v>
      </c>
      <c r="T3543" t="s">
        <v>8318</v>
      </c>
    </row>
    <row r="3544" spans="1:20" ht="60" x14ac:dyDescent="0.25">
      <c r="A3544">
        <v>3162</v>
      </c>
      <c r="B3544" s="3" t="s">
        <v>3162</v>
      </c>
      <c r="C3544" s="3" t="s">
        <v>7272</v>
      </c>
      <c r="D3544" s="6">
        <v>4000</v>
      </c>
      <c r="E3544" s="8">
        <v>5086</v>
      </c>
      <c r="F3544" t="s">
        <v>8218</v>
      </c>
      <c r="G3544" t="s">
        <v>8223</v>
      </c>
      <c r="H3544" t="s">
        <v>8245</v>
      </c>
      <c r="I3544">
        <v>1404698400</v>
      </c>
      <c r="J3544">
        <v>1402331262</v>
      </c>
      <c r="K3544" s="9">
        <f t="shared" si="224"/>
        <v>41799.685902777775</v>
      </c>
      <c r="L3544">
        <f t="shared" si="225"/>
        <v>2014</v>
      </c>
      <c r="M3544" t="b">
        <v>1</v>
      </c>
      <c r="N3544">
        <v>63</v>
      </c>
      <c r="O3544" t="b">
        <v>1</v>
      </c>
      <c r="P3544" t="s">
        <v>8269</v>
      </c>
      <c r="Q3544">
        <f t="shared" si="226"/>
        <v>127</v>
      </c>
      <c r="R3544">
        <f t="shared" si="227"/>
        <v>80.73</v>
      </c>
      <c r="S3544" s="10" t="s">
        <v>8317</v>
      </c>
      <c r="T3544" t="s">
        <v>8318</v>
      </c>
    </row>
    <row r="3545" spans="1:20" ht="30" x14ac:dyDescent="0.25">
      <c r="A3545">
        <v>3212</v>
      </c>
      <c r="B3545" s="3" t="s">
        <v>3212</v>
      </c>
      <c r="C3545" s="3" t="s">
        <v>7322</v>
      </c>
      <c r="D3545" s="6">
        <v>4000</v>
      </c>
      <c r="E3545" s="8">
        <v>5050</v>
      </c>
      <c r="F3545" t="s">
        <v>8218</v>
      </c>
      <c r="G3545" t="s">
        <v>8223</v>
      </c>
      <c r="H3545" t="s">
        <v>8245</v>
      </c>
      <c r="I3545">
        <v>1407524751</v>
      </c>
      <c r="J3545">
        <v>1404932751</v>
      </c>
      <c r="K3545" s="9">
        <f t="shared" si="224"/>
        <v>41829.795729166668</v>
      </c>
      <c r="L3545">
        <f t="shared" si="225"/>
        <v>2014</v>
      </c>
      <c r="M3545" t="b">
        <v>1</v>
      </c>
      <c r="N3545">
        <v>94</v>
      </c>
      <c r="O3545" t="b">
        <v>1</v>
      </c>
      <c r="P3545" t="s">
        <v>8269</v>
      </c>
      <c r="Q3545">
        <f t="shared" si="226"/>
        <v>126</v>
      </c>
      <c r="R3545">
        <f t="shared" si="227"/>
        <v>53.72</v>
      </c>
      <c r="S3545" s="10" t="s">
        <v>8317</v>
      </c>
      <c r="T3545" t="s">
        <v>8318</v>
      </c>
    </row>
    <row r="3546" spans="1:20" ht="60" x14ac:dyDescent="0.25">
      <c r="A3546">
        <v>3221</v>
      </c>
      <c r="B3546" s="3" t="s">
        <v>3221</v>
      </c>
      <c r="C3546" s="3" t="s">
        <v>7331</v>
      </c>
      <c r="D3546" s="6">
        <v>4000</v>
      </c>
      <c r="E3546" s="8">
        <v>4137</v>
      </c>
      <c r="F3546" t="s">
        <v>8218</v>
      </c>
      <c r="G3546" t="s">
        <v>8224</v>
      </c>
      <c r="H3546" t="s">
        <v>8246</v>
      </c>
      <c r="I3546">
        <v>1436114603</v>
      </c>
      <c r="J3546">
        <v>1433090603</v>
      </c>
      <c r="K3546" s="9">
        <f t="shared" si="224"/>
        <v>42155.696793981479</v>
      </c>
      <c r="L3546">
        <f t="shared" si="225"/>
        <v>2015</v>
      </c>
      <c r="M3546" t="b">
        <v>1</v>
      </c>
      <c r="N3546">
        <v>113</v>
      </c>
      <c r="O3546" t="b">
        <v>1</v>
      </c>
      <c r="P3546" t="s">
        <v>8269</v>
      </c>
      <c r="Q3546">
        <f t="shared" si="226"/>
        <v>103</v>
      </c>
      <c r="R3546">
        <f t="shared" si="227"/>
        <v>36.61</v>
      </c>
      <c r="S3546" s="10" t="s">
        <v>8317</v>
      </c>
      <c r="T3546" t="s">
        <v>8318</v>
      </c>
    </row>
    <row r="3547" spans="1:20" ht="60" x14ac:dyDescent="0.25">
      <c r="A3547">
        <v>3234</v>
      </c>
      <c r="B3547" s="3" t="s">
        <v>3234</v>
      </c>
      <c r="C3547" s="3" t="s">
        <v>7344</v>
      </c>
      <c r="D3547" s="6">
        <v>4000</v>
      </c>
      <c r="E3547" s="8">
        <v>4015.71</v>
      </c>
      <c r="F3547" t="s">
        <v>8218</v>
      </c>
      <c r="G3547" t="s">
        <v>8224</v>
      </c>
      <c r="H3547" t="s">
        <v>8246</v>
      </c>
      <c r="I3547">
        <v>1485991860</v>
      </c>
      <c r="J3547">
        <v>1483124208</v>
      </c>
      <c r="K3547" s="9">
        <f t="shared" si="224"/>
        <v>42734.789444444439</v>
      </c>
      <c r="L3547">
        <f t="shared" si="225"/>
        <v>2016</v>
      </c>
      <c r="M3547" t="b">
        <v>0</v>
      </c>
      <c r="N3547">
        <v>115</v>
      </c>
      <c r="O3547" t="b">
        <v>1</v>
      </c>
      <c r="P3547" t="s">
        <v>8269</v>
      </c>
      <c r="Q3547">
        <f t="shared" si="226"/>
        <v>100</v>
      </c>
      <c r="R3547">
        <f t="shared" si="227"/>
        <v>34.92</v>
      </c>
      <c r="S3547" s="10" t="s">
        <v>8317</v>
      </c>
      <c r="T3547" t="s">
        <v>8318</v>
      </c>
    </row>
    <row r="3548" spans="1:20" ht="60" x14ac:dyDescent="0.25">
      <c r="A3548">
        <v>3273</v>
      </c>
      <c r="B3548" s="3" t="s">
        <v>3273</v>
      </c>
      <c r="C3548" s="3" t="s">
        <v>7383</v>
      </c>
      <c r="D3548" s="6">
        <v>4000</v>
      </c>
      <c r="E3548" s="8">
        <v>4296</v>
      </c>
      <c r="F3548" t="s">
        <v>8218</v>
      </c>
      <c r="G3548" t="s">
        <v>8223</v>
      </c>
      <c r="H3548" t="s">
        <v>8245</v>
      </c>
      <c r="I3548">
        <v>1473879600</v>
      </c>
      <c r="J3548">
        <v>1472498042</v>
      </c>
      <c r="K3548" s="9">
        <f t="shared" si="224"/>
        <v>42611.801412037035</v>
      </c>
      <c r="L3548">
        <f t="shared" si="225"/>
        <v>2016</v>
      </c>
      <c r="M3548" t="b">
        <v>1</v>
      </c>
      <c r="N3548">
        <v>21</v>
      </c>
      <c r="O3548" t="b">
        <v>1</v>
      </c>
      <c r="P3548" t="s">
        <v>8269</v>
      </c>
      <c r="Q3548">
        <f t="shared" si="226"/>
        <v>107</v>
      </c>
      <c r="R3548">
        <f t="shared" si="227"/>
        <v>204.57</v>
      </c>
      <c r="S3548" s="10" t="s">
        <v>8317</v>
      </c>
      <c r="T3548" t="s">
        <v>8318</v>
      </c>
    </row>
    <row r="3549" spans="1:20" ht="60" x14ac:dyDescent="0.25">
      <c r="A3549">
        <v>3305</v>
      </c>
      <c r="B3549" s="3" t="s">
        <v>3305</v>
      </c>
      <c r="C3549" s="3" t="s">
        <v>7415</v>
      </c>
      <c r="D3549" s="6">
        <v>4000</v>
      </c>
      <c r="E3549" s="8">
        <v>4081</v>
      </c>
      <c r="F3549" t="s">
        <v>8218</v>
      </c>
      <c r="G3549" t="s">
        <v>8223</v>
      </c>
      <c r="H3549" t="s">
        <v>8245</v>
      </c>
      <c r="I3549">
        <v>1438374748</v>
      </c>
      <c r="J3549">
        <v>1435782748</v>
      </c>
      <c r="K3549" s="9">
        <f t="shared" si="224"/>
        <v>42186.855879629627</v>
      </c>
      <c r="L3549">
        <f t="shared" si="225"/>
        <v>2015</v>
      </c>
      <c r="M3549" t="b">
        <v>0</v>
      </c>
      <c r="N3549">
        <v>20</v>
      </c>
      <c r="O3549" t="b">
        <v>1</v>
      </c>
      <c r="P3549" t="s">
        <v>8269</v>
      </c>
      <c r="Q3549">
        <f t="shared" si="226"/>
        <v>102</v>
      </c>
      <c r="R3549">
        <f t="shared" si="227"/>
        <v>204.05</v>
      </c>
      <c r="S3549" s="10" t="s">
        <v>8317</v>
      </c>
      <c r="T3549" t="s">
        <v>8318</v>
      </c>
    </row>
    <row r="3550" spans="1:20" ht="45" x14ac:dyDescent="0.25">
      <c r="A3550">
        <v>3315</v>
      </c>
      <c r="B3550" s="3" t="s">
        <v>3315</v>
      </c>
      <c r="C3550" s="3" t="s">
        <v>7425</v>
      </c>
      <c r="D3550" s="6">
        <v>4000</v>
      </c>
      <c r="E3550" s="8">
        <v>4400</v>
      </c>
      <c r="F3550" t="s">
        <v>8218</v>
      </c>
      <c r="G3550" t="s">
        <v>8224</v>
      </c>
      <c r="H3550" t="s">
        <v>8246</v>
      </c>
      <c r="I3550">
        <v>1462519041</v>
      </c>
      <c r="J3550">
        <v>1459927041</v>
      </c>
      <c r="K3550" s="9">
        <f t="shared" si="224"/>
        <v>42466.303715277783</v>
      </c>
      <c r="L3550">
        <f t="shared" si="225"/>
        <v>2016</v>
      </c>
      <c r="M3550" t="b">
        <v>0</v>
      </c>
      <c r="N3550">
        <v>89</v>
      </c>
      <c r="O3550" t="b">
        <v>1</v>
      </c>
      <c r="P3550" t="s">
        <v>8269</v>
      </c>
      <c r="Q3550">
        <f t="shared" si="226"/>
        <v>110</v>
      </c>
      <c r="R3550">
        <f t="shared" si="227"/>
        <v>49.44</v>
      </c>
      <c r="S3550" s="10" t="s">
        <v>8317</v>
      </c>
      <c r="T3550" t="s">
        <v>8318</v>
      </c>
    </row>
    <row r="3551" spans="1:20" ht="45" x14ac:dyDescent="0.25">
      <c r="A3551">
        <v>3359</v>
      </c>
      <c r="B3551" s="3" t="s">
        <v>3358</v>
      </c>
      <c r="C3551" s="3" t="s">
        <v>7469</v>
      </c>
      <c r="D3551" s="6">
        <v>4000</v>
      </c>
      <c r="E3551" s="8">
        <v>4250</v>
      </c>
      <c r="F3551" t="s">
        <v>8218</v>
      </c>
      <c r="G3551" t="s">
        <v>8223</v>
      </c>
      <c r="H3551" t="s">
        <v>8245</v>
      </c>
      <c r="I3551">
        <v>1487985734</v>
      </c>
      <c r="J3551">
        <v>1484097734</v>
      </c>
      <c r="K3551" s="9">
        <f t="shared" si="224"/>
        <v>42746.057106481487</v>
      </c>
      <c r="L3551">
        <f t="shared" si="225"/>
        <v>2017</v>
      </c>
      <c r="M3551" t="b">
        <v>0</v>
      </c>
      <c r="N3551">
        <v>23</v>
      </c>
      <c r="O3551" t="b">
        <v>1</v>
      </c>
      <c r="P3551" t="s">
        <v>8269</v>
      </c>
      <c r="Q3551">
        <f t="shared" si="226"/>
        <v>106</v>
      </c>
      <c r="R3551">
        <f t="shared" si="227"/>
        <v>184.78</v>
      </c>
      <c r="S3551" s="10" t="s">
        <v>8317</v>
      </c>
      <c r="T3551" t="s">
        <v>8318</v>
      </c>
    </row>
    <row r="3552" spans="1:20" ht="60" x14ac:dyDescent="0.25">
      <c r="A3552">
        <v>3381</v>
      </c>
      <c r="B3552" s="3" t="s">
        <v>3380</v>
      </c>
      <c r="C3552" s="3" t="s">
        <v>7491</v>
      </c>
      <c r="D3552" s="6">
        <v>4000</v>
      </c>
      <c r="E3552" s="8">
        <v>4090</v>
      </c>
      <c r="F3552" t="s">
        <v>8218</v>
      </c>
      <c r="G3552" t="s">
        <v>8223</v>
      </c>
      <c r="H3552" t="s">
        <v>8245</v>
      </c>
      <c r="I3552">
        <v>1426044383</v>
      </c>
      <c r="J3552">
        <v>1423455983</v>
      </c>
      <c r="K3552" s="9">
        <f t="shared" si="224"/>
        <v>42044.184988425928</v>
      </c>
      <c r="L3552">
        <f t="shared" si="225"/>
        <v>2015</v>
      </c>
      <c r="M3552" t="b">
        <v>0</v>
      </c>
      <c r="N3552">
        <v>48</v>
      </c>
      <c r="O3552" t="b">
        <v>1</v>
      </c>
      <c r="P3552" t="s">
        <v>8269</v>
      </c>
      <c r="Q3552">
        <f t="shared" si="226"/>
        <v>102</v>
      </c>
      <c r="R3552">
        <f t="shared" si="227"/>
        <v>85.21</v>
      </c>
      <c r="S3552" s="10" t="s">
        <v>8317</v>
      </c>
      <c r="T3552" t="s">
        <v>8318</v>
      </c>
    </row>
    <row r="3553" spans="1:20" ht="60" x14ac:dyDescent="0.25">
      <c r="A3553">
        <v>3398</v>
      </c>
      <c r="B3553" s="3" t="s">
        <v>3397</v>
      </c>
      <c r="C3553" s="3" t="s">
        <v>7508</v>
      </c>
      <c r="D3553" s="6">
        <v>4000</v>
      </c>
      <c r="E3553" s="8">
        <v>4443</v>
      </c>
      <c r="F3553" t="s">
        <v>8218</v>
      </c>
      <c r="G3553" t="s">
        <v>8223</v>
      </c>
      <c r="H3553" t="s">
        <v>8245</v>
      </c>
      <c r="I3553">
        <v>1416589200</v>
      </c>
      <c r="J3553">
        <v>1414605776</v>
      </c>
      <c r="K3553" s="9">
        <f t="shared" si="224"/>
        <v>41941.75203703704</v>
      </c>
      <c r="L3553">
        <f t="shared" si="225"/>
        <v>2014</v>
      </c>
      <c r="M3553" t="b">
        <v>0</v>
      </c>
      <c r="N3553">
        <v>65</v>
      </c>
      <c r="O3553" t="b">
        <v>1</v>
      </c>
      <c r="P3553" t="s">
        <v>8269</v>
      </c>
      <c r="Q3553">
        <f t="shared" si="226"/>
        <v>111</v>
      </c>
      <c r="R3553">
        <f t="shared" si="227"/>
        <v>68.349999999999994</v>
      </c>
      <c r="S3553" s="10" t="s">
        <v>8317</v>
      </c>
      <c r="T3553" t="s">
        <v>8318</v>
      </c>
    </row>
    <row r="3554" spans="1:20" ht="60" x14ac:dyDescent="0.25">
      <c r="A3554">
        <v>3416</v>
      </c>
      <c r="B3554" s="3" t="s">
        <v>3415</v>
      </c>
      <c r="C3554" s="3" t="s">
        <v>7526</v>
      </c>
      <c r="D3554" s="6">
        <v>4000</v>
      </c>
      <c r="E3554" s="8">
        <v>4784</v>
      </c>
      <c r="F3554" t="s">
        <v>8218</v>
      </c>
      <c r="G3554" t="s">
        <v>8224</v>
      </c>
      <c r="H3554" t="s">
        <v>8246</v>
      </c>
      <c r="I3554">
        <v>1429813800</v>
      </c>
      <c r="J3554">
        <v>1427363645</v>
      </c>
      <c r="K3554" s="9">
        <f t="shared" si="224"/>
        <v>42089.412557870368</v>
      </c>
      <c r="L3554">
        <f t="shared" si="225"/>
        <v>2015</v>
      </c>
      <c r="M3554" t="b">
        <v>0</v>
      </c>
      <c r="N3554">
        <v>30</v>
      </c>
      <c r="O3554" t="b">
        <v>1</v>
      </c>
      <c r="P3554" t="s">
        <v>8269</v>
      </c>
      <c r="Q3554">
        <f t="shared" si="226"/>
        <v>120</v>
      </c>
      <c r="R3554">
        <f t="shared" si="227"/>
        <v>159.47</v>
      </c>
      <c r="S3554" s="10" t="s">
        <v>8317</v>
      </c>
      <c r="T3554" t="s">
        <v>8318</v>
      </c>
    </row>
    <row r="3555" spans="1:20" ht="60" x14ac:dyDescent="0.25">
      <c r="A3555">
        <v>3418</v>
      </c>
      <c r="B3555" s="3" t="s">
        <v>3417</v>
      </c>
      <c r="C3555" s="3" t="s">
        <v>7528</v>
      </c>
      <c r="D3555" s="6">
        <v>4000</v>
      </c>
      <c r="E3555" s="8">
        <v>4035</v>
      </c>
      <c r="F3555" t="s">
        <v>8218</v>
      </c>
      <c r="G3555" t="s">
        <v>8223</v>
      </c>
      <c r="H3555" t="s">
        <v>8245</v>
      </c>
      <c r="I3555">
        <v>1400875307</v>
      </c>
      <c r="J3555">
        <v>1398283307</v>
      </c>
      <c r="K3555" s="9">
        <f t="shared" si="224"/>
        <v>41752.83457175926</v>
      </c>
      <c r="L3555">
        <f t="shared" si="225"/>
        <v>2014</v>
      </c>
      <c r="M3555" t="b">
        <v>0</v>
      </c>
      <c r="N3555">
        <v>56</v>
      </c>
      <c r="O3555" t="b">
        <v>1</v>
      </c>
      <c r="P3555" t="s">
        <v>8269</v>
      </c>
      <c r="Q3555">
        <f t="shared" si="226"/>
        <v>101</v>
      </c>
      <c r="R3555">
        <f t="shared" si="227"/>
        <v>72.05</v>
      </c>
      <c r="S3555" s="10" t="s">
        <v>8317</v>
      </c>
      <c r="T3555" t="s">
        <v>8318</v>
      </c>
    </row>
    <row r="3556" spans="1:20" ht="60" x14ac:dyDescent="0.25">
      <c r="A3556">
        <v>3502</v>
      </c>
      <c r="B3556" s="3" t="s">
        <v>3501</v>
      </c>
      <c r="C3556" s="3" t="s">
        <v>7612</v>
      </c>
      <c r="D3556" s="6">
        <v>4000</v>
      </c>
      <c r="E3556" s="8">
        <v>4216</v>
      </c>
      <c r="F3556" t="s">
        <v>8218</v>
      </c>
      <c r="G3556" t="s">
        <v>8223</v>
      </c>
      <c r="H3556" t="s">
        <v>8245</v>
      </c>
      <c r="I3556">
        <v>1458100740</v>
      </c>
      <c r="J3556">
        <v>1456862924</v>
      </c>
      <c r="K3556" s="9">
        <f t="shared" si="224"/>
        <v>42430.839398148149</v>
      </c>
      <c r="L3556">
        <f t="shared" si="225"/>
        <v>2016</v>
      </c>
      <c r="M3556" t="b">
        <v>0</v>
      </c>
      <c r="N3556">
        <v>31</v>
      </c>
      <c r="O3556" t="b">
        <v>1</v>
      </c>
      <c r="P3556" t="s">
        <v>8269</v>
      </c>
      <c r="Q3556">
        <f t="shared" si="226"/>
        <v>105</v>
      </c>
      <c r="R3556">
        <f t="shared" si="227"/>
        <v>136</v>
      </c>
      <c r="S3556" s="10" t="s">
        <v>8317</v>
      </c>
      <c r="T3556" t="s">
        <v>8318</v>
      </c>
    </row>
    <row r="3557" spans="1:20" ht="45" x14ac:dyDescent="0.25">
      <c r="A3557">
        <v>3517</v>
      </c>
      <c r="B3557" s="3" t="s">
        <v>3516</v>
      </c>
      <c r="C3557" s="3" t="s">
        <v>7627</v>
      </c>
      <c r="D3557" s="6">
        <v>4000</v>
      </c>
      <c r="E3557" s="8">
        <v>4000</v>
      </c>
      <c r="F3557" t="s">
        <v>8218</v>
      </c>
      <c r="G3557" t="s">
        <v>8224</v>
      </c>
      <c r="H3557" t="s">
        <v>8246</v>
      </c>
      <c r="I3557">
        <v>1404471600</v>
      </c>
      <c r="J3557">
        <v>1401910634</v>
      </c>
      <c r="K3557" s="9">
        <f t="shared" si="224"/>
        <v>41794.817523148151</v>
      </c>
      <c r="L3557">
        <f t="shared" si="225"/>
        <v>2014</v>
      </c>
      <c r="M3557" t="b">
        <v>0</v>
      </c>
      <c r="N3557">
        <v>13</v>
      </c>
      <c r="O3557" t="b">
        <v>1</v>
      </c>
      <c r="P3557" t="s">
        <v>8269</v>
      </c>
      <c r="Q3557">
        <f t="shared" si="226"/>
        <v>100</v>
      </c>
      <c r="R3557">
        <f t="shared" si="227"/>
        <v>307.69</v>
      </c>
      <c r="S3557" s="10" t="s">
        <v>8317</v>
      </c>
      <c r="T3557" t="s">
        <v>8318</v>
      </c>
    </row>
    <row r="3558" spans="1:20" ht="45" x14ac:dyDescent="0.25">
      <c r="A3558">
        <v>3523</v>
      </c>
      <c r="B3558" s="3" t="s">
        <v>3522</v>
      </c>
      <c r="C3558" s="3" t="s">
        <v>7633</v>
      </c>
      <c r="D3558" s="6">
        <v>4000</v>
      </c>
      <c r="E3558" s="8">
        <v>4546</v>
      </c>
      <c r="F3558" t="s">
        <v>8218</v>
      </c>
      <c r="G3558" t="s">
        <v>8224</v>
      </c>
      <c r="H3558" t="s">
        <v>8246</v>
      </c>
      <c r="I3558">
        <v>1474844400</v>
      </c>
      <c r="J3558">
        <v>1469871148</v>
      </c>
      <c r="K3558" s="9">
        <f t="shared" si="224"/>
        <v>42581.397546296299</v>
      </c>
      <c r="L3558">
        <f t="shared" si="225"/>
        <v>2016</v>
      </c>
      <c r="M3558" t="b">
        <v>0</v>
      </c>
      <c r="N3558">
        <v>80</v>
      </c>
      <c r="O3558" t="b">
        <v>1</v>
      </c>
      <c r="P3558" t="s">
        <v>8269</v>
      </c>
      <c r="Q3558">
        <f t="shared" si="226"/>
        <v>114</v>
      </c>
      <c r="R3558">
        <f t="shared" si="227"/>
        <v>56.83</v>
      </c>
      <c r="S3558" s="10" t="s">
        <v>8317</v>
      </c>
      <c r="T3558" t="s">
        <v>8318</v>
      </c>
    </row>
    <row r="3559" spans="1:20" ht="45" x14ac:dyDescent="0.25">
      <c r="A3559">
        <v>3589</v>
      </c>
      <c r="B3559" s="3" t="s">
        <v>3588</v>
      </c>
      <c r="C3559" s="3" t="s">
        <v>7699</v>
      </c>
      <c r="D3559" s="6">
        <v>4000</v>
      </c>
      <c r="E3559" s="8">
        <v>5100</v>
      </c>
      <c r="F3559" t="s">
        <v>8218</v>
      </c>
      <c r="G3559" t="s">
        <v>8223</v>
      </c>
      <c r="H3559" t="s">
        <v>8245</v>
      </c>
      <c r="I3559">
        <v>1432654347</v>
      </c>
      <c r="J3559">
        <v>1430494347</v>
      </c>
      <c r="K3559" s="9">
        <f t="shared" si="224"/>
        <v>42125.647534722222</v>
      </c>
      <c r="L3559">
        <f t="shared" si="225"/>
        <v>2015</v>
      </c>
      <c r="M3559" t="b">
        <v>0</v>
      </c>
      <c r="N3559">
        <v>62</v>
      </c>
      <c r="O3559" t="b">
        <v>1</v>
      </c>
      <c r="P3559" t="s">
        <v>8269</v>
      </c>
      <c r="Q3559">
        <f t="shared" si="226"/>
        <v>128</v>
      </c>
      <c r="R3559">
        <f t="shared" si="227"/>
        <v>82.26</v>
      </c>
      <c r="S3559" s="10" t="s">
        <v>8317</v>
      </c>
      <c r="T3559" t="s">
        <v>8318</v>
      </c>
    </row>
    <row r="3560" spans="1:20" ht="60" x14ac:dyDescent="0.25">
      <c r="A3560">
        <v>3602</v>
      </c>
      <c r="B3560" s="3" t="s">
        <v>3601</v>
      </c>
      <c r="C3560" s="3" t="s">
        <v>7712</v>
      </c>
      <c r="D3560" s="6">
        <v>4000</v>
      </c>
      <c r="E3560" s="8">
        <v>4002</v>
      </c>
      <c r="F3560" t="s">
        <v>8218</v>
      </c>
      <c r="G3560" t="s">
        <v>8223</v>
      </c>
      <c r="H3560" t="s">
        <v>8245</v>
      </c>
      <c r="I3560">
        <v>1463520479</v>
      </c>
      <c r="J3560">
        <v>1458336479</v>
      </c>
      <c r="K3560" s="9">
        <f t="shared" si="224"/>
        <v>42447.894432870366</v>
      </c>
      <c r="L3560">
        <f t="shared" si="225"/>
        <v>2016</v>
      </c>
      <c r="M3560" t="b">
        <v>0</v>
      </c>
      <c r="N3560">
        <v>49</v>
      </c>
      <c r="O3560" t="b">
        <v>1</v>
      </c>
      <c r="P3560" t="s">
        <v>8269</v>
      </c>
      <c r="Q3560">
        <f t="shared" si="226"/>
        <v>100</v>
      </c>
      <c r="R3560">
        <f t="shared" si="227"/>
        <v>81.67</v>
      </c>
      <c r="S3560" s="10" t="s">
        <v>8317</v>
      </c>
      <c r="T3560" t="s">
        <v>8318</v>
      </c>
    </row>
    <row r="3561" spans="1:20" ht="60" x14ac:dyDescent="0.25">
      <c r="A3561">
        <v>3626</v>
      </c>
      <c r="B3561" s="3" t="s">
        <v>3624</v>
      </c>
      <c r="C3561" s="3" t="s">
        <v>7736</v>
      </c>
      <c r="D3561" s="6">
        <v>4000</v>
      </c>
      <c r="E3561" s="8">
        <v>4073</v>
      </c>
      <c r="F3561" t="s">
        <v>8218</v>
      </c>
      <c r="G3561" t="s">
        <v>8224</v>
      </c>
      <c r="H3561" t="s">
        <v>8246</v>
      </c>
      <c r="I3561">
        <v>1408204857</v>
      </c>
      <c r="J3561">
        <v>1406390457</v>
      </c>
      <c r="K3561" s="9">
        <f t="shared" si="224"/>
        <v>41846.667326388888</v>
      </c>
      <c r="L3561">
        <f t="shared" si="225"/>
        <v>2014</v>
      </c>
      <c r="M3561" t="b">
        <v>0</v>
      </c>
      <c r="N3561">
        <v>48</v>
      </c>
      <c r="O3561" t="b">
        <v>1</v>
      </c>
      <c r="P3561" t="s">
        <v>8269</v>
      </c>
      <c r="Q3561">
        <f t="shared" si="226"/>
        <v>102</v>
      </c>
      <c r="R3561">
        <f t="shared" si="227"/>
        <v>84.85</v>
      </c>
      <c r="S3561" s="10" t="s">
        <v>8317</v>
      </c>
      <c r="T3561" t="s">
        <v>8318</v>
      </c>
    </row>
    <row r="3562" spans="1:20" ht="45" x14ac:dyDescent="0.25">
      <c r="A3562">
        <v>3673</v>
      </c>
      <c r="B3562" s="3" t="s">
        <v>3670</v>
      </c>
      <c r="C3562" s="3" t="s">
        <v>7783</v>
      </c>
      <c r="D3562" s="6">
        <v>4000</v>
      </c>
      <c r="E3562" s="8">
        <v>4545</v>
      </c>
      <c r="F3562" t="s">
        <v>8218</v>
      </c>
      <c r="G3562" t="s">
        <v>8224</v>
      </c>
      <c r="H3562" t="s">
        <v>8246</v>
      </c>
      <c r="I3562">
        <v>1415191920</v>
      </c>
      <c r="J3562">
        <v>1412233497</v>
      </c>
      <c r="K3562" s="9">
        <f t="shared" si="224"/>
        <v>41914.295104166667</v>
      </c>
      <c r="L3562">
        <f t="shared" si="225"/>
        <v>2014</v>
      </c>
      <c r="M3562" t="b">
        <v>0</v>
      </c>
      <c r="N3562">
        <v>114</v>
      </c>
      <c r="O3562" t="b">
        <v>1</v>
      </c>
      <c r="P3562" t="s">
        <v>8269</v>
      </c>
      <c r="Q3562">
        <f t="shared" si="226"/>
        <v>114</v>
      </c>
      <c r="R3562">
        <f t="shared" si="227"/>
        <v>39.869999999999997</v>
      </c>
      <c r="S3562" s="10" t="s">
        <v>8317</v>
      </c>
      <c r="T3562" t="s">
        <v>8318</v>
      </c>
    </row>
    <row r="3563" spans="1:20" ht="60" x14ac:dyDescent="0.25">
      <c r="A3563">
        <v>3695</v>
      </c>
      <c r="B3563" s="3" t="s">
        <v>3692</v>
      </c>
      <c r="C3563" s="3" t="s">
        <v>7805</v>
      </c>
      <c r="D3563" s="6">
        <v>4000</v>
      </c>
      <c r="E3563" s="8">
        <v>4005</v>
      </c>
      <c r="F3563" t="s">
        <v>8218</v>
      </c>
      <c r="G3563" t="s">
        <v>8223</v>
      </c>
      <c r="H3563" t="s">
        <v>8245</v>
      </c>
      <c r="I3563">
        <v>1421009610</v>
      </c>
      <c r="J3563">
        <v>1419281610</v>
      </c>
      <c r="K3563" s="9">
        <f t="shared" si="224"/>
        <v>41995.870486111111</v>
      </c>
      <c r="L3563">
        <f t="shared" si="225"/>
        <v>2014</v>
      </c>
      <c r="M3563" t="b">
        <v>0</v>
      </c>
      <c r="N3563">
        <v>33</v>
      </c>
      <c r="O3563" t="b">
        <v>1</v>
      </c>
      <c r="P3563" t="s">
        <v>8269</v>
      </c>
      <c r="Q3563">
        <f t="shared" si="226"/>
        <v>100</v>
      </c>
      <c r="R3563">
        <f t="shared" si="227"/>
        <v>121.36</v>
      </c>
      <c r="S3563" s="10" t="s">
        <v>8317</v>
      </c>
      <c r="T3563" t="s">
        <v>8318</v>
      </c>
    </row>
    <row r="3564" spans="1:20" ht="45" x14ac:dyDescent="0.25">
      <c r="A3564">
        <v>3717</v>
      </c>
      <c r="B3564" s="3" t="s">
        <v>3714</v>
      </c>
      <c r="C3564" s="3" t="s">
        <v>7827</v>
      </c>
      <c r="D3564" s="6">
        <v>4000</v>
      </c>
      <c r="E3564" s="8">
        <v>4030</v>
      </c>
      <c r="F3564" t="s">
        <v>8218</v>
      </c>
      <c r="G3564" t="s">
        <v>8224</v>
      </c>
      <c r="H3564" t="s">
        <v>8246</v>
      </c>
      <c r="I3564">
        <v>1431204449</v>
      </c>
      <c r="J3564">
        <v>1428526049</v>
      </c>
      <c r="K3564" s="9">
        <f t="shared" si="224"/>
        <v>42102.866307870368</v>
      </c>
      <c r="L3564">
        <f t="shared" si="225"/>
        <v>2015</v>
      </c>
      <c r="M3564" t="b">
        <v>0</v>
      </c>
      <c r="N3564">
        <v>13</v>
      </c>
      <c r="O3564" t="b">
        <v>1</v>
      </c>
      <c r="P3564" t="s">
        <v>8269</v>
      </c>
      <c r="Q3564">
        <f t="shared" si="226"/>
        <v>101</v>
      </c>
      <c r="R3564">
        <f t="shared" si="227"/>
        <v>310</v>
      </c>
      <c r="S3564" s="10" t="s">
        <v>8317</v>
      </c>
      <c r="T3564" t="s">
        <v>8318</v>
      </c>
    </row>
    <row r="3565" spans="1:20" ht="45" x14ac:dyDescent="0.25">
      <c r="A3565">
        <v>3179</v>
      </c>
      <c r="B3565" s="3" t="s">
        <v>3179</v>
      </c>
      <c r="C3565" s="3" t="s">
        <v>7289</v>
      </c>
      <c r="D3565" s="6">
        <v>4200</v>
      </c>
      <c r="E3565" s="8">
        <v>4794.82</v>
      </c>
      <c r="F3565" t="s">
        <v>8218</v>
      </c>
      <c r="G3565" t="s">
        <v>8223</v>
      </c>
      <c r="H3565" t="s">
        <v>8245</v>
      </c>
      <c r="I3565">
        <v>1367859071</v>
      </c>
      <c r="J3565">
        <v>1365699071</v>
      </c>
      <c r="K3565" s="9">
        <f t="shared" si="224"/>
        <v>41375.702210648145</v>
      </c>
      <c r="L3565">
        <f t="shared" si="225"/>
        <v>2013</v>
      </c>
      <c r="M3565" t="b">
        <v>1</v>
      </c>
      <c r="N3565">
        <v>62</v>
      </c>
      <c r="O3565" t="b">
        <v>1</v>
      </c>
      <c r="P3565" t="s">
        <v>8269</v>
      </c>
      <c r="Q3565">
        <f t="shared" si="226"/>
        <v>114</v>
      </c>
      <c r="R3565">
        <f t="shared" si="227"/>
        <v>77.34</v>
      </c>
      <c r="S3565" s="10" t="s">
        <v>8317</v>
      </c>
      <c r="T3565" t="s">
        <v>8318</v>
      </c>
    </row>
    <row r="3566" spans="1:20" ht="45" x14ac:dyDescent="0.25">
      <c r="A3566">
        <v>3184</v>
      </c>
      <c r="B3566" s="3" t="s">
        <v>3184</v>
      </c>
      <c r="C3566" s="3" t="s">
        <v>7294</v>
      </c>
      <c r="D3566" s="6">
        <v>4300</v>
      </c>
      <c r="E3566" s="8">
        <v>4610</v>
      </c>
      <c r="F3566" t="s">
        <v>8218</v>
      </c>
      <c r="G3566" t="s">
        <v>8223</v>
      </c>
      <c r="H3566" t="s">
        <v>8245</v>
      </c>
      <c r="I3566">
        <v>1404258631</v>
      </c>
      <c r="J3566">
        <v>1401666631</v>
      </c>
      <c r="K3566" s="9">
        <f t="shared" si="224"/>
        <v>41791.993414351848</v>
      </c>
      <c r="L3566">
        <f t="shared" si="225"/>
        <v>2014</v>
      </c>
      <c r="M3566" t="b">
        <v>1</v>
      </c>
      <c r="N3566">
        <v>46</v>
      </c>
      <c r="O3566" t="b">
        <v>1</v>
      </c>
      <c r="P3566" t="s">
        <v>8269</v>
      </c>
      <c r="Q3566">
        <f t="shared" si="226"/>
        <v>107</v>
      </c>
      <c r="R3566">
        <f t="shared" si="227"/>
        <v>100.22</v>
      </c>
      <c r="S3566" s="10" t="s">
        <v>8317</v>
      </c>
      <c r="T3566" t="s">
        <v>8318</v>
      </c>
    </row>
    <row r="3567" spans="1:20" ht="60" x14ac:dyDescent="0.25">
      <c r="A3567">
        <v>3724</v>
      </c>
      <c r="B3567" s="3" t="s">
        <v>3721</v>
      </c>
      <c r="C3567" s="3" t="s">
        <v>7834</v>
      </c>
      <c r="D3567" s="6">
        <v>4300</v>
      </c>
      <c r="E3567" s="8">
        <v>4409.55</v>
      </c>
      <c r="F3567" t="s">
        <v>8218</v>
      </c>
      <c r="G3567" t="s">
        <v>8224</v>
      </c>
      <c r="H3567" t="s">
        <v>8246</v>
      </c>
      <c r="I3567">
        <v>1462402800</v>
      </c>
      <c r="J3567">
        <v>1459856860</v>
      </c>
      <c r="K3567" s="9">
        <f t="shared" si="224"/>
        <v>42465.491435185191</v>
      </c>
      <c r="L3567">
        <f t="shared" si="225"/>
        <v>2016</v>
      </c>
      <c r="M3567" t="b">
        <v>0</v>
      </c>
      <c r="N3567">
        <v>89</v>
      </c>
      <c r="O3567" t="b">
        <v>1</v>
      </c>
      <c r="P3567" t="s">
        <v>8269</v>
      </c>
      <c r="Q3567">
        <f t="shared" si="226"/>
        <v>103</v>
      </c>
      <c r="R3567">
        <f t="shared" si="227"/>
        <v>49.55</v>
      </c>
      <c r="S3567" s="10" t="s">
        <v>8317</v>
      </c>
      <c r="T3567" t="s">
        <v>8318</v>
      </c>
    </row>
    <row r="3568" spans="1:20" ht="60" x14ac:dyDescent="0.25">
      <c r="A3568">
        <v>2808</v>
      </c>
      <c r="B3568" s="3" t="s">
        <v>2808</v>
      </c>
      <c r="C3568" s="3" t="s">
        <v>6918</v>
      </c>
      <c r="D3568" s="6">
        <v>4500</v>
      </c>
      <c r="E3568" s="8">
        <v>4511</v>
      </c>
      <c r="F3568" t="s">
        <v>8218</v>
      </c>
      <c r="G3568" t="s">
        <v>8223</v>
      </c>
      <c r="H3568" t="s">
        <v>8245</v>
      </c>
      <c r="I3568">
        <v>1440274735</v>
      </c>
      <c r="J3568">
        <v>1437682735</v>
      </c>
      <c r="K3568" s="9">
        <f t="shared" si="224"/>
        <v>42208.84646990741</v>
      </c>
      <c r="L3568">
        <f t="shared" si="225"/>
        <v>2015</v>
      </c>
      <c r="M3568" t="b">
        <v>0</v>
      </c>
      <c r="N3568">
        <v>69</v>
      </c>
      <c r="O3568" t="b">
        <v>1</v>
      </c>
      <c r="P3568" t="s">
        <v>8269</v>
      </c>
      <c r="Q3568">
        <f t="shared" si="226"/>
        <v>100</v>
      </c>
      <c r="R3568">
        <f t="shared" si="227"/>
        <v>65.38</v>
      </c>
      <c r="S3568" s="10" t="s">
        <v>8317</v>
      </c>
      <c r="T3568" t="s">
        <v>8318</v>
      </c>
    </row>
    <row r="3569" spans="1:20" ht="45" x14ac:dyDescent="0.25">
      <c r="A3569">
        <v>3160</v>
      </c>
      <c r="B3569" s="3" t="s">
        <v>3160</v>
      </c>
      <c r="C3569" s="3" t="s">
        <v>7270</v>
      </c>
      <c r="D3569" s="6">
        <v>4500</v>
      </c>
      <c r="E3569" s="8">
        <v>4569</v>
      </c>
      <c r="F3569" t="s">
        <v>8218</v>
      </c>
      <c r="G3569" t="s">
        <v>8223</v>
      </c>
      <c r="H3569" t="s">
        <v>8245</v>
      </c>
      <c r="I3569">
        <v>1407905940</v>
      </c>
      <c r="J3569">
        <v>1405923687</v>
      </c>
      <c r="K3569" s="9">
        <f t="shared" si="224"/>
        <v>41841.26489583333</v>
      </c>
      <c r="L3569">
        <f t="shared" si="225"/>
        <v>2014</v>
      </c>
      <c r="M3569" t="b">
        <v>1</v>
      </c>
      <c r="N3569">
        <v>57</v>
      </c>
      <c r="O3569" t="b">
        <v>1</v>
      </c>
      <c r="P3569" t="s">
        <v>8269</v>
      </c>
      <c r="Q3569">
        <f t="shared" si="226"/>
        <v>102</v>
      </c>
      <c r="R3569">
        <f t="shared" si="227"/>
        <v>80.16</v>
      </c>
      <c r="S3569" s="10" t="s">
        <v>8317</v>
      </c>
      <c r="T3569" t="s">
        <v>8318</v>
      </c>
    </row>
    <row r="3570" spans="1:20" ht="45" x14ac:dyDescent="0.25">
      <c r="A3570">
        <v>3217</v>
      </c>
      <c r="B3570" s="3" t="s">
        <v>3217</v>
      </c>
      <c r="C3570" s="3" t="s">
        <v>7327</v>
      </c>
      <c r="D3570" s="6">
        <v>4500</v>
      </c>
      <c r="E3570" s="8">
        <v>5221</v>
      </c>
      <c r="F3570" t="s">
        <v>8218</v>
      </c>
      <c r="G3570" t="s">
        <v>8223</v>
      </c>
      <c r="H3570" t="s">
        <v>8245</v>
      </c>
      <c r="I3570">
        <v>1478264784</v>
      </c>
      <c r="J3570">
        <v>1475672784</v>
      </c>
      <c r="K3570" s="9">
        <f t="shared" si="224"/>
        <v>42648.546111111107</v>
      </c>
      <c r="L3570">
        <f t="shared" si="225"/>
        <v>2016</v>
      </c>
      <c r="M3570" t="b">
        <v>1</v>
      </c>
      <c r="N3570">
        <v>104</v>
      </c>
      <c r="O3570" t="b">
        <v>1</v>
      </c>
      <c r="P3570" t="s">
        <v>8269</v>
      </c>
      <c r="Q3570">
        <f t="shared" si="226"/>
        <v>116</v>
      </c>
      <c r="R3570">
        <f t="shared" si="227"/>
        <v>50.2</v>
      </c>
      <c r="S3570" s="10" t="s">
        <v>8317</v>
      </c>
      <c r="T3570" t="s">
        <v>8318</v>
      </c>
    </row>
    <row r="3571" spans="1:20" ht="60" x14ac:dyDescent="0.25">
      <c r="A3571">
        <v>3276</v>
      </c>
      <c r="B3571" s="3" t="s">
        <v>3276</v>
      </c>
      <c r="C3571" s="3" t="s">
        <v>7386</v>
      </c>
      <c r="D3571" s="6">
        <v>4500</v>
      </c>
      <c r="E3571" s="8">
        <v>5258</v>
      </c>
      <c r="F3571" t="s">
        <v>8218</v>
      </c>
      <c r="G3571" t="s">
        <v>8228</v>
      </c>
      <c r="H3571" t="s">
        <v>8250</v>
      </c>
      <c r="I3571">
        <v>1459483140</v>
      </c>
      <c r="J3571">
        <v>1456526879</v>
      </c>
      <c r="K3571" s="9">
        <f t="shared" si="224"/>
        <v>42426.949988425928</v>
      </c>
      <c r="L3571">
        <f t="shared" si="225"/>
        <v>2016</v>
      </c>
      <c r="M3571" t="b">
        <v>1</v>
      </c>
      <c r="N3571">
        <v>100</v>
      </c>
      <c r="O3571" t="b">
        <v>1</v>
      </c>
      <c r="P3571" t="s">
        <v>8269</v>
      </c>
      <c r="Q3571">
        <f t="shared" si="226"/>
        <v>117</v>
      </c>
      <c r="R3571">
        <f t="shared" si="227"/>
        <v>52.58</v>
      </c>
      <c r="S3571" s="10" t="s">
        <v>8317</v>
      </c>
      <c r="T3571" t="s">
        <v>8318</v>
      </c>
    </row>
    <row r="3572" spans="1:20" ht="60" x14ac:dyDescent="0.25">
      <c r="A3572">
        <v>3293</v>
      </c>
      <c r="B3572" s="3" t="s">
        <v>3293</v>
      </c>
      <c r="C3572" s="3" t="s">
        <v>7403</v>
      </c>
      <c r="D3572" s="6">
        <v>4500</v>
      </c>
      <c r="E3572" s="8">
        <v>7670</v>
      </c>
      <c r="F3572" t="s">
        <v>8218</v>
      </c>
      <c r="G3572" t="s">
        <v>8227</v>
      </c>
      <c r="H3572" t="s">
        <v>8249</v>
      </c>
      <c r="I3572">
        <v>1488622352</v>
      </c>
      <c r="J3572">
        <v>1486030352</v>
      </c>
      <c r="K3572" s="9">
        <f t="shared" si="224"/>
        <v>42768.425370370373</v>
      </c>
      <c r="L3572">
        <f t="shared" si="225"/>
        <v>2017</v>
      </c>
      <c r="M3572" t="b">
        <v>0</v>
      </c>
      <c r="N3572">
        <v>91</v>
      </c>
      <c r="O3572" t="b">
        <v>1</v>
      </c>
      <c r="P3572" t="s">
        <v>8269</v>
      </c>
      <c r="Q3572">
        <f t="shared" si="226"/>
        <v>170</v>
      </c>
      <c r="R3572">
        <f t="shared" si="227"/>
        <v>84.29</v>
      </c>
      <c r="S3572" s="10" t="s">
        <v>8317</v>
      </c>
      <c r="T3572" t="s">
        <v>8318</v>
      </c>
    </row>
    <row r="3573" spans="1:20" ht="60" x14ac:dyDescent="0.25">
      <c r="A3573">
        <v>3344</v>
      </c>
      <c r="B3573" s="3" t="s">
        <v>3344</v>
      </c>
      <c r="C3573" s="3" t="s">
        <v>7454</v>
      </c>
      <c r="D3573" s="6">
        <v>4500</v>
      </c>
      <c r="E3573" s="8">
        <v>4565</v>
      </c>
      <c r="F3573" t="s">
        <v>8218</v>
      </c>
      <c r="G3573" t="s">
        <v>8223</v>
      </c>
      <c r="H3573" t="s">
        <v>8245</v>
      </c>
      <c r="I3573">
        <v>1409374093</v>
      </c>
      <c r="J3573">
        <v>1406782093</v>
      </c>
      <c r="K3573" s="9">
        <f t="shared" si="224"/>
        <v>41851.200150462959</v>
      </c>
      <c r="L3573">
        <f t="shared" si="225"/>
        <v>2014</v>
      </c>
      <c r="M3573" t="b">
        <v>0</v>
      </c>
      <c r="N3573">
        <v>40</v>
      </c>
      <c r="O3573" t="b">
        <v>1</v>
      </c>
      <c r="P3573" t="s">
        <v>8269</v>
      </c>
      <c r="Q3573">
        <f t="shared" si="226"/>
        <v>101</v>
      </c>
      <c r="R3573">
        <f t="shared" si="227"/>
        <v>114.13</v>
      </c>
      <c r="S3573" s="10" t="s">
        <v>8317</v>
      </c>
      <c r="T3573" t="s">
        <v>8318</v>
      </c>
    </row>
    <row r="3574" spans="1:20" ht="60" x14ac:dyDescent="0.25">
      <c r="A3574">
        <v>3674</v>
      </c>
      <c r="B3574" s="3" t="s">
        <v>3671</v>
      </c>
      <c r="C3574" s="3" t="s">
        <v>7784</v>
      </c>
      <c r="D3574" s="6">
        <v>4500</v>
      </c>
      <c r="E3574" s="8">
        <v>4500</v>
      </c>
      <c r="F3574" t="s">
        <v>8218</v>
      </c>
      <c r="G3574" t="s">
        <v>8235</v>
      </c>
      <c r="H3574" t="s">
        <v>8248</v>
      </c>
      <c r="I3574">
        <v>1472936229</v>
      </c>
      <c r="J3574">
        <v>1467752229</v>
      </c>
      <c r="K3574" s="9">
        <f t="shared" si="224"/>
        <v>42556.873020833329</v>
      </c>
      <c r="L3574">
        <f t="shared" si="225"/>
        <v>2016</v>
      </c>
      <c r="M3574" t="b">
        <v>0</v>
      </c>
      <c r="N3574">
        <v>31</v>
      </c>
      <c r="O3574" t="b">
        <v>1</v>
      </c>
      <c r="P3574" t="s">
        <v>8269</v>
      </c>
      <c r="Q3574">
        <f t="shared" si="226"/>
        <v>100</v>
      </c>
      <c r="R3574">
        <f t="shared" si="227"/>
        <v>145.16</v>
      </c>
      <c r="S3574" s="10" t="s">
        <v>8317</v>
      </c>
      <c r="T3574" t="s">
        <v>8318</v>
      </c>
    </row>
    <row r="3575" spans="1:20" ht="30" x14ac:dyDescent="0.25">
      <c r="A3575">
        <v>3723</v>
      </c>
      <c r="B3575" s="3" t="s">
        <v>3720</v>
      </c>
      <c r="C3575" s="3" t="s">
        <v>7833</v>
      </c>
      <c r="D3575" s="6">
        <v>4500</v>
      </c>
      <c r="E3575" s="8">
        <v>4592</v>
      </c>
      <c r="F3575" t="s">
        <v>8218</v>
      </c>
      <c r="G3575" t="s">
        <v>8224</v>
      </c>
      <c r="H3575" t="s">
        <v>8246</v>
      </c>
      <c r="I3575">
        <v>1417374262</v>
      </c>
      <c r="J3575">
        <v>1414778662</v>
      </c>
      <c r="K3575" s="9">
        <f t="shared" si="224"/>
        <v>41943.753032407411</v>
      </c>
      <c r="L3575">
        <f t="shared" si="225"/>
        <v>2014</v>
      </c>
      <c r="M3575" t="b">
        <v>0</v>
      </c>
      <c r="N3575">
        <v>63</v>
      </c>
      <c r="O3575" t="b">
        <v>1</v>
      </c>
      <c r="P3575" t="s">
        <v>8269</v>
      </c>
      <c r="Q3575">
        <f t="shared" si="226"/>
        <v>102</v>
      </c>
      <c r="R3575">
        <f t="shared" si="227"/>
        <v>72.89</v>
      </c>
      <c r="S3575" s="10" t="s">
        <v>8317</v>
      </c>
      <c r="T3575" t="s">
        <v>8318</v>
      </c>
    </row>
    <row r="3576" spans="1:20" ht="60" x14ac:dyDescent="0.25">
      <c r="A3576">
        <v>3473</v>
      </c>
      <c r="B3576" s="3" t="s">
        <v>3472</v>
      </c>
      <c r="C3576" s="3" t="s">
        <v>7583</v>
      </c>
      <c r="D3576" s="6">
        <v>4900</v>
      </c>
      <c r="E3576" s="8">
        <v>4900</v>
      </c>
      <c r="F3576" t="s">
        <v>8218</v>
      </c>
      <c r="G3576" t="s">
        <v>8223</v>
      </c>
      <c r="H3576" t="s">
        <v>8245</v>
      </c>
      <c r="I3576">
        <v>1426883220</v>
      </c>
      <c r="J3576">
        <v>1425067296</v>
      </c>
      <c r="K3576" s="9">
        <f t="shared" si="224"/>
        <v>42062.834444444445</v>
      </c>
      <c r="L3576">
        <f t="shared" si="225"/>
        <v>2015</v>
      </c>
      <c r="M3576" t="b">
        <v>0</v>
      </c>
      <c r="N3576">
        <v>33</v>
      </c>
      <c r="O3576" t="b">
        <v>1</v>
      </c>
      <c r="P3576" t="s">
        <v>8269</v>
      </c>
      <c r="Q3576">
        <f t="shared" si="226"/>
        <v>100</v>
      </c>
      <c r="R3576">
        <f t="shared" si="227"/>
        <v>148.47999999999999</v>
      </c>
      <c r="S3576" s="10" t="s">
        <v>8317</v>
      </c>
      <c r="T3576" t="s">
        <v>8318</v>
      </c>
    </row>
    <row r="3577" spans="1:20" x14ac:dyDescent="0.25">
      <c r="A3577">
        <v>3285</v>
      </c>
      <c r="B3577" s="3" t="s">
        <v>3285</v>
      </c>
      <c r="C3577" s="3" t="s">
        <v>7395</v>
      </c>
      <c r="D3577" s="6">
        <v>4999</v>
      </c>
      <c r="E3577" s="8">
        <v>5604</v>
      </c>
      <c r="F3577" t="s">
        <v>8218</v>
      </c>
      <c r="G3577" t="s">
        <v>8223</v>
      </c>
      <c r="H3577" t="s">
        <v>8245</v>
      </c>
      <c r="I3577">
        <v>1488258000</v>
      </c>
      <c r="J3577">
        <v>1485556626</v>
      </c>
      <c r="K3577" s="9">
        <f t="shared" si="224"/>
        <v>42762.942430555559</v>
      </c>
      <c r="L3577">
        <f t="shared" si="225"/>
        <v>2017</v>
      </c>
      <c r="M3577" t="b">
        <v>0</v>
      </c>
      <c r="N3577">
        <v>81</v>
      </c>
      <c r="O3577" t="b">
        <v>1</v>
      </c>
      <c r="P3577" t="s">
        <v>8269</v>
      </c>
      <c r="Q3577">
        <f t="shared" si="226"/>
        <v>112</v>
      </c>
      <c r="R3577">
        <f t="shared" si="227"/>
        <v>69.19</v>
      </c>
      <c r="S3577" s="10" t="s">
        <v>8317</v>
      </c>
      <c r="T3577" t="s">
        <v>8318</v>
      </c>
    </row>
    <row r="3578" spans="1:20" ht="60" x14ac:dyDescent="0.25">
      <c r="A3578">
        <v>520</v>
      </c>
      <c r="B3578" s="3" t="s">
        <v>521</v>
      </c>
      <c r="C3578" s="3" t="s">
        <v>4630</v>
      </c>
      <c r="D3578" s="6">
        <v>5000</v>
      </c>
      <c r="E3578" s="8">
        <v>5105</v>
      </c>
      <c r="F3578" t="s">
        <v>8218</v>
      </c>
      <c r="G3578" t="s">
        <v>8224</v>
      </c>
      <c r="H3578" t="s">
        <v>8246</v>
      </c>
      <c r="I3578">
        <v>1449766261</v>
      </c>
      <c r="J3578">
        <v>1447174261</v>
      </c>
      <c r="K3578" s="9">
        <f t="shared" si="224"/>
        <v>42318.702094907407</v>
      </c>
      <c r="L3578">
        <f t="shared" si="225"/>
        <v>2015</v>
      </c>
      <c r="M3578" t="b">
        <v>0</v>
      </c>
      <c r="N3578">
        <v>34</v>
      </c>
      <c r="O3578" t="b">
        <v>1</v>
      </c>
      <c r="P3578" t="s">
        <v>8269</v>
      </c>
      <c r="Q3578">
        <f t="shared" si="226"/>
        <v>102</v>
      </c>
      <c r="R3578">
        <f t="shared" si="227"/>
        <v>150.15</v>
      </c>
      <c r="S3578" s="10" t="s">
        <v>8317</v>
      </c>
      <c r="T3578" t="s">
        <v>8318</v>
      </c>
    </row>
    <row r="3579" spans="1:20" ht="60" x14ac:dyDescent="0.25">
      <c r="A3579">
        <v>521</v>
      </c>
      <c r="B3579" s="3" t="s">
        <v>522</v>
      </c>
      <c r="C3579" s="3" t="s">
        <v>4631</v>
      </c>
      <c r="D3579" s="6">
        <v>5000</v>
      </c>
      <c r="E3579" s="8">
        <v>5232</v>
      </c>
      <c r="F3579" t="s">
        <v>8218</v>
      </c>
      <c r="G3579" t="s">
        <v>8223</v>
      </c>
      <c r="H3579" t="s">
        <v>8245</v>
      </c>
      <c r="I3579">
        <v>1477976340</v>
      </c>
      <c r="J3579">
        <v>1475460819</v>
      </c>
      <c r="K3579" s="9">
        <f t="shared" si="224"/>
        <v>42646.092812499999</v>
      </c>
      <c r="L3579">
        <f t="shared" si="225"/>
        <v>2016</v>
      </c>
      <c r="M3579" t="b">
        <v>0</v>
      </c>
      <c r="N3579">
        <v>56</v>
      </c>
      <c r="O3579" t="b">
        <v>1</v>
      </c>
      <c r="P3579" t="s">
        <v>8269</v>
      </c>
      <c r="Q3579">
        <f t="shared" si="226"/>
        <v>105</v>
      </c>
      <c r="R3579">
        <f t="shared" si="227"/>
        <v>93.43</v>
      </c>
      <c r="S3579" s="10" t="s">
        <v>8317</v>
      </c>
      <c r="T3579" t="s">
        <v>8318</v>
      </c>
    </row>
    <row r="3580" spans="1:20" ht="60" x14ac:dyDescent="0.25">
      <c r="A3580">
        <v>523</v>
      </c>
      <c r="B3580" s="3" t="s">
        <v>524</v>
      </c>
      <c r="C3580" s="3" t="s">
        <v>4633</v>
      </c>
      <c r="D3580" s="6">
        <v>5000</v>
      </c>
      <c r="E3580" s="8">
        <v>6030</v>
      </c>
      <c r="F3580" t="s">
        <v>8218</v>
      </c>
      <c r="G3580" t="s">
        <v>8223</v>
      </c>
      <c r="H3580" t="s">
        <v>8245</v>
      </c>
      <c r="I3580">
        <v>1442805076</v>
      </c>
      <c r="J3580">
        <v>1440213076</v>
      </c>
      <c r="K3580" s="9">
        <f t="shared" si="224"/>
        <v>42238.13282407407</v>
      </c>
      <c r="L3580">
        <f t="shared" si="225"/>
        <v>2015</v>
      </c>
      <c r="M3580" t="b">
        <v>0</v>
      </c>
      <c r="N3580">
        <v>84</v>
      </c>
      <c r="O3580" t="b">
        <v>1</v>
      </c>
      <c r="P3580" t="s">
        <v>8269</v>
      </c>
      <c r="Q3580">
        <f t="shared" si="226"/>
        <v>121</v>
      </c>
      <c r="R3580">
        <f t="shared" si="227"/>
        <v>71.790000000000006</v>
      </c>
      <c r="S3580" s="10" t="s">
        <v>8317</v>
      </c>
      <c r="T3580" t="s">
        <v>8318</v>
      </c>
    </row>
    <row r="3581" spans="1:20" ht="60" x14ac:dyDescent="0.25">
      <c r="A3581">
        <v>538</v>
      </c>
      <c r="B3581" s="3" t="s">
        <v>539</v>
      </c>
      <c r="C3581" s="3" t="s">
        <v>4648</v>
      </c>
      <c r="D3581" s="6">
        <v>5000</v>
      </c>
      <c r="E3581" s="8">
        <v>15121</v>
      </c>
      <c r="F3581" t="s">
        <v>8218</v>
      </c>
      <c r="G3581" t="s">
        <v>8223</v>
      </c>
      <c r="H3581" t="s">
        <v>8245</v>
      </c>
      <c r="I3581">
        <v>1463166263</v>
      </c>
      <c r="J3581">
        <v>1460574263</v>
      </c>
      <c r="K3581" s="9">
        <f t="shared" si="224"/>
        <v>42473.794710648144</v>
      </c>
      <c r="L3581">
        <f t="shared" si="225"/>
        <v>2016</v>
      </c>
      <c r="M3581" t="b">
        <v>0</v>
      </c>
      <c r="N3581">
        <v>60</v>
      </c>
      <c r="O3581" t="b">
        <v>1</v>
      </c>
      <c r="P3581" t="s">
        <v>8269</v>
      </c>
      <c r="Q3581">
        <f t="shared" si="226"/>
        <v>302</v>
      </c>
      <c r="R3581">
        <f t="shared" si="227"/>
        <v>252.02</v>
      </c>
      <c r="S3581" s="10" t="s">
        <v>8317</v>
      </c>
      <c r="T3581" t="s">
        <v>8318</v>
      </c>
    </row>
    <row r="3582" spans="1:20" ht="45" x14ac:dyDescent="0.25">
      <c r="A3582">
        <v>2785</v>
      </c>
      <c r="B3582" s="3" t="s">
        <v>2785</v>
      </c>
      <c r="C3582" s="3" t="s">
        <v>6895</v>
      </c>
      <c r="D3582" s="6">
        <v>5000</v>
      </c>
      <c r="E3582" s="8">
        <v>5234</v>
      </c>
      <c r="F3582" t="s">
        <v>8218</v>
      </c>
      <c r="G3582" t="s">
        <v>8223</v>
      </c>
      <c r="H3582" t="s">
        <v>8245</v>
      </c>
      <c r="I3582">
        <v>1470430800</v>
      </c>
      <c r="J3582">
        <v>1467865967</v>
      </c>
      <c r="K3582" s="9">
        <f t="shared" si="224"/>
        <v>42558.189432870371</v>
      </c>
      <c r="L3582">
        <f t="shared" si="225"/>
        <v>2016</v>
      </c>
      <c r="M3582" t="b">
        <v>0</v>
      </c>
      <c r="N3582">
        <v>142</v>
      </c>
      <c r="O3582" t="b">
        <v>1</v>
      </c>
      <c r="P3582" t="s">
        <v>8269</v>
      </c>
      <c r="Q3582">
        <f t="shared" si="226"/>
        <v>105</v>
      </c>
      <c r="R3582">
        <f t="shared" si="227"/>
        <v>36.86</v>
      </c>
      <c r="S3582" s="10" t="s">
        <v>8317</v>
      </c>
      <c r="T3582" t="s">
        <v>8318</v>
      </c>
    </row>
    <row r="3583" spans="1:20" ht="60" x14ac:dyDescent="0.25">
      <c r="A3583">
        <v>2798</v>
      </c>
      <c r="B3583" s="3" t="s">
        <v>2798</v>
      </c>
      <c r="C3583" s="3" t="s">
        <v>6908</v>
      </c>
      <c r="D3583" s="6">
        <v>5000</v>
      </c>
      <c r="E3583" s="8">
        <v>5070</v>
      </c>
      <c r="F3583" t="s">
        <v>8218</v>
      </c>
      <c r="G3583" t="s">
        <v>8224</v>
      </c>
      <c r="H3583" t="s">
        <v>8246</v>
      </c>
      <c r="I3583">
        <v>1438358400</v>
      </c>
      <c r="J3583">
        <v>1437063121</v>
      </c>
      <c r="K3583" s="9">
        <f t="shared" si="224"/>
        <v>42201.675011574072</v>
      </c>
      <c r="L3583">
        <f t="shared" si="225"/>
        <v>2015</v>
      </c>
      <c r="M3583" t="b">
        <v>0</v>
      </c>
      <c r="N3583">
        <v>139</v>
      </c>
      <c r="O3583" t="b">
        <v>1</v>
      </c>
      <c r="P3583" t="s">
        <v>8269</v>
      </c>
      <c r="Q3583">
        <f t="shared" si="226"/>
        <v>101</v>
      </c>
      <c r="R3583">
        <f t="shared" si="227"/>
        <v>36.47</v>
      </c>
      <c r="S3583" s="10" t="s">
        <v>8317</v>
      </c>
      <c r="T3583" t="s">
        <v>8318</v>
      </c>
    </row>
    <row r="3584" spans="1:20" ht="60" x14ac:dyDescent="0.25">
      <c r="A3584">
        <v>2799</v>
      </c>
      <c r="B3584" s="3" t="s">
        <v>2799</v>
      </c>
      <c r="C3584" s="3" t="s">
        <v>6909</v>
      </c>
      <c r="D3584" s="6">
        <v>5000</v>
      </c>
      <c r="E3584" s="8">
        <v>5831.74</v>
      </c>
      <c r="F3584" t="s">
        <v>8218</v>
      </c>
      <c r="G3584" t="s">
        <v>8224</v>
      </c>
      <c r="H3584" t="s">
        <v>8246</v>
      </c>
      <c r="I3584">
        <v>1466179200</v>
      </c>
      <c r="J3584">
        <v>1463466070</v>
      </c>
      <c r="K3584" s="9">
        <f t="shared" si="224"/>
        <v>42507.264699074076</v>
      </c>
      <c r="L3584">
        <f t="shared" si="225"/>
        <v>2016</v>
      </c>
      <c r="M3584" t="b">
        <v>0</v>
      </c>
      <c r="N3584">
        <v>130</v>
      </c>
      <c r="O3584" t="b">
        <v>1</v>
      </c>
      <c r="P3584" t="s">
        <v>8269</v>
      </c>
      <c r="Q3584">
        <f t="shared" si="226"/>
        <v>117</v>
      </c>
      <c r="R3584">
        <f t="shared" si="227"/>
        <v>44.86</v>
      </c>
      <c r="S3584" s="10" t="s">
        <v>8317</v>
      </c>
      <c r="T3584" t="s">
        <v>8318</v>
      </c>
    </row>
    <row r="3585" spans="1:20" ht="30" x14ac:dyDescent="0.25">
      <c r="A3585">
        <v>2807</v>
      </c>
      <c r="B3585" s="3" t="s">
        <v>2807</v>
      </c>
      <c r="C3585" s="3" t="s">
        <v>6917</v>
      </c>
      <c r="D3585" s="6">
        <v>5000</v>
      </c>
      <c r="E3585" s="8">
        <v>6300</v>
      </c>
      <c r="F3585" t="s">
        <v>8218</v>
      </c>
      <c r="G3585" t="s">
        <v>8223</v>
      </c>
      <c r="H3585" t="s">
        <v>8245</v>
      </c>
      <c r="I3585">
        <v>1435611438</v>
      </c>
      <c r="J3585">
        <v>1433019438</v>
      </c>
      <c r="K3585" s="9">
        <f t="shared" si="224"/>
        <v>42154.873124999998</v>
      </c>
      <c r="L3585">
        <f t="shared" si="225"/>
        <v>2015</v>
      </c>
      <c r="M3585" t="b">
        <v>0</v>
      </c>
      <c r="N3585">
        <v>93</v>
      </c>
      <c r="O3585" t="b">
        <v>1</v>
      </c>
      <c r="P3585" t="s">
        <v>8269</v>
      </c>
      <c r="Q3585">
        <f t="shared" si="226"/>
        <v>126</v>
      </c>
      <c r="R3585">
        <f t="shared" si="227"/>
        <v>67.739999999999995</v>
      </c>
      <c r="S3585" s="10" t="s">
        <v>8317</v>
      </c>
      <c r="T3585" t="s">
        <v>8318</v>
      </c>
    </row>
    <row r="3586" spans="1:20" ht="45" x14ac:dyDescent="0.25">
      <c r="A3586">
        <v>2812</v>
      </c>
      <c r="B3586" s="3" t="s">
        <v>2812</v>
      </c>
      <c r="C3586" s="3" t="s">
        <v>6922</v>
      </c>
      <c r="D3586" s="6">
        <v>5000</v>
      </c>
      <c r="E3586" s="8">
        <v>5665</v>
      </c>
      <c r="F3586" t="s">
        <v>8218</v>
      </c>
      <c r="G3586" t="s">
        <v>8228</v>
      </c>
      <c r="H3586" t="s">
        <v>8250</v>
      </c>
      <c r="I3586">
        <v>1428292800</v>
      </c>
      <c r="J3586">
        <v>1424368298</v>
      </c>
      <c r="K3586" s="9">
        <f t="shared" si="224"/>
        <v>42054.74418981481</v>
      </c>
      <c r="L3586">
        <f t="shared" si="225"/>
        <v>2015</v>
      </c>
      <c r="M3586" t="b">
        <v>0</v>
      </c>
      <c r="N3586">
        <v>83</v>
      </c>
      <c r="O3586" t="b">
        <v>1</v>
      </c>
      <c r="P3586" t="s">
        <v>8269</v>
      </c>
      <c r="Q3586">
        <f t="shared" si="226"/>
        <v>113</v>
      </c>
      <c r="R3586">
        <f t="shared" si="227"/>
        <v>68.25</v>
      </c>
      <c r="S3586" s="10" t="s">
        <v>8317</v>
      </c>
      <c r="T3586" t="s">
        <v>8318</v>
      </c>
    </row>
    <row r="3587" spans="1:20" ht="60" x14ac:dyDescent="0.25">
      <c r="A3587">
        <v>2819</v>
      </c>
      <c r="B3587" s="3" t="s">
        <v>2819</v>
      </c>
      <c r="C3587" s="3" t="s">
        <v>6929</v>
      </c>
      <c r="D3587" s="6">
        <v>5000</v>
      </c>
      <c r="E3587" s="8">
        <v>5240</v>
      </c>
      <c r="F3587" t="s">
        <v>8218</v>
      </c>
      <c r="G3587" t="s">
        <v>8224</v>
      </c>
      <c r="H3587" t="s">
        <v>8246</v>
      </c>
      <c r="I3587">
        <v>1434285409</v>
      </c>
      <c r="J3587">
        <v>1431693409</v>
      </c>
      <c r="K3587" s="9">
        <f t="shared" si="224"/>
        <v>42139.525567129633</v>
      </c>
      <c r="L3587">
        <f t="shared" si="225"/>
        <v>2015</v>
      </c>
      <c r="M3587" t="b">
        <v>0</v>
      </c>
      <c r="N3587">
        <v>104</v>
      </c>
      <c r="O3587" t="b">
        <v>1</v>
      </c>
      <c r="P3587" t="s">
        <v>8269</v>
      </c>
      <c r="Q3587">
        <f t="shared" si="226"/>
        <v>105</v>
      </c>
      <c r="R3587">
        <f t="shared" si="227"/>
        <v>50.38</v>
      </c>
      <c r="S3587" s="10" t="s">
        <v>8317</v>
      </c>
      <c r="T3587" t="s">
        <v>8318</v>
      </c>
    </row>
    <row r="3588" spans="1:20" ht="60" x14ac:dyDescent="0.25">
      <c r="A3588">
        <v>2961</v>
      </c>
      <c r="B3588" s="3" t="s">
        <v>2961</v>
      </c>
      <c r="C3588" s="3" t="s">
        <v>7071</v>
      </c>
      <c r="D3588" s="6">
        <v>5000</v>
      </c>
      <c r="E3588" s="8">
        <v>5481</v>
      </c>
      <c r="F3588" t="s">
        <v>8218</v>
      </c>
      <c r="G3588" t="s">
        <v>8223</v>
      </c>
      <c r="H3588" t="s">
        <v>8245</v>
      </c>
      <c r="I3588">
        <v>1427342400</v>
      </c>
      <c r="J3588">
        <v>1424927159</v>
      </c>
      <c r="K3588" s="9">
        <f t="shared" si="224"/>
        <v>42061.212488425925</v>
      </c>
      <c r="L3588">
        <f t="shared" si="225"/>
        <v>2015</v>
      </c>
      <c r="M3588" t="b">
        <v>0</v>
      </c>
      <c r="N3588">
        <v>108</v>
      </c>
      <c r="O3588" t="b">
        <v>1</v>
      </c>
      <c r="P3588" t="s">
        <v>8269</v>
      </c>
      <c r="Q3588">
        <f t="shared" si="226"/>
        <v>110</v>
      </c>
      <c r="R3588">
        <f t="shared" si="227"/>
        <v>50.75</v>
      </c>
      <c r="S3588" s="10" t="s">
        <v>8317</v>
      </c>
      <c r="T3588" t="s">
        <v>8318</v>
      </c>
    </row>
    <row r="3589" spans="1:20" ht="60" x14ac:dyDescent="0.25">
      <c r="A3589">
        <v>2964</v>
      </c>
      <c r="B3589" s="3" t="s">
        <v>2964</v>
      </c>
      <c r="C3589" s="3" t="s">
        <v>7074</v>
      </c>
      <c r="D3589" s="6">
        <v>5000</v>
      </c>
      <c r="E3589" s="8">
        <v>5035.6899999999996</v>
      </c>
      <c r="F3589" t="s">
        <v>8218</v>
      </c>
      <c r="G3589" t="s">
        <v>8223</v>
      </c>
      <c r="H3589" t="s">
        <v>8245</v>
      </c>
      <c r="I3589">
        <v>1407360720</v>
      </c>
      <c r="J3589">
        <v>1404769819</v>
      </c>
      <c r="K3589" s="9">
        <f t="shared" si="224"/>
        <v>41827.909942129627</v>
      </c>
      <c r="L3589">
        <f t="shared" si="225"/>
        <v>2014</v>
      </c>
      <c r="M3589" t="b">
        <v>0</v>
      </c>
      <c r="N3589">
        <v>196</v>
      </c>
      <c r="O3589" t="b">
        <v>1</v>
      </c>
      <c r="P3589" t="s">
        <v>8269</v>
      </c>
      <c r="Q3589">
        <f t="shared" si="226"/>
        <v>101</v>
      </c>
      <c r="R3589">
        <f t="shared" si="227"/>
        <v>25.69</v>
      </c>
      <c r="S3589" s="10" t="s">
        <v>8317</v>
      </c>
      <c r="T3589" t="s">
        <v>8318</v>
      </c>
    </row>
    <row r="3590" spans="1:20" ht="45" x14ac:dyDescent="0.25">
      <c r="A3590">
        <v>2967</v>
      </c>
      <c r="B3590" s="3" t="s">
        <v>2967</v>
      </c>
      <c r="C3590" s="3" t="s">
        <v>7077</v>
      </c>
      <c r="D3590" s="6">
        <v>5000</v>
      </c>
      <c r="E3590" s="8">
        <v>5696</v>
      </c>
      <c r="F3590" t="s">
        <v>8218</v>
      </c>
      <c r="G3590" t="s">
        <v>8223</v>
      </c>
      <c r="H3590" t="s">
        <v>8245</v>
      </c>
      <c r="I3590">
        <v>1425872692</v>
      </c>
      <c r="J3590">
        <v>1423284292</v>
      </c>
      <c r="K3590" s="9">
        <f t="shared" si="224"/>
        <v>42042.197824074072</v>
      </c>
      <c r="L3590">
        <f t="shared" si="225"/>
        <v>2015</v>
      </c>
      <c r="M3590" t="b">
        <v>0</v>
      </c>
      <c r="N3590">
        <v>71</v>
      </c>
      <c r="O3590" t="b">
        <v>1</v>
      </c>
      <c r="P3590" t="s">
        <v>8269</v>
      </c>
      <c r="Q3590">
        <f t="shared" si="226"/>
        <v>114</v>
      </c>
      <c r="R3590">
        <f t="shared" si="227"/>
        <v>80.23</v>
      </c>
      <c r="S3590" s="10" t="s">
        <v>8317</v>
      </c>
      <c r="T3590" t="s">
        <v>8318</v>
      </c>
    </row>
    <row r="3591" spans="1:20" ht="60" x14ac:dyDescent="0.25">
      <c r="A3591">
        <v>2973</v>
      </c>
      <c r="B3591" s="3" t="s">
        <v>2973</v>
      </c>
      <c r="C3591" s="3" t="s">
        <v>7083</v>
      </c>
      <c r="D3591" s="6">
        <v>5000</v>
      </c>
      <c r="E3591" s="8">
        <v>8740</v>
      </c>
      <c r="F3591" t="s">
        <v>8218</v>
      </c>
      <c r="G3591" t="s">
        <v>8223</v>
      </c>
      <c r="H3591" t="s">
        <v>8245</v>
      </c>
      <c r="I3591">
        <v>1451620800</v>
      </c>
      <c r="J3591">
        <v>1449171508</v>
      </c>
      <c r="K3591" s="9">
        <f t="shared" si="224"/>
        <v>42341.818379629629</v>
      </c>
      <c r="L3591">
        <f t="shared" si="225"/>
        <v>2015</v>
      </c>
      <c r="M3591" t="b">
        <v>0</v>
      </c>
      <c r="N3591">
        <v>33</v>
      </c>
      <c r="O3591" t="b">
        <v>1</v>
      </c>
      <c r="P3591" t="s">
        <v>8269</v>
      </c>
      <c r="Q3591">
        <f t="shared" si="226"/>
        <v>175</v>
      </c>
      <c r="R3591">
        <f t="shared" si="227"/>
        <v>264.85000000000002</v>
      </c>
      <c r="S3591" s="10" t="s">
        <v>8317</v>
      </c>
      <c r="T3591" t="s">
        <v>8318</v>
      </c>
    </row>
    <row r="3592" spans="1:20" ht="60" x14ac:dyDescent="0.25">
      <c r="A3592">
        <v>2974</v>
      </c>
      <c r="B3592" s="3" t="s">
        <v>2974</v>
      </c>
      <c r="C3592" s="3" t="s">
        <v>7084</v>
      </c>
      <c r="D3592" s="6">
        <v>5000</v>
      </c>
      <c r="E3592" s="8">
        <v>5100</v>
      </c>
      <c r="F3592" t="s">
        <v>8218</v>
      </c>
      <c r="G3592" t="s">
        <v>8223</v>
      </c>
      <c r="H3592" t="s">
        <v>8245</v>
      </c>
      <c r="I3592">
        <v>1411695300</v>
      </c>
      <c r="J3592">
        <v>1409275671</v>
      </c>
      <c r="K3592" s="9">
        <f t="shared" si="224"/>
        <v>41880.061006944445</v>
      </c>
      <c r="L3592">
        <f t="shared" si="225"/>
        <v>2014</v>
      </c>
      <c r="M3592" t="b">
        <v>0</v>
      </c>
      <c r="N3592">
        <v>87</v>
      </c>
      <c r="O3592" t="b">
        <v>1</v>
      </c>
      <c r="P3592" t="s">
        <v>8269</v>
      </c>
      <c r="Q3592">
        <f t="shared" si="226"/>
        <v>102</v>
      </c>
      <c r="R3592">
        <f t="shared" si="227"/>
        <v>58.62</v>
      </c>
      <c r="S3592" s="10" t="s">
        <v>8317</v>
      </c>
      <c r="T3592" t="s">
        <v>8318</v>
      </c>
    </row>
    <row r="3593" spans="1:20" ht="60" x14ac:dyDescent="0.25">
      <c r="A3593">
        <v>2979</v>
      </c>
      <c r="B3593" s="3" t="s">
        <v>2979</v>
      </c>
      <c r="C3593" s="3" t="s">
        <v>7089</v>
      </c>
      <c r="D3593" s="6">
        <v>5000</v>
      </c>
      <c r="E3593" s="8">
        <v>5070</v>
      </c>
      <c r="F3593" t="s">
        <v>8218</v>
      </c>
      <c r="G3593" t="s">
        <v>8223</v>
      </c>
      <c r="H3593" t="s">
        <v>8245</v>
      </c>
      <c r="I3593">
        <v>1420524000</v>
      </c>
      <c r="J3593">
        <v>1419104823</v>
      </c>
      <c r="K3593" s="9">
        <f t="shared" si="224"/>
        <v>41993.824340277773</v>
      </c>
      <c r="L3593">
        <f t="shared" si="225"/>
        <v>2014</v>
      </c>
      <c r="M3593" t="b">
        <v>0</v>
      </c>
      <c r="N3593">
        <v>46</v>
      </c>
      <c r="O3593" t="b">
        <v>1</v>
      </c>
      <c r="P3593" t="s">
        <v>8269</v>
      </c>
      <c r="Q3593">
        <f t="shared" si="226"/>
        <v>101</v>
      </c>
      <c r="R3593">
        <f t="shared" si="227"/>
        <v>110.22</v>
      </c>
      <c r="S3593" s="10" t="s">
        <v>8317</v>
      </c>
      <c r="T3593" t="s">
        <v>8318</v>
      </c>
    </row>
    <row r="3594" spans="1:20" ht="45" x14ac:dyDescent="0.25">
      <c r="A3594">
        <v>3155</v>
      </c>
      <c r="B3594" s="3" t="s">
        <v>3155</v>
      </c>
      <c r="C3594" s="3" t="s">
        <v>7265</v>
      </c>
      <c r="D3594" s="6">
        <v>5000</v>
      </c>
      <c r="E3594" s="8">
        <v>9425.23</v>
      </c>
      <c r="F3594" t="s">
        <v>8218</v>
      </c>
      <c r="G3594" t="s">
        <v>8224</v>
      </c>
      <c r="H3594" t="s">
        <v>8246</v>
      </c>
      <c r="I3594">
        <v>1356004725</v>
      </c>
      <c r="J3594">
        <v>1353412725</v>
      </c>
      <c r="K3594" s="9">
        <f t="shared" ref="K3594:K3657" si="228">(((J3594/60)/60/24)+DATE(1970,1,1))</f>
        <v>41233.499131944445</v>
      </c>
      <c r="L3594">
        <f t="shared" ref="L3594:L3657" si="229">YEAR(K3594)</f>
        <v>2012</v>
      </c>
      <c r="M3594" t="b">
        <v>1</v>
      </c>
      <c r="N3594">
        <v>302</v>
      </c>
      <c r="O3594" t="b">
        <v>1</v>
      </c>
      <c r="P3594" t="s">
        <v>8269</v>
      </c>
      <c r="Q3594">
        <f t="shared" ref="Q3594:Q3657" si="230">ROUND(E3594/D3594*100,0)</f>
        <v>189</v>
      </c>
      <c r="R3594">
        <f t="shared" ref="R3594:R3657" si="231">ROUND(E3594/N3594,2)</f>
        <v>31.21</v>
      </c>
      <c r="S3594" s="10" t="s">
        <v>8317</v>
      </c>
      <c r="T3594" t="s">
        <v>8318</v>
      </c>
    </row>
    <row r="3595" spans="1:20" ht="30" x14ac:dyDescent="0.25">
      <c r="A3595">
        <v>3158</v>
      </c>
      <c r="B3595" s="3" t="s">
        <v>3158</v>
      </c>
      <c r="C3595" s="3" t="s">
        <v>7268</v>
      </c>
      <c r="D3595" s="6">
        <v>5000</v>
      </c>
      <c r="E3595" s="8">
        <v>5700</v>
      </c>
      <c r="F3595" t="s">
        <v>8218</v>
      </c>
      <c r="G3595" t="s">
        <v>8223</v>
      </c>
      <c r="H3595" t="s">
        <v>8245</v>
      </c>
      <c r="I3595">
        <v>1374523752</v>
      </c>
      <c r="J3595">
        <v>1371931752</v>
      </c>
      <c r="K3595" s="9">
        <f t="shared" si="228"/>
        <v>41447.839722222219</v>
      </c>
      <c r="L3595">
        <f t="shared" si="229"/>
        <v>2013</v>
      </c>
      <c r="M3595" t="b">
        <v>1</v>
      </c>
      <c r="N3595">
        <v>69</v>
      </c>
      <c r="O3595" t="b">
        <v>1</v>
      </c>
      <c r="P3595" t="s">
        <v>8269</v>
      </c>
      <c r="Q3595">
        <f t="shared" si="230"/>
        <v>114</v>
      </c>
      <c r="R3595">
        <f t="shared" si="231"/>
        <v>82.61</v>
      </c>
      <c r="S3595" s="10" t="s">
        <v>8317</v>
      </c>
      <c r="T3595" t="s">
        <v>8318</v>
      </c>
    </row>
    <row r="3596" spans="1:20" ht="60" x14ac:dyDescent="0.25">
      <c r="A3596">
        <v>3175</v>
      </c>
      <c r="B3596" s="3" t="s">
        <v>3175</v>
      </c>
      <c r="C3596" s="3" t="s">
        <v>7285</v>
      </c>
      <c r="D3596" s="6">
        <v>5000</v>
      </c>
      <c r="E3596" s="8">
        <v>5478</v>
      </c>
      <c r="F3596" t="s">
        <v>8218</v>
      </c>
      <c r="G3596" t="s">
        <v>8223</v>
      </c>
      <c r="H3596" t="s">
        <v>8245</v>
      </c>
      <c r="I3596">
        <v>1297977427</v>
      </c>
      <c r="J3596">
        <v>1292793427</v>
      </c>
      <c r="K3596" s="9">
        <f t="shared" si="228"/>
        <v>40531.886886574073</v>
      </c>
      <c r="L3596">
        <f t="shared" si="229"/>
        <v>2010</v>
      </c>
      <c r="M3596" t="b">
        <v>1</v>
      </c>
      <c r="N3596">
        <v>60</v>
      </c>
      <c r="O3596" t="b">
        <v>1</v>
      </c>
      <c r="P3596" t="s">
        <v>8269</v>
      </c>
      <c r="Q3596">
        <f t="shared" si="230"/>
        <v>110</v>
      </c>
      <c r="R3596">
        <f t="shared" si="231"/>
        <v>91.3</v>
      </c>
      <c r="S3596" s="10" t="s">
        <v>8317</v>
      </c>
      <c r="T3596" t="s">
        <v>8318</v>
      </c>
    </row>
    <row r="3597" spans="1:20" ht="45" x14ac:dyDescent="0.25">
      <c r="A3597">
        <v>3208</v>
      </c>
      <c r="B3597" s="3" t="s">
        <v>3208</v>
      </c>
      <c r="C3597" s="3" t="s">
        <v>7318</v>
      </c>
      <c r="D3597" s="6">
        <v>5000</v>
      </c>
      <c r="E3597" s="8">
        <v>5175</v>
      </c>
      <c r="F3597" t="s">
        <v>8218</v>
      </c>
      <c r="G3597" t="s">
        <v>8223</v>
      </c>
      <c r="H3597" t="s">
        <v>8245</v>
      </c>
      <c r="I3597">
        <v>1406557877</v>
      </c>
      <c r="J3597">
        <v>1404743477</v>
      </c>
      <c r="K3597" s="9">
        <f t="shared" si="228"/>
        <v>41827.605057870373</v>
      </c>
      <c r="L3597">
        <f t="shared" si="229"/>
        <v>2014</v>
      </c>
      <c r="M3597" t="b">
        <v>1</v>
      </c>
      <c r="N3597">
        <v>82</v>
      </c>
      <c r="O3597" t="b">
        <v>1</v>
      </c>
      <c r="P3597" t="s">
        <v>8269</v>
      </c>
      <c r="Q3597">
        <f t="shared" si="230"/>
        <v>104</v>
      </c>
      <c r="R3597">
        <f t="shared" si="231"/>
        <v>63.11</v>
      </c>
      <c r="S3597" s="10" t="s">
        <v>8317</v>
      </c>
      <c r="T3597" t="s">
        <v>8318</v>
      </c>
    </row>
    <row r="3598" spans="1:20" ht="45" x14ac:dyDescent="0.25">
      <c r="A3598">
        <v>3233</v>
      </c>
      <c r="B3598" s="3" t="s">
        <v>3233</v>
      </c>
      <c r="C3598" s="3" t="s">
        <v>7343</v>
      </c>
      <c r="D3598" s="6">
        <v>5000</v>
      </c>
      <c r="E3598" s="8">
        <v>5940</v>
      </c>
      <c r="F3598" t="s">
        <v>8218</v>
      </c>
      <c r="G3598" t="s">
        <v>8223</v>
      </c>
      <c r="H3598" t="s">
        <v>8245</v>
      </c>
      <c r="I3598">
        <v>1488482355</v>
      </c>
      <c r="J3598">
        <v>1485890355</v>
      </c>
      <c r="K3598" s="9">
        <f t="shared" si="228"/>
        <v>42766.805034722223</v>
      </c>
      <c r="L3598">
        <f t="shared" si="229"/>
        <v>2017</v>
      </c>
      <c r="M3598" t="b">
        <v>0</v>
      </c>
      <c r="N3598">
        <v>61</v>
      </c>
      <c r="O3598" t="b">
        <v>1</v>
      </c>
      <c r="P3598" t="s">
        <v>8269</v>
      </c>
      <c r="Q3598">
        <f t="shared" si="230"/>
        <v>119</v>
      </c>
      <c r="R3598">
        <f t="shared" si="231"/>
        <v>97.38</v>
      </c>
      <c r="S3598" s="10" t="s">
        <v>8317</v>
      </c>
      <c r="T3598" t="s">
        <v>8318</v>
      </c>
    </row>
    <row r="3599" spans="1:20" ht="45" x14ac:dyDescent="0.25">
      <c r="A3599">
        <v>3260</v>
      </c>
      <c r="B3599" s="3" t="s">
        <v>3260</v>
      </c>
      <c r="C3599" s="3" t="s">
        <v>7370</v>
      </c>
      <c r="D3599" s="6">
        <v>5000</v>
      </c>
      <c r="E3599" s="8">
        <v>5462</v>
      </c>
      <c r="F3599" t="s">
        <v>8218</v>
      </c>
      <c r="G3599" t="s">
        <v>8223</v>
      </c>
      <c r="H3599" t="s">
        <v>8245</v>
      </c>
      <c r="I3599">
        <v>1448903318</v>
      </c>
      <c r="J3599">
        <v>1445875718</v>
      </c>
      <c r="K3599" s="9">
        <f t="shared" si="228"/>
        <v>42303.672662037032</v>
      </c>
      <c r="L3599">
        <f t="shared" si="229"/>
        <v>2015</v>
      </c>
      <c r="M3599" t="b">
        <v>1</v>
      </c>
      <c r="N3599">
        <v>73</v>
      </c>
      <c r="O3599" t="b">
        <v>1</v>
      </c>
      <c r="P3599" t="s">
        <v>8269</v>
      </c>
      <c r="Q3599">
        <f t="shared" si="230"/>
        <v>109</v>
      </c>
      <c r="R3599">
        <f t="shared" si="231"/>
        <v>74.819999999999993</v>
      </c>
      <c r="S3599" s="10" t="s">
        <v>8317</v>
      </c>
      <c r="T3599" t="s">
        <v>8318</v>
      </c>
    </row>
    <row r="3600" spans="1:20" ht="60" x14ac:dyDescent="0.25">
      <c r="A3600">
        <v>3277</v>
      </c>
      <c r="B3600" s="3" t="s">
        <v>3277</v>
      </c>
      <c r="C3600" s="3" t="s">
        <v>7387</v>
      </c>
      <c r="D3600" s="6">
        <v>5000</v>
      </c>
      <c r="E3600" s="8">
        <v>5430</v>
      </c>
      <c r="F3600" t="s">
        <v>8218</v>
      </c>
      <c r="G3600" t="s">
        <v>8224</v>
      </c>
      <c r="H3600" t="s">
        <v>8246</v>
      </c>
      <c r="I3600">
        <v>1416331406</v>
      </c>
      <c r="J3600">
        <v>1413735806</v>
      </c>
      <c r="K3600" s="9">
        <f t="shared" si="228"/>
        <v>41931.682939814818</v>
      </c>
      <c r="L3600">
        <f t="shared" si="229"/>
        <v>2014</v>
      </c>
      <c r="M3600" t="b">
        <v>1</v>
      </c>
      <c r="N3600">
        <v>100</v>
      </c>
      <c r="O3600" t="b">
        <v>1</v>
      </c>
      <c r="P3600" t="s">
        <v>8269</v>
      </c>
      <c r="Q3600">
        <f t="shared" si="230"/>
        <v>109</v>
      </c>
      <c r="R3600">
        <f t="shared" si="231"/>
        <v>54.3</v>
      </c>
      <c r="S3600" s="10" t="s">
        <v>8317</v>
      </c>
      <c r="T3600" t="s">
        <v>8318</v>
      </c>
    </row>
    <row r="3601" spans="1:20" ht="45" x14ac:dyDescent="0.25">
      <c r="A3601">
        <v>3281</v>
      </c>
      <c r="B3601" s="3" t="s">
        <v>3281</v>
      </c>
      <c r="C3601" s="3" t="s">
        <v>7391</v>
      </c>
      <c r="D3601" s="6">
        <v>5000</v>
      </c>
      <c r="E3601" s="8">
        <v>6080</v>
      </c>
      <c r="F3601" t="s">
        <v>8218</v>
      </c>
      <c r="G3601" t="s">
        <v>8223</v>
      </c>
      <c r="H3601" t="s">
        <v>8245</v>
      </c>
      <c r="I3601">
        <v>1441153705</v>
      </c>
      <c r="J3601">
        <v>1438561705</v>
      </c>
      <c r="K3601" s="9">
        <f t="shared" si="228"/>
        <v>42219.019733796296</v>
      </c>
      <c r="L3601">
        <f t="shared" si="229"/>
        <v>2015</v>
      </c>
      <c r="M3601" t="b">
        <v>0</v>
      </c>
      <c r="N3601">
        <v>47</v>
      </c>
      <c r="O3601" t="b">
        <v>1</v>
      </c>
      <c r="P3601" t="s">
        <v>8269</v>
      </c>
      <c r="Q3601">
        <f t="shared" si="230"/>
        <v>122</v>
      </c>
      <c r="R3601">
        <f t="shared" si="231"/>
        <v>129.36000000000001</v>
      </c>
      <c r="S3601" s="10" t="s">
        <v>8317</v>
      </c>
      <c r="T3601" t="s">
        <v>8318</v>
      </c>
    </row>
    <row r="3602" spans="1:20" ht="60" x14ac:dyDescent="0.25">
      <c r="A3602">
        <v>3331</v>
      </c>
      <c r="B3602" s="3" t="s">
        <v>3331</v>
      </c>
      <c r="C3602" s="3" t="s">
        <v>7441</v>
      </c>
      <c r="D3602" s="6">
        <v>5000</v>
      </c>
      <c r="E3602" s="8">
        <v>5226</v>
      </c>
      <c r="F3602" t="s">
        <v>8218</v>
      </c>
      <c r="G3602" t="s">
        <v>8223</v>
      </c>
      <c r="H3602" t="s">
        <v>8245</v>
      </c>
      <c r="I3602">
        <v>1444149886</v>
      </c>
      <c r="J3602">
        <v>1441125886</v>
      </c>
      <c r="K3602" s="9">
        <f t="shared" si="228"/>
        <v>42248.697754629626</v>
      </c>
      <c r="L3602">
        <f t="shared" si="229"/>
        <v>2015</v>
      </c>
      <c r="M3602" t="b">
        <v>0</v>
      </c>
      <c r="N3602">
        <v>65</v>
      </c>
      <c r="O3602" t="b">
        <v>1</v>
      </c>
      <c r="P3602" t="s">
        <v>8269</v>
      </c>
      <c r="Q3602">
        <f t="shared" si="230"/>
        <v>105</v>
      </c>
      <c r="R3602">
        <f t="shared" si="231"/>
        <v>80.400000000000006</v>
      </c>
      <c r="S3602" s="10" t="s">
        <v>8317</v>
      </c>
      <c r="T3602" t="s">
        <v>8318</v>
      </c>
    </row>
    <row r="3603" spans="1:20" ht="60" x14ac:dyDescent="0.25">
      <c r="A3603">
        <v>3335</v>
      </c>
      <c r="B3603" s="3" t="s">
        <v>3335</v>
      </c>
      <c r="C3603" s="3" t="s">
        <v>7445</v>
      </c>
      <c r="D3603" s="6">
        <v>5000</v>
      </c>
      <c r="E3603" s="8">
        <v>5016</v>
      </c>
      <c r="F3603" t="s">
        <v>8218</v>
      </c>
      <c r="G3603" t="s">
        <v>8224</v>
      </c>
      <c r="H3603" t="s">
        <v>8246</v>
      </c>
      <c r="I3603">
        <v>1407106800</v>
      </c>
      <c r="J3603">
        <v>1404749446</v>
      </c>
      <c r="K3603" s="9">
        <f t="shared" si="228"/>
        <v>41827.674143518518</v>
      </c>
      <c r="L3603">
        <f t="shared" si="229"/>
        <v>2014</v>
      </c>
      <c r="M3603" t="b">
        <v>0</v>
      </c>
      <c r="N3603">
        <v>63</v>
      </c>
      <c r="O3603" t="b">
        <v>1</v>
      </c>
      <c r="P3603" t="s">
        <v>8269</v>
      </c>
      <c r="Q3603">
        <f t="shared" si="230"/>
        <v>100</v>
      </c>
      <c r="R3603">
        <f t="shared" si="231"/>
        <v>79.62</v>
      </c>
      <c r="S3603" s="10" t="s">
        <v>8317</v>
      </c>
      <c r="T3603" t="s">
        <v>8318</v>
      </c>
    </row>
    <row r="3604" spans="1:20" ht="60" x14ac:dyDescent="0.25">
      <c r="A3604">
        <v>3351</v>
      </c>
      <c r="B3604" s="3" t="s">
        <v>3350</v>
      </c>
      <c r="C3604" s="3" t="s">
        <v>7461</v>
      </c>
      <c r="D3604" s="6">
        <v>5000</v>
      </c>
      <c r="E3604" s="8">
        <v>5055</v>
      </c>
      <c r="F3604" t="s">
        <v>8218</v>
      </c>
      <c r="G3604" t="s">
        <v>8224</v>
      </c>
      <c r="H3604" t="s">
        <v>8246</v>
      </c>
      <c r="I3604">
        <v>1406113200</v>
      </c>
      <c r="J3604">
        <v>1402910965</v>
      </c>
      <c r="K3604" s="9">
        <f t="shared" si="228"/>
        <v>41806.395428240743</v>
      </c>
      <c r="L3604">
        <f t="shared" si="229"/>
        <v>2014</v>
      </c>
      <c r="M3604" t="b">
        <v>0</v>
      </c>
      <c r="N3604">
        <v>54</v>
      </c>
      <c r="O3604" t="b">
        <v>1</v>
      </c>
      <c r="P3604" t="s">
        <v>8269</v>
      </c>
      <c r="Q3604">
        <f t="shared" si="230"/>
        <v>101</v>
      </c>
      <c r="R3604">
        <f t="shared" si="231"/>
        <v>93.61</v>
      </c>
      <c r="S3604" s="10" t="s">
        <v>8317</v>
      </c>
      <c r="T3604" t="s">
        <v>8318</v>
      </c>
    </row>
    <row r="3605" spans="1:20" ht="60" x14ac:dyDescent="0.25">
      <c r="A3605">
        <v>3352</v>
      </c>
      <c r="B3605" s="3" t="s">
        <v>3351</v>
      </c>
      <c r="C3605" s="3" t="s">
        <v>7462</v>
      </c>
      <c r="D3605" s="6">
        <v>5000</v>
      </c>
      <c r="E3605" s="8">
        <v>5376</v>
      </c>
      <c r="F3605" t="s">
        <v>8218</v>
      </c>
      <c r="G3605" t="s">
        <v>8224</v>
      </c>
      <c r="H3605" t="s">
        <v>8246</v>
      </c>
      <c r="I3605">
        <v>1467414000</v>
      </c>
      <c r="J3605">
        <v>1462492178</v>
      </c>
      <c r="K3605" s="9">
        <f t="shared" si="228"/>
        <v>42495.992800925931</v>
      </c>
      <c r="L3605">
        <f t="shared" si="229"/>
        <v>2016</v>
      </c>
      <c r="M3605" t="b">
        <v>0</v>
      </c>
      <c r="N3605">
        <v>70</v>
      </c>
      <c r="O3605" t="b">
        <v>1</v>
      </c>
      <c r="P3605" t="s">
        <v>8269</v>
      </c>
      <c r="Q3605">
        <f t="shared" si="230"/>
        <v>108</v>
      </c>
      <c r="R3605">
        <f t="shared" si="231"/>
        <v>76.8</v>
      </c>
      <c r="S3605" s="10" t="s">
        <v>8317</v>
      </c>
      <c r="T3605" t="s">
        <v>8318</v>
      </c>
    </row>
    <row r="3606" spans="1:20" ht="60" x14ac:dyDescent="0.25">
      <c r="A3606">
        <v>3361</v>
      </c>
      <c r="B3606" s="3" t="s">
        <v>3360</v>
      </c>
      <c r="C3606" s="3" t="s">
        <v>7471</v>
      </c>
      <c r="D3606" s="6">
        <v>5000</v>
      </c>
      <c r="E3606" s="8">
        <v>5673</v>
      </c>
      <c r="F3606" t="s">
        <v>8218</v>
      </c>
      <c r="G3606" t="s">
        <v>8223</v>
      </c>
      <c r="H3606" t="s">
        <v>8245</v>
      </c>
      <c r="I3606">
        <v>1409587140</v>
      </c>
      <c r="J3606">
        <v>1408062990</v>
      </c>
      <c r="K3606" s="9">
        <f t="shared" si="228"/>
        <v>41866.025347222225</v>
      </c>
      <c r="L3606">
        <f t="shared" si="229"/>
        <v>2014</v>
      </c>
      <c r="M3606" t="b">
        <v>0</v>
      </c>
      <c r="N3606">
        <v>68</v>
      </c>
      <c r="O3606" t="b">
        <v>1</v>
      </c>
      <c r="P3606" t="s">
        <v>8269</v>
      </c>
      <c r="Q3606">
        <f t="shared" si="230"/>
        <v>113</v>
      </c>
      <c r="R3606">
        <f t="shared" si="231"/>
        <v>83.43</v>
      </c>
      <c r="S3606" s="10" t="s">
        <v>8317</v>
      </c>
      <c r="T3606" t="s">
        <v>8318</v>
      </c>
    </row>
    <row r="3607" spans="1:20" ht="45" x14ac:dyDescent="0.25">
      <c r="A3607">
        <v>3369</v>
      </c>
      <c r="B3607" s="3" t="s">
        <v>3368</v>
      </c>
      <c r="C3607" s="3" t="s">
        <v>7479</v>
      </c>
      <c r="D3607" s="6">
        <v>5000</v>
      </c>
      <c r="E3607" s="8">
        <v>5195</v>
      </c>
      <c r="F3607" t="s">
        <v>8218</v>
      </c>
      <c r="G3607" t="s">
        <v>8240</v>
      </c>
      <c r="H3607" t="s">
        <v>8248</v>
      </c>
      <c r="I3607">
        <v>1484441980</v>
      </c>
      <c r="J3607">
        <v>1479257980</v>
      </c>
      <c r="K3607" s="9">
        <f t="shared" si="228"/>
        <v>42690.041435185187</v>
      </c>
      <c r="L3607">
        <f t="shared" si="229"/>
        <v>2016</v>
      </c>
      <c r="M3607" t="b">
        <v>0</v>
      </c>
      <c r="N3607">
        <v>54</v>
      </c>
      <c r="O3607" t="b">
        <v>1</v>
      </c>
      <c r="P3607" t="s">
        <v>8269</v>
      </c>
      <c r="Q3607">
        <f t="shared" si="230"/>
        <v>104</v>
      </c>
      <c r="R3607">
        <f t="shared" si="231"/>
        <v>96.2</v>
      </c>
      <c r="S3607" s="10" t="s">
        <v>8317</v>
      </c>
      <c r="T3607" t="s">
        <v>8318</v>
      </c>
    </row>
    <row r="3608" spans="1:20" ht="60" x14ac:dyDescent="0.25">
      <c r="A3608">
        <v>3436</v>
      </c>
      <c r="B3608" s="3" t="s">
        <v>3435</v>
      </c>
      <c r="C3608" s="3" t="s">
        <v>7546</v>
      </c>
      <c r="D3608" s="6">
        <v>5000</v>
      </c>
      <c r="E3608" s="8">
        <v>5295</v>
      </c>
      <c r="F3608" t="s">
        <v>8218</v>
      </c>
      <c r="G3608" t="s">
        <v>8223</v>
      </c>
      <c r="H3608" t="s">
        <v>8245</v>
      </c>
      <c r="I3608">
        <v>1408638480</v>
      </c>
      <c r="J3608">
        <v>1406811593</v>
      </c>
      <c r="K3608" s="9">
        <f t="shared" si="228"/>
        <v>41851.541585648149</v>
      </c>
      <c r="L3608">
        <f t="shared" si="229"/>
        <v>2014</v>
      </c>
      <c r="M3608" t="b">
        <v>0</v>
      </c>
      <c r="N3608">
        <v>37</v>
      </c>
      <c r="O3608" t="b">
        <v>1</v>
      </c>
      <c r="P3608" t="s">
        <v>8269</v>
      </c>
      <c r="Q3608">
        <f t="shared" si="230"/>
        <v>106</v>
      </c>
      <c r="R3608">
        <f t="shared" si="231"/>
        <v>143.11000000000001</v>
      </c>
      <c r="S3608" s="10" t="s">
        <v>8317</v>
      </c>
      <c r="T3608" t="s">
        <v>8318</v>
      </c>
    </row>
    <row r="3609" spans="1:20" ht="60" x14ac:dyDescent="0.25">
      <c r="A3609">
        <v>3440</v>
      </c>
      <c r="B3609" s="3" t="s">
        <v>3439</v>
      </c>
      <c r="C3609" s="3" t="s">
        <v>7550</v>
      </c>
      <c r="D3609" s="6">
        <v>5000</v>
      </c>
      <c r="E3609" s="8">
        <v>5260.92</v>
      </c>
      <c r="F3609" t="s">
        <v>8218</v>
      </c>
      <c r="G3609" t="s">
        <v>8223</v>
      </c>
      <c r="H3609" t="s">
        <v>8245</v>
      </c>
      <c r="I3609">
        <v>1405095300</v>
      </c>
      <c r="J3609">
        <v>1403146628</v>
      </c>
      <c r="K3609" s="9">
        <f t="shared" si="228"/>
        <v>41809.12300925926</v>
      </c>
      <c r="L3609">
        <f t="shared" si="229"/>
        <v>2014</v>
      </c>
      <c r="M3609" t="b">
        <v>0</v>
      </c>
      <c r="N3609">
        <v>82</v>
      </c>
      <c r="O3609" t="b">
        <v>1</v>
      </c>
      <c r="P3609" t="s">
        <v>8269</v>
      </c>
      <c r="Q3609">
        <f t="shared" si="230"/>
        <v>105</v>
      </c>
      <c r="R3609">
        <f t="shared" si="231"/>
        <v>64.16</v>
      </c>
      <c r="S3609" s="10" t="s">
        <v>8317</v>
      </c>
      <c r="T3609" t="s">
        <v>8318</v>
      </c>
    </row>
    <row r="3610" spans="1:20" ht="60" x14ac:dyDescent="0.25">
      <c r="A3610">
        <v>3464</v>
      </c>
      <c r="B3610" s="3" t="s">
        <v>3463</v>
      </c>
      <c r="C3610" s="3" t="s">
        <v>7574</v>
      </c>
      <c r="D3610" s="6">
        <v>5000</v>
      </c>
      <c r="E3610" s="8">
        <v>5116.18</v>
      </c>
      <c r="F3610" t="s">
        <v>8218</v>
      </c>
      <c r="G3610" t="s">
        <v>8223</v>
      </c>
      <c r="H3610" t="s">
        <v>8245</v>
      </c>
      <c r="I3610">
        <v>1471921637</v>
      </c>
      <c r="J3610">
        <v>1469329637</v>
      </c>
      <c r="K3610" s="9">
        <f t="shared" si="228"/>
        <v>42575.130057870367</v>
      </c>
      <c r="L3610">
        <f t="shared" si="229"/>
        <v>2016</v>
      </c>
      <c r="M3610" t="b">
        <v>0</v>
      </c>
      <c r="N3610">
        <v>93</v>
      </c>
      <c r="O3610" t="b">
        <v>1</v>
      </c>
      <c r="P3610" t="s">
        <v>8269</v>
      </c>
      <c r="Q3610">
        <f t="shared" si="230"/>
        <v>102</v>
      </c>
      <c r="R3610">
        <f t="shared" si="231"/>
        <v>55.01</v>
      </c>
      <c r="S3610" s="10" t="s">
        <v>8317</v>
      </c>
      <c r="T3610" t="s">
        <v>8318</v>
      </c>
    </row>
    <row r="3611" spans="1:20" ht="60" x14ac:dyDescent="0.25">
      <c r="A3611">
        <v>3489</v>
      </c>
      <c r="B3611" s="3" t="s">
        <v>3488</v>
      </c>
      <c r="C3611" s="3" t="s">
        <v>7599</v>
      </c>
      <c r="D3611" s="6">
        <v>5000</v>
      </c>
      <c r="E3611" s="8">
        <v>5635</v>
      </c>
      <c r="F3611" t="s">
        <v>8218</v>
      </c>
      <c r="G3611" t="s">
        <v>8224</v>
      </c>
      <c r="H3611" t="s">
        <v>8246</v>
      </c>
      <c r="I3611">
        <v>1400965200</v>
      </c>
      <c r="J3611">
        <v>1398352531</v>
      </c>
      <c r="K3611" s="9">
        <f t="shared" si="228"/>
        <v>41753.635775462964</v>
      </c>
      <c r="L3611">
        <f t="shared" si="229"/>
        <v>2014</v>
      </c>
      <c r="M3611" t="b">
        <v>0</v>
      </c>
      <c r="N3611">
        <v>72</v>
      </c>
      <c r="O3611" t="b">
        <v>1</v>
      </c>
      <c r="P3611" t="s">
        <v>8269</v>
      </c>
      <c r="Q3611">
        <f t="shared" si="230"/>
        <v>113</v>
      </c>
      <c r="R3611">
        <f t="shared" si="231"/>
        <v>78.260000000000005</v>
      </c>
      <c r="S3611" s="10" t="s">
        <v>8317</v>
      </c>
      <c r="T3611" t="s">
        <v>8318</v>
      </c>
    </row>
    <row r="3612" spans="1:20" ht="60" x14ac:dyDescent="0.25">
      <c r="A3612">
        <v>3495</v>
      </c>
      <c r="B3612" s="3" t="s">
        <v>3494</v>
      </c>
      <c r="C3612" s="3" t="s">
        <v>7605</v>
      </c>
      <c r="D3612" s="6">
        <v>5000</v>
      </c>
      <c r="E3612" s="8">
        <v>5343</v>
      </c>
      <c r="F3612" t="s">
        <v>8218</v>
      </c>
      <c r="G3612" t="s">
        <v>8228</v>
      </c>
      <c r="H3612" t="s">
        <v>8250</v>
      </c>
      <c r="I3612">
        <v>1414862280</v>
      </c>
      <c r="J3612">
        <v>1412360309</v>
      </c>
      <c r="K3612" s="9">
        <f t="shared" si="228"/>
        <v>41915.762835648151</v>
      </c>
      <c r="L3612">
        <f t="shared" si="229"/>
        <v>2014</v>
      </c>
      <c r="M3612" t="b">
        <v>0</v>
      </c>
      <c r="N3612">
        <v>72</v>
      </c>
      <c r="O3612" t="b">
        <v>1</v>
      </c>
      <c r="P3612" t="s">
        <v>8269</v>
      </c>
      <c r="Q3612">
        <f t="shared" si="230"/>
        <v>107</v>
      </c>
      <c r="R3612">
        <f t="shared" si="231"/>
        <v>74.209999999999994</v>
      </c>
      <c r="S3612" s="10" t="s">
        <v>8317</v>
      </c>
      <c r="T3612" t="s">
        <v>8318</v>
      </c>
    </row>
    <row r="3613" spans="1:20" ht="45" x14ac:dyDescent="0.25">
      <c r="A3613">
        <v>3534</v>
      </c>
      <c r="B3613" s="3" t="s">
        <v>3533</v>
      </c>
      <c r="C3613" s="3" t="s">
        <v>7644</v>
      </c>
      <c r="D3613" s="6">
        <v>5000</v>
      </c>
      <c r="E3613" s="8">
        <v>7810</v>
      </c>
      <c r="F3613" t="s">
        <v>8218</v>
      </c>
      <c r="G3613" t="s">
        <v>8223</v>
      </c>
      <c r="H3613" t="s">
        <v>8245</v>
      </c>
      <c r="I3613">
        <v>1443711623</v>
      </c>
      <c r="J3613">
        <v>1440687623</v>
      </c>
      <c r="K3613" s="9">
        <f t="shared" si="228"/>
        <v>42243.6252662037</v>
      </c>
      <c r="L3613">
        <f t="shared" si="229"/>
        <v>2015</v>
      </c>
      <c r="M3613" t="b">
        <v>0</v>
      </c>
      <c r="N3613">
        <v>204</v>
      </c>
      <c r="O3613" t="b">
        <v>1</v>
      </c>
      <c r="P3613" t="s">
        <v>8269</v>
      </c>
      <c r="Q3613">
        <f t="shared" si="230"/>
        <v>156</v>
      </c>
      <c r="R3613">
        <f t="shared" si="231"/>
        <v>38.28</v>
      </c>
      <c r="S3613" s="10" t="s">
        <v>8317</v>
      </c>
      <c r="T3613" t="s">
        <v>8318</v>
      </c>
    </row>
    <row r="3614" spans="1:20" ht="45" x14ac:dyDescent="0.25">
      <c r="A3614">
        <v>3554</v>
      </c>
      <c r="B3614" s="3" t="s">
        <v>3553</v>
      </c>
      <c r="C3614" s="3" t="s">
        <v>7664</v>
      </c>
      <c r="D3614" s="6">
        <v>5000</v>
      </c>
      <c r="E3614" s="8">
        <v>5671.11</v>
      </c>
      <c r="F3614" t="s">
        <v>8218</v>
      </c>
      <c r="G3614" t="s">
        <v>8223</v>
      </c>
      <c r="H3614" t="s">
        <v>8245</v>
      </c>
      <c r="I3614">
        <v>1423674000</v>
      </c>
      <c r="J3614">
        <v>1421025159</v>
      </c>
      <c r="K3614" s="9">
        <f t="shared" si="228"/>
        <v>42016.050451388888</v>
      </c>
      <c r="L3614">
        <f t="shared" si="229"/>
        <v>2015</v>
      </c>
      <c r="M3614" t="b">
        <v>0</v>
      </c>
      <c r="N3614">
        <v>53</v>
      </c>
      <c r="O3614" t="b">
        <v>1</v>
      </c>
      <c r="P3614" t="s">
        <v>8269</v>
      </c>
      <c r="Q3614">
        <f t="shared" si="230"/>
        <v>113</v>
      </c>
      <c r="R3614">
        <f t="shared" si="231"/>
        <v>107</v>
      </c>
      <c r="S3614" s="10" t="s">
        <v>8317</v>
      </c>
      <c r="T3614" t="s">
        <v>8318</v>
      </c>
    </row>
    <row r="3615" spans="1:20" ht="45" x14ac:dyDescent="0.25">
      <c r="A3615">
        <v>3569</v>
      </c>
      <c r="B3615" s="3" t="s">
        <v>3568</v>
      </c>
      <c r="C3615" s="3" t="s">
        <v>7679</v>
      </c>
      <c r="D3615" s="6">
        <v>5000</v>
      </c>
      <c r="E3615" s="8">
        <v>5024</v>
      </c>
      <c r="F3615" t="s">
        <v>8218</v>
      </c>
      <c r="G3615" t="s">
        <v>8223</v>
      </c>
      <c r="H3615" t="s">
        <v>8245</v>
      </c>
      <c r="I3615">
        <v>1420734696</v>
      </c>
      <c r="J3615">
        <v>1418142696</v>
      </c>
      <c r="K3615" s="9">
        <f t="shared" si="228"/>
        <v>41982.688611111109</v>
      </c>
      <c r="L3615">
        <f t="shared" si="229"/>
        <v>2014</v>
      </c>
      <c r="M3615" t="b">
        <v>0</v>
      </c>
      <c r="N3615">
        <v>41</v>
      </c>
      <c r="O3615" t="b">
        <v>1</v>
      </c>
      <c r="P3615" t="s">
        <v>8269</v>
      </c>
      <c r="Q3615">
        <f t="shared" si="230"/>
        <v>100</v>
      </c>
      <c r="R3615">
        <f t="shared" si="231"/>
        <v>122.54</v>
      </c>
      <c r="S3615" s="10" t="s">
        <v>8317</v>
      </c>
      <c r="T3615" t="s">
        <v>8318</v>
      </c>
    </row>
    <row r="3616" spans="1:20" ht="60" x14ac:dyDescent="0.25">
      <c r="A3616">
        <v>3590</v>
      </c>
      <c r="B3616" s="3" t="s">
        <v>3589</v>
      </c>
      <c r="C3616" s="3" t="s">
        <v>7700</v>
      </c>
      <c r="D3616" s="6">
        <v>5000</v>
      </c>
      <c r="E3616" s="8">
        <v>5003</v>
      </c>
      <c r="F3616" t="s">
        <v>8218</v>
      </c>
      <c r="G3616" t="s">
        <v>8224</v>
      </c>
      <c r="H3616" t="s">
        <v>8246</v>
      </c>
      <c r="I3616">
        <v>1413792034</v>
      </c>
      <c r="J3616">
        <v>1411200034</v>
      </c>
      <c r="K3616" s="9">
        <f t="shared" si="228"/>
        <v>41902.333726851852</v>
      </c>
      <c r="L3616">
        <f t="shared" si="229"/>
        <v>2014</v>
      </c>
      <c r="M3616" t="b">
        <v>0</v>
      </c>
      <c r="N3616">
        <v>73</v>
      </c>
      <c r="O3616" t="b">
        <v>1</v>
      </c>
      <c r="P3616" t="s">
        <v>8269</v>
      </c>
      <c r="Q3616">
        <f t="shared" si="230"/>
        <v>100</v>
      </c>
      <c r="R3616">
        <f t="shared" si="231"/>
        <v>68.53</v>
      </c>
      <c r="S3616" s="10" t="s">
        <v>8317</v>
      </c>
      <c r="T3616" t="s">
        <v>8318</v>
      </c>
    </row>
    <row r="3617" spans="1:20" ht="45" x14ac:dyDescent="0.25">
      <c r="A3617">
        <v>3612</v>
      </c>
      <c r="B3617" s="3" t="s">
        <v>3611</v>
      </c>
      <c r="C3617" s="3" t="s">
        <v>7722</v>
      </c>
      <c r="D3617" s="6">
        <v>5000</v>
      </c>
      <c r="E3617" s="8">
        <v>7220</v>
      </c>
      <c r="F3617" t="s">
        <v>8218</v>
      </c>
      <c r="G3617" t="s">
        <v>8228</v>
      </c>
      <c r="H3617" t="s">
        <v>8250</v>
      </c>
      <c r="I3617">
        <v>1402334811</v>
      </c>
      <c r="J3617">
        <v>1401470811</v>
      </c>
      <c r="K3617" s="9">
        <f t="shared" si="228"/>
        <v>41789.726979166669</v>
      </c>
      <c r="L3617">
        <f t="shared" si="229"/>
        <v>2014</v>
      </c>
      <c r="M3617" t="b">
        <v>0</v>
      </c>
      <c r="N3617">
        <v>57</v>
      </c>
      <c r="O3617" t="b">
        <v>1</v>
      </c>
      <c r="P3617" t="s">
        <v>8269</v>
      </c>
      <c r="Q3617">
        <f t="shared" si="230"/>
        <v>144</v>
      </c>
      <c r="R3617">
        <f t="shared" si="231"/>
        <v>126.67</v>
      </c>
      <c r="S3617" s="10" t="s">
        <v>8317</v>
      </c>
      <c r="T3617" t="s">
        <v>8318</v>
      </c>
    </row>
    <row r="3618" spans="1:20" ht="60" x14ac:dyDescent="0.25">
      <c r="A3618">
        <v>3655</v>
      </c>
      <c r="B3618" s="3" t="s">
        <v>3652</v>
      </c>
      <c r="C3618" s="3" t="s">
        <v>7765</v>
      </c>
      <c r="D3618" s="6">
        <v>5000</v>
      </c>
      <c r="E3618" s="8">
        <v>5813</v>
      </c>
      <c r="F3618" t="s">
        <v>8218</v>
      </c>
      <c r="G3618" t="s">
        <v>8223</v>
      </c>
      <c r="H3618" t="s">
        <v>8245</v>
      </c>
      <c r="I3618">
        <v>1437202740</v>
      </c>
      <c r="J3618">
        <v>1434654998</v>
      </c>
      <c r="K3618" s="9">
        <f t="shared" si="228"/>
        <v>42173.803217592591</v>
      </c>
      <c r="L3618">
        <f t="shared" si="229"/>
        <v>2015</v>
      </c>
      <c r="M3618" t="b">
        <v>0</v>
      </c>
      <c r="N3618">
        <v>79</v>
      </c>
      <c r="O3618" t="b">
        <v>1</v>
      </c>
      <c r="P3618" t="s">
        <v>8269</v>
      </c>
      <c r="Q3618">
        <f t="shared" si="230"/>
        <v>116</v>
      </c>
      <c r="R3618">
        <f t="shared" si="231"/>
        <v>73.58</v>
      </c>
      <c r="S3618" s="10" t="s">
        <v>8317</v>
      </c>
      <c r="T3618" t="s">
        <v>8318</v>
      </c>
    </row>
    <row r="3619" spans="1:20" ht="60" x14ac:dyDescent="0.25">
      <c r="A3619">
        <v>3656</v>
      </c>
      <c r="B3619" s="3" t="s">
        <v>3653</v>
      </c>
      <c r="C3619" s="3" t="s">
        <v>7766</v>
      </c>
      <c r="D3619" s="6">
        <v>5000</v>
      </c>
      <c r="E3619" s="8">
        <v>5291</v>
      </c>
      <c r="F3619" t="s">
        <v>8218</v>
      </c>
      <c r="G3619" t="s">
        <v>8239</v>
      </c>
      <c r="H3619" t="s">
        <v>8256</v>
      </c>
      <c r="I3619">
        <v>1485989940</v>
      </c>
      <c r="J3619">
        <v>1483393836</v>
      </c>
      <c r="K3619" s="9">
        <f t="shared" si="228"/>
        <v>42737.910138888896</v>
      </c>
      <c r="L3619">
        <f t="shared" si="229"/>
        <v>2017</v>
      </c>
      <c r="M3619" t="b">
        <v>0</v>
      </c>
      <c r="N3619">
        <v>46</v>
      </c>
      <c r="O3619" t="b">
        <v>1</v>
      </c>
      <c r="P3619" t="s">
        <v>8269</v>
      </c>
      <c r="Q3619">
        <f t="shared" si="230"/>
        <v>106</v>
      </c>
      <c r="R3619">
        <f t="shared" si="231"/>
        <v>115.02</v>
      </c>
      <c r="S3619" s="10" t="s">
        <v>8317</v>
      </c>
      <c r="T3619" t="s">
        <v>8318</v>
      </c>
    </row>
    <row r="3620" spans="1:20" ht="45" x14ac:dyDescent="0.25">
      <c r="A3620">
        <v>3685</v>
      </c>
      <c r="B3620" s="3" t="s">
        <v>3682</v>
      </c>
      <c r="C3620" s="3" t="s">
        <v>7795</v>
      </c>
      <c r="D3620" s="6">
        <v>5000</v>
      </c>
      <c r="E3620" s="8">
        <v>5285</v>
      </c>
      <c r="F3620" t="s">
        <v>8218</v>
      </c>
      <c r="G3620" t="s">
        <v>8223</v>
      </c>
      <c r="H3620" t="s">
        <v>8245</v>
      </c>
      <c r="I3620">
        <v>1400533200</v>
      </c>
      <c r="J3620">
        <v>1398348859</v>
      </c>
      <c r="K3620" s="9">
        <f t="shared" si="228"/>
        <v>41753.593275462961</v>
      </c>
      <c r="L3620">
        <f t="shared" si="229"/>
        <v>2014</v>
      </c>
      <c r="M3620" t="b">
        <v>0</v>
      </c>
      <c r="N3620">
        <v>126</v>
      </c>
      <c r="O3620" t="b">
        <v>1</v>
      </c>
      <c r="P3620" t="s">
        <v>8269</v>
      </c>
      <c r="Q3620">
        <f t="shared" si="230"/>
        <v>106</v>
      </c>
      <c r="R3620">
        <f t="shared" si="231"/>
        <v>41.94</v>
      </c>
      <c r="S3620" s="10" t="s">
        <v>8317</v>
      </c>
      <c r="T3620" t="s">
        <v>8318</v>
      </c>
    </row>
    <row r="3621" spans="1:20" ht="60" x14ac:dyDescent="0.25">
      <c r="A3621">
        <v>3687</v>
      </c>
      <c r="B3621" s="3" t="s">
        <v>3684</v>
      </c>
      <c r="C3621" s="3" t="s">
        <v>7797</v>
      </c>
      <c r="D3621" s="6">
        <v>5000</v>
      </c>
      <c r="E3621" s="8">
        <v>5012.25</v>
      </c>
      <c r="F3621" t="s">
        <v>8218</v>
      </c>
      <c r="G3621" t="s">
        <v>8223</v>
      </c>
      <c r="H3621" t="s">
        <v>8245</v>
      </c>
      <c r="I3621">
        <v>1403846055</v>
      </c>
      <c r="J3621">
        <v>1401254055</v>
      </c>
      <c r="K3621" s="9">
        <f t="shared" si="228"/>
        <v>41787.218229166669</v>
      </c>
      <c r="L3621">
        <f t="shared" si="229"/>
        <v>2014</v>
      </c>
      <c r="M3621" t="b">
        <v>0</v>
      </c>
      <c r="N3621">
        <v>25</v>
      </c>
      <c r="O3621" t="b">
        <v>1</v>
      </c>
      <c r="P3621" t="s">
        <v>8269</v>
      </c>
      <c r="Q3621">
        <f t="shared" si="230"/>
        <v>100</v>
      </c>
      <c r="R3621">
        <f t="shared" si="231"/>
        <v>200.49</v>
      </c>
      <c r="S3621" s="10" t="s">
        <v>8317</v>
      </c>
      <c r="T3621" t="s">
        <v>8318</v>
      </c>
    </row>
    <row r="3622" spans="1:20" ht="45" x14ac:dyDescent="0.25">
      <c r="A3622">
        <v>3698</v>
      </c>
      <c r="B3622" s="3" t="s">
        <v>3695</v>
      </c>
      <c r="C3622" s="3" t="s">
        <v>7808</v>
      </c>
      <c r="D3622" s="6">
        <v>5000</v>
      </c>
      <c r="E3622" s="8">
        <v>5526</v>
      </c>
      <c r="F3622" t="s">
        <v>8218</v>
      </c>
      <c r="G3622" t="s">
        <v>8223</v>
      </c>
      <c r="H3622" t="s">
        <v>8245</v>
      </c>
      <c r="I3622">
        <v>1456946487</v>
      </c>
      <c r="J3622">
        <v>1454354487</v>
      </c>
      <c r="K3622" s="9">
        <f t="shared" si="228"/>
        <v>42401.806562500002</v>
      </c>
      <c r="L3622">
        <f t="shared" si="229"/>
        <v>2016</v>
      </c>
      <c r="M3622" t="b">
        <v>0</v>
      </c>
      <c r="N3622">
        <v>136</v>
      </c>
      <c r="O3622" t="b">
        <v>1</v>
      </c>
      <c r="P3622" t="s">
        <v>8269</v>
      </c>
      <c r="Q3622">
        <f t="shared" si="230"/>
        <v>111</v>
      </c>
      <c r="R3622">
        <f t="shared" si="231"/>
        <v>40.630000000000003</v>
      </c>
      <c r="S3622" s="10" t="s">
        <v>8317</v>
      </c>
      <c r="T3622" t="s">
        <v>8318</v>
      </c>
    </row>
    <row r="3623" spans="1:20" ht="60" x14ac:dyDescent="0.25">
      <c r="A3623">
        <v>3721</v>
      </c>
      <c r="B3623" s="3" t="s">
        <v>3718</v>
      </c>
      <c r="C3623" s="3" t="s">
        <v>7831</v>
      </c>
      <c r="D3623" s="6">
        <v>5000</v>
      </c>
      <c r="E3623" s="8">
        <v>5040</v>
      </c>
      <c r="F3623" t="s">
        <v>8218</v>
      </c>
      <c r="G3623" t="s">
        <v>8223</v>
      </c>
      <c r="H3623" t="s">
        <v>8245</v>
      </c>
      <c r="I3623">
        <v>1415230084</v>
      </c>
      <c r="J3623">
        <v>1413412084</v>
      </c>
      <c r="K3623" s="9">
        <f t="shared" si="228"/>
        <v>41927.936157407406</v>
      </c>
      <c r="L3623">
        <f t="shared" si="229"/>
        <v>2014</v>
      </c>
      <c r="M3623" t="b">
        <v>0</v>
      </c>
      <c r="N3623">
        <v>44</v>
      </c>
      <c r="O3623" t="b">
        <v>1</v>
      </c>
      <c r="P3623" t="s">
        <v>8269</v>
      </c>
      <c r="Q3623">
        <f t="shared" si="230"/>
        <v>101</v>
      </c>
      <c r="R3623">
        <f t="shared" si="231"/>
        <v>114.55</v>
      </c>
      <c r="S3623" s="10" t="s">
        <v>8317</v>
      </c>
      <c r="T3623" t="s">
        <v>8318</v>
      </c>
    </row>
    <row r="3624" spans="1:20" ht="60" x14ac:dyDescent="0.25">
      <c r="A3624">
        <v>3822</v>
      </c>
      <c r="B3624" s="3" t="s">
        <v>3819</v>
      </c>
      <c r="C3624" s="3" t="s">
        <v>7931</v>
      </c>
      <c r="D3624" s="6">
        <v>5000</v>
      </c>
      <c r="E3624" s="8">
        <v>5501</v>
      </c>
      <c r="F3624" t="s">
        <v>8218</v>
      </c>
      <c r="G3624" t="s">
        <v>8235</v>
      </c>
      <c r="H3624" t="s">
        <v>8248</v>
      </c>
      <c r="I3624">
        <v>1453244340</v>
      </c>
      <c r="J3624">
        <v>1448136417</v>
      </c>
      <c r="K3624" s="9">
        <f t="shared" si="228"/>
        <v>42329.838159722218</v>
      </c>
      <c r="L3624">
        <f t="shared" si="229"/>
        <v>2015</v>
      </c>
      <c r="M3624" t="b">
        <v>0</v>
      </c>
      <c r="N3624">
        <v>76</v>
      </c>
      <c r="O3624" t="b">
        <v>1</v>
      </c>
      <c r="P3624" t="s">
        <v>8269</v>
      </c>
      <c r="Q3624">
        <f t="shared" si="230"/>
        <v>110</v>
      </c>
      <c r="R3624">
        <f t="shared" si="231"/>
        <v>72.38</v>
      </c>
      <c r="S3624" s="10" t="s">
        <v>8317</v>
      </c>
      <c r="T3624" t="s">
        <v>8318</v>
      </c>
    </row>
    <row r="3625" spans="1:20" ht="60" x14ac:dyDescent="0.25">
      <c r="A3625">
        <v>3825</v>
      </c>
      <c r="B3625" s="3" t="s">
        <v>3822</v>
      </c>
      <c r="C3625" s="3" t="s">
        <v>7934</v>
      </c>
      <c r="D3625" s="6">
        <v>5000</v>
      </c>
      <c r="E3625" s="8">
        <v>5271</v>
      </c>
      <c r="F3625" t="s">
        <v>8218</v>
      </c>
      <c r="G3625" t="s">
        <v>8223</v>
      </c>
      <c r="H3625" t="s">
        <v>8245</v>
      </c>
      <c r="I3625">
        <v>1434505214</v>
      </c>
      <c r="J3625">
        <v>1432690814</v>
      </c>
      <c r="K3625" s="9">
        <f t="shared" si="228"/>
        <v>42151.069606481484</v>
      </c>
      <c r="L3625">
        <f t="shared" si="229"/>
        <v>2015</v>
      </c>
      <c r="M3625" t="b">
        <v>0</v>
      </c>
      <c r="N3625">
        <v>49</v>
      </c>
      <c r="O3625" t="b">
        <v>1</v>
      </c>
      <c r="P3625" t="s">
        <v>8269</v>
      </c>
      <c r="Q3625">
        <f t="shared" si="230"/>
        <v>105</v>
      </c>
      <c r="R3625">
        <f t="shared" si="231"/>
        <v>107.57</v>
      </c>
      <c r="S3625" s="10" t="s">
        <v>8317</v>
      </c>
      <c r="T3625" t="s">
        <v>8318</v>
      </c>
    </row>
    <row r="3626" spans="1:20" ht="60" x14ac:dyDescent="0.25">
      <c r="A3626">
        <v>3828</v>
      </c>
      <c r="B3626" s="3" t="s">
        <v>3825</v>
      </c>
      <c r="C3626" s="3" t="s">
        <v>7937</v>
      </c>
      <c r="D3626" s="6">
        <v>5000</v>
      </c>
      <c r="E3626" s="8">
        <v>5000</v>
      </c>
      <c r="F3626" t="s">
        <v>8218</v>
      </c>
      <c r="G3626" t="s">
        <v>8223</v>
      </c>
      <c r="H3626" t="s">
        <v>8245</v>
      </c>
      <c r="I3626">
        <v>1420033187</v>
      </c>
      <c r="J3626">
        <v>1414845587</v>
      </c>
      <c r="K3626" s="9">
        <f t="shared" si="228"/>
        <v>41944.527627314819</v>
      </c>
      <c r="L3626">
        <f t="shared" si="229"/>
        <v>2014</v>
      </c>
      <c r="M3626" t="b">
        <v>0</v>
      </c>
      <c r="N3626">
        <v>28</v>
      </c>
      <c r="O3626" t="b">
        <v>1</v>
      </c>
      <c r="P3626" t="s">
        <v>8269</v>
      </c>
      <c r="Q3626">
        <f t="shared" si="230"/>
        <v>100</v>
      </c>
      <c r="R3626">
        <f t="shared" si="231"/>
        <v>178.57</v>
      </c>
      <c r="S3626" s="10" t="s">
        <v>8317</v>
      </c>
      <c r="T3626" t="s">
        <v>8318</v>
      </c>
    </row>
    <row r="3627" spans="1:20" ht="60" x14ac:dyDescent="0.25">
      <c r="A3627">
        <v>3156</v>
      </c>
      <c r="B3627" s="3" t="s">
        <v>3156</v>
      </c>
      <c r="C3627" s="3" t="s">
        <v>7266</v>
      </c>
      <c r="D3627" s="6">
        <v>5500</v>
      </c>
      <c r="E3627" s="8">
        <v>5600</v>
      </c>
      <c r="F3627" t="s">
        <v>8218</v>
      </c>
      <c r="G3627" t="s">
        <v>8223</v>
      </c>
      <c r="H3627" t="s">
        <v>8245</v>
      </c>
      <c r="I3627">
        <v>1338591144</v>
      </c>
      <c r="J3627">
        <v>1335567144</v>
      </c>
      <c r="K3627" s="9">
        <f t="shared" si="228"/>
        <v>41026.953055555554</v>
      </c>
      <c r="L3627">
        <f t="shared" si="229"/>
        <v>2012</v>
      </c>
      <c r="M3627" t="b">
        <v>1</v>
      </c>
      <c r="N3627">
        <v>89</v>
      </c>
      <c r="O3627" t="b">
        <v>1</v>
      </c>
      <c r="P3627" t="s">
        <v>8269</v>
      </c>
      <c r="Q3627">
        <f t="shared" si="230"/>
        <v>102</v>
      </c>
      <c r="R3627">
        <f t="shared" si="231"/>
        <v>62.92</v>
      </c>
      <c r="S3627" s="10" t="s">
        <v>8317</v>
      </c>
      <c r="T3627" t="s">
        <v>8318</v>
      </c>
    </row>
    <row r="3628" spans="1:20" ht="60" x14ac:dyDescent="0.25">
      <c r="A3628">
        <v>3249</v>
      </c>
      <c r="B3628" s="3" t="s">
        <v>3249</v>
      </c>
      <c r="C3628" s="3" t="s">
        <v>7359</v>
      </c>
      <c r="D3628" s="6">
        <v>5500</v>
      </c>
      <c r="E3628" s="8">
        <v>5771</v>
      </c>
      <c r="F3628" t="s">
        <v>8218</v>
      </c>
      <c r="G3628" t="s">
        <v>8223</v>
      </c>
      <c r="H3628" t="s">
        <v>8245</v>
      </c>
      <c r="I3628">
        <v>1434822914</v>
      </c>
      <c r="J3628">
        <v>1432230914</v>
      </c>
      <c r="K3628" s="9">
        <f t="shared" si="228"/>
        <v>42145.746689814812</v>
      </c>
      <c r="L3628">
        <f t="shared" si="229"/>
        <v>2015</v>
      </c>
      <c r="M3628" t="b">
        <v>1</v>
      </c>
      <c r="N3628">
        <v>88</v>
      </c>
      <c r="O3628" t="b">
        <v>1</v>
      </c>
      <c r="P3628" t="s">
        <v>8269</v>
      </c>
      <c r="Q3628">
        <f t="shared" si="230"/>
        <v>105</v>
      </c>
      <c r="R3628">
        <f t="shared" si="231"/>
        <v>65.58</v>
      </c>
      <c r="S3628" s="10" t="s">
        <v>8317</v>
      </c>
      <c r="T3628" t="s">
        <v>8318</v>
      </c>
    </row>
    <row r="3629" spans="1:20" ht="45" x14ac:dyDescent="0.25">
      <c r="A3629">
        <v>3297</v>
      </c>
      <c r="B3629" s="3" t="s">
        <v>3297</v>
      </c>
      <c r="C3629" s="3" t="s">
        <v>7407</v>
      </c>
      <c r="D3629" s="6">
        <v>5500</v>
      </c>
      <c r="E3629" s="8">
        <v>5504</v>
      </c>
      <c r="F3629" t="s">
        <v>8218</v>
      </c>
      <c r="G3629" t="s">
        <v>8224</v>
      </c>
      <c r="H3629" t="s">
        <v>8246</v>
      </c>
      <c r="I3629">
        <v>1438037940</v>
      </c>
      <c r="J3629">
        <v>1436380256</v>
      </c>
      <c r="K3629" s="9">
        <f t="shared" si="228"/>
        <v>42193.771481481483</v>
      </c>
      <c r="L3629">
        <f t="shared" si="229"/>
        <v>2015</v>
      </c>
      <c r="M3629" t="b">
        <v>0</v>
      </c>
      <c r="N3629">
        <v>44</v>
      </c>
      <c r="O3629" t="b">
        <v>1</v>
      </c>
      <c r="P3629" t="s">
        <v>8269</v>
      </c>
      <c r="Q3629">
        <f t="shared" si="230"/>
        <v>100</v>
      </c>
      <c r="R3629">
        <f t="shared" si="231"/>
        <v>125.09</v>
      </c>
      <c r="S3629" s="10" t="s">
        <v>8317</v>
      </c>
      <c r="T3629" t="s">
        <v>8318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s="9">
        <f t="shared" si="228"/>
        <v>42291.833287037036</v>
      </c>
      <c r="L3630">
        <f t="shared" si="229"/>
        <v>2015</v>
      </c>
      <c r="M3630" t="b">
        <v>0</v>
      </c>
      <c r="N3630">
        <v>0</v>
      </c>
      <c r="O3630" t="b">
        <v>0</v>
      </c>
      <c r="P3630" t="s">
        <v>8303</v>
      </c>
      <c r="Q3630">
        <f t="shared" si="230"/>
        <v>0</v>
      </c>
      <c r="R3630" t="e">
        <f t="shared" si="231"/>
        <v>#DIV/0!</v>
      </c>
      <c r="S3630" s="10" t="s">
        <v>8317</v>
      </c>
      <c r="T3630" t="s">
        <v>8359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s="9">
        <f t="shared" si="228"/>
        <v>42437.094490740739</v>
      </c>
      <c r="L3631">
        <f t="shared" si="229"/>
        <v>2016</v>
      </c>
      <c r="M3631" t="b">
        <v>0</v>
      </c>
      <c r="N3631">
        <v>2</v>
      </c>
      <c r="O3631" t="b">
        <v>0</v>
      </c>
      <c r="P3631" t="s">
        <v>8303</v>
      </c>
      <c r="Q3631">
        <f t="shared" si="230"/>
        <v>0</v>
      </c>
      <c r="R3631">
        <f t="shared" si="231"/>
        <v>1</v>
      </c>
      <c r="S3631" s="10" t="s">
        <v>8317</v>
      </c>
      <c r="T3631" t="s">
        <v>8359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s="9">
        <f t="shared" si="228"/>
        <v>41942.84710648148</v>
      </c>
      <c r="L3632">
        <f t="shared" si="229"/>
        <v>2014</v>
      </c>
      <c r="M3632" t="b">
        <v>0</v>
      </c>
      <c r="N3632">
        <v>1</v>
      </c>
      <c r="O3632" t="b">
        <v>0</v>
      </c>
      <c r="P3632" t="s">
        <v>8303</v>
      </c>
      <c r="Q3632">
        <f t="shared" si="230"/>
        <v>0</v>
      </c>
      <c r="R3632">
        <f t="shared" si="231"/>
        <v>1</v>
      </c>
      <c r="S3632" s="10" t="s">
        <v>8317</v>
      </c>
      <c r="T3632" t="s">
        <v>8359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s="9">
        <f t="shared" si="228"/>
        <v>41880.753437499996</v>
      </c>
      <c r="L3633">
        <f t="shared" si="229"/>
        <v>2014</v>
      </c>
      <c r="M3633" t="b">
        <v>0</v>
      </c>
      <c r="N3633">
        <v>59</v>
      </c>
      <c r="O3633" t="b">
        <v>0</v>
      </c>
      <c r="P3633" t="s">
        <v>8303</v>
      </c>
      <c r="Q3633">
        <f t="shared" si="230"/>
        <v>51</v>
      </c>
      <c r="R3633">
        <f t="shared" si="231"/>
        <v>147.88</v>
      </c>
      <c r="S3633" s="10" t="s">
        <v>8317</v>
      </c>
      <c r="T3633" t="s">
        <v>8359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s="9">
        <f t="shared" si="228"/>
        <v>41946.936909722222</v>
      </c>
      <c r="L3634">
        <f t="shared" si="229"/>
        <v>2014</v>
      </c>
      <c r="M3634" t="b">
        <v>0</v>
      </c>
      <c r="N3634">
        <v>1</v>
      </c>
      <c r="O3634" t="b">
        <v>0</v>
      </c>
      <c r="P3634" t="s">
        <v>8303</v>
      </c>
      <c r="Q3634">
        <f t="shared" si="230"/>
        <v>20</v>
      </c>
      <c r="R3634">
        <f t="shared" si="231"/>
        <v>100</v>
      </c>
      <c r="S3634" s="10" t="s">
        <v>8317</v>
      </c>
      <c r="T3634" t="s">
        <v>8359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s="9">
        <f t="shared" si="228"/>
        <v>42649.623460648145</v>
      </c>
      <c r="L3635">
        <f t="shared" si="229"/>
        <v>2016</v>
      </c>
      <c r="M3635" t="b">
        <v>0</v>
      </c>
      <c r="N3635">
        <v>31</v>
      </c>
      <c r="O3635" t="b">
        <v>0</v>
      </c>
      <c r="P3635" t="s">
        <v>8303</v>
      </c>
      <c r="Q3635">
        <f t="shared" si="230"/>
        <v>35</v>
      </c>
      <c r="R3635">
        <f t="shared" si="231"/>
        <v>56.84</v>
      </c>
      <c r="S3635" s="10" t="s">
        <v>8317</v>
      </c>
      <c r="T3635" t="s">
        <v>8359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s="9">
        <f t="shared" si="228"/>
        <v>42701.166365740741</v>
      </c>
      <c r="L3636">
        <f t="shared" si="229"/>
        <v>2016</v>
      </c>
      <c r="M3636" t="b">
        <v>0</v>
      </c>
      <c r="N3636">
        <v>18</v>
      </c>
      <c r="O3636" t="b">
        <v>0</v>
      </c>
      <c r="P3636" t="s">
        <v>8303</v>
      </c>
      <c r="Q3636">
        <f t="shared" si="230"/>
        <v>4</v>
      </c>
      <c r="R3636">
        <f t="shared" si="231"/>
        <v>176.94</v>
      </c>
      <c r="S3636" s="10" t="s">
        <v>8317</v>
      </c>
      <c r="T3636" t="s">
        <v>8359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s="9">
        <f t="shared" si="228"/>
        <v>42450.88282407407</v>
      </c>
      <c r="L3637">
        <f t="shared" si="229"/>
        <v>2016</v>
      </c>
      <c r="M3637" t="b">
        <v>0</v>
      </c>
      <c r="N3637">
        <v>10</v>
      </c>
      <c r="O3637" t="b">
        <v>0</v>
      </c>
      <c r="P3637" t="s">
        <v>8303</v>
      </c>
      <c r="Q3637">
        <f t="shared" si="230"/>
        <v>36</v>
      </c>
      <c r="R3637">
        <f t="shared" si="231"/>
        <v>127.6</v>
      </c>
      <c r="S3637" s="10" t="s">
        <v>8317</v>
      </c>
      <c r="T3637" t="s">
        <v>8359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s="9">
        <f t="shared" si="228"/>
        <v>42226.694780092599</v>
      </c>
      <c r="L3638">
        <f t="shared" si="229"/>
        <v>2015</v>
      </c>
      <c r="M3638" t="b">
        <v>0</v>
      </c>
      <c r="N3638">
        <v>0</v>
      </c>
      <c r="O3638" t="b">
        <v>0</v>
      </c>
      <c r="P3638" t="s">
        <v>8303</v>
      </c>
      <c r="Q3638">
        <f t="shared" si="230"/>
        <v>0</v>
      </c>
      <c r="R3638" t="e">
        <f t="shared" si="231"/>
        <v>#DIV/0!</v>
      </c>
      <c r="S3638" s="10" t="s">
        <v>8317</v>
      </c>
      <c r="T3638" t="s">
        <v>8359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s="9">
        <f t="shared" si="228"/>
        <v>41975.700636574074</v>
      </c>
      <c r="L3639">
        <f t="shared" si="229"/>
        <v>2014</v>
      </c>
      <c r="M3639" t="b">
        <v>0</v>
      </c>
      <c r="N3639">
        <v>14</v>
      </c>
      <c r="O3639" t="b">
        <v>0</v>
      </c>
      <c r="P3639" t="s">
        <v>8303</v>
      </c>
      <c r="Q3639">
        <f t="shared" si="230"/>
        <v>31</v>
      </c>
      <c r="R3639">
        <f t="shared" si="231"/>
        <v>66.14</v>
      </c>
      <c r="S3639" s="10" t="s">
        <v>8317</v>
      </c>
      <c r="T3639" t="s">
        <v>8359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s="9">
        <f t="shared" si="228"/>
        <v>42053.672824074078</v>
      </c>
      <c r="L3640">
        <f t="shared" si="229"/>
        <v>2015</v>
      </c>
      <c r="M3640" t="b">
        <v>0</v>
      </c>
      <c r="N3640">
        <v>2</v>
      </c>
      <c r="O3640" t="b">
        <v>0</v>
      </c>
      <c r="P3640" t="s">
        <v>8303</v>
      </c>
      <c r="Q3640">
        <f t="shared" si="230"/>
        <v>7</v>
      </c>
      <c r="R3640">
        <f t="shared" si="231"/>
        <v>108</v>
      </c>
      <c r="S3640" s="10" t="s">
        <v>8317</v>
      </c>
      <c r="T3640" t="s">
        <v>8359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s="9">
        <f t="shared" si="228"/>
        <v>42590.677152777775</v>
      </c>
      <c r="L3641">
        <f t="shared" si="229"/>
        <v>2016</v>
      </c>
      <c r="M3641" t="b">
        <v>0</v>
      </c>
      <c r="N3641">
        <v>1</v>
      </c>
      <c r="O3641" t="b">
        <v>0</v>
      </c>
      <c r="P3641" t="s">
        <v>8303</v>
      </c>
      <c r="Q3641">
        <f t="shared" si="230"/>
        <v>0</v>
      </c>
      <c r="R3641">
        <f t="shared" si="231"/>
        <v>1</v>
      </c>
      <c r="S3641" s="10" t="s">
        <v>8317</v>
      </c>
      <c r="T3641" t="s">
        <v>8359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s="9">
        <f t="shared" si="228"/>
        <v>42104.781597222223</v>
      </c>
      <c r="L3642">
        <f t="shared" si="229"/>
        <v>2015</v>
      </c>
      <c r="M3642" t="b">
        <v>0</v>
      </c>
      <c r="N3642">
        <v>3</v>
      </c>
      <c r="O3642" t="b">
        <v>0</v>
      </c>
      <c r="P3642" t="s">
        <v>8303</v>
      </c>
      <c r="Q3642">
        <f t="shared" si="230"/>
        <v>6</v>
      </c>
      <c r="R3642">
        <f t="shared" si="231"/>
        <v>18.329999999999998</v>
      </c>
      <c r="S3642" s="10" t="s">
        <v>8317</v>
      </c>
      <c r="T3642" t="s">
        <v>8359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s="9">
        <f t="shared" si="228"/>
        <v>41899.627071759263</v>
      </c>
      <c r="L3643">
        <f t="shared" si="229"/>
        <v>2014</v>
      </c>
      <c r="M3643" t="b">
        <v>0</v>
      </c>
      <c r="N3643">
        <v>0</v>
      </c>
      <c r="O3643" t="b">
        <v>0</v>
      </c>
      <c r="P3643" t="s">
        <v>8303</v>
      </c>
      <c r="Q3643">
        <f t="shared" si="230"/>
        <v>0</v>
      </c>
      <c r="R3643" t="e">
        <f t="shared" si="231"/>
        <v>#DIV/0!</v>
      </c>
      <c r="S3643" s="10" t="s">
        <v>8317</v>
      </c>
      <c r="T3643" t="s">
        <v>8359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s="9">
        <f t="shared" si="228"/>
        <v>42297.816284722227</v>
      </c>
      <c r="L3644">
        <f t="shared" si="229"/>
        <v>2015</v>
      </c>
      <c r="M3644" t="b">
        <v>0</v>
      </c>
      <c r="N3644">
        <v>2</v>
      </c>
      <c r="O3644" t="b">
        <v>0</v>
      </c>
      <c r="P3644" t="s">
        <v>8303</v>
      </c>
      <c r="Q3644">
        <f t="shared" si="230"/>
        <v>2</v>
      </c>
      <c r="R3644">
        <f t="shared" si="231"/>
        <v>7.5</v>
      </c>
      <c r="S3644" s="10" t="s">
        <v>8317</v>
      </c>
      <c r="T3644" t="s">
        <v>8359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s="9">
        <f t="shared" si="228"/>
        <v>42285.143969907411</v>
      </c>
      <c r="L3645">
        <f t="shared" si="229"/>
        <v>2015</v>
      </c>
      <c r="M3645" t="b">
        <v>0</v>
      </c>
      <c r="N3645">
        <v>0</v>
      </c>
      <c r="O3645" t="b">
        <v>0</v>
      </c>
      <c r="P3645" t="s">
        <v>8303</v>
      </c>
      <c r="Q3645">
        <f t="shared" si="230"/>
        <v>0</v>
      </c>
      <c r="R3645" t="e">
        <f t="shared" si="231"/>
        <v>#DIV/0!</v>
      </c>
      <c r="S3645" s="10" t="s">
        <v>8317</v>
      </c>
      <c r="T3645" t="s">
        <v>8359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s="9">
        <f t="shared" si="228"/>
        <v>42409.241747685184</v>
      </c>
      <c r="L3646">
        <f t="shared" si="229"/>
        <v>2016</v>
      </c>
      <c r="M3646" t="b">
        <v>0</v>
      </c>
      <c r="N3646">
        <v>12</v>
      </c>
      <c r="O3646" t="b">
        <v>0</v>
      </c>
      <c r="P3646" t="s">
        <v>8303</v>
      </c>
      <c r="Q3646">
        <f t="shared" si="230"/>
        <v>16</v>
      </c>
      <c r="R3646">
        <f t="shared" si="231"/>
        <v>68.42</v>
      </c>
      <c r="S3646" s="10" t="s">
        <v>8317</v>
      </c>
      <c r="T3646" t="s">
        <v>8359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s="9">
        <f t="shared" si="228"/>
        <v>42665.970347222217</v>
      </c>
      <c r="L3647">
        <f t="shared" si="229"/>
        <v>2016</v>
      </c>
      <c r="M3647" t="b">
        <v>0</v>
      </c>
      <c r="N3647">
        <v>1</v>
      </c>
      <c r="O3647" t="b">
        <v>0</v>
      </c>
      <c r="P3647" t="s">
        <v>8303</v>
      </c>
      <c r="Q3647">
        <f t="shared" si="230"/>
        <v>0</v>
      </c>
      <c r="R3647">
        <f t="shared" si="231"/>
        <v>1</v>
      </c>
      <c r="S3647" s="10" t="s">
        <v>8317</v>
      </c>
      <c r="T3647" t="s">
        <v>8359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s="9">
        <f t="shared" si="228"/>
        <v>42140.421319444446</v>
      </c>
      <c r="L3648">
        <f t="shared" si="229"/>
        <v>2015</v>
      </c>
      <c r="M3648" t="b">
        <v>0</v>
      </c>
      <c r="N3648">
        <v>8</v>
      </c>
      <c r="O3648" t="b">
        <v>0</v>
      </c>
      <c r="P3648" t="s">
        <v>8303</v>
      </c>
      <c r="Q3648">
        <f t="shared" si="230"/>
        <v>5</v>
      </c>
      <c r="R3648">
        <f t="shared" si="231"/>
        <v>60.13</v>
      </c>
      <c r="S3648" s="10" t="s">
        <v>8317</v>
      </c>
      <c r="T3648" t="s">
        <v>8359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s="9">
        <f t="shared" si="228"/>
        <v>42598.749155092592</v>
      </c>
      <c r="L3649">
        <f t="shared" si="229"/>
        <v>2016</v>
      </c>
      <c r="M3649" t="b">
        <v>0</v>
      </c>
      <c r="N3649">
        <v>2</v>
      </c>
      <c r="O3649" t="b">
        <v>0</v>
      </c>
      <c r="P3649" t="s">
        <v>8303</v>
      </c>
      <c r="Q3649">
        <f t="shared" si="230"/>
        <v>6</v>
      </c>
      <c r="R3649">
        <f t="shared" si="231"/>
        <v>15</v>
      </c>
      <c r="S3649" s="10" t="s">
        <v>8317</v>
      </c>
      <c r="T3649" t="s">
        <v>8359</v>
      </c>
    </row>
    <row r="3650" spans="1:20" ht="60" x14ac:dyDescent="0.25">
      <c r="A3650">
        <v>3348</v>
      </c>
      <c r="B3650" s="3" t="s">
        <v>3266</v>
      </c>
      <c r="C3650" s="3" t="s">
        <v>7458</v>
      </c>
      <c r="D3650" s="6">
        <v>5500</v>
      </c>
      <c r="E3650" s="8">
        <v>5516</v>
      </c>
      <c r="F3650" t="s">
        <v>8218</v>
      </c>
      <c r="G3650" t="s">
        <v>8223</v>
      </c>
      <c r="H3650" t="s">
        <v>8245</v>
      </c>
      <c r="I3650">
        <v>1461988740</v>
      </c>
      <c r="J3650">
        <v>1459949080</v>
      </c>
      <c r="K3650" s="9">
        <f t="shared" si="228"/>
        <v>42466.558796296296</v>
      </c>
      <c r="L3650">
        <f t="shared" si="229"/>
        <v>2016</v>
      </c>
      <c r="M3650" t="b">
        <v>0</v>
      </c>
      <c r="N3650">
        <v>79</v>
      </c>
      <c r="O3650" t="b">
        <v>1</v>
      </c>
      <c r="P3650" t="s">
        <v>8269</v>
      </c>
      <c r="Q3650">
        <f t="shared" si="230"/>
        <v>100</v>
      </c>
      <c r="R3650">
        <f t="shared" si="231"/>
        <v>69.819999999999993</v>
      </c>
      <c r="S3650" s="10" t="s">
        <v>8317</v>
      </c>
      <c r="T3650" t="s">
        <v>8318</v>
      </c>
    </row>
    <row r="3651" spans="1:20" ht="60" x14ac:dyDescent="0.25">
      <c r="A3651">
        <v>3542</v>
      </c>
      <c r="B3651" s="3" t="s">
        <v>3541</v>
      </c>
      <c r="C3651" s="3" t="s">
        <v>7652</v>
      </c>
      <c r="D3651" s="6">
        <v>5500</v>
      </c>
      <c r="E3651" s="8">
        <v>5623</v>
      </c>
      <c r="F3651" t="s">
        <v>8218</v>
      </c>
      <c r="G3651" t="s">
        <v>8223</v>
      </c>
      <c r="H3651" t="s">
        <v>8245</v>
      </c>
      <c r="I3651">
        <v>1410099822</v>
      </c>
      <c r="J3651">
        <v>1404915822</v>
      </c>
      <c r="K3651" s="9">
        <f t="shared" si="228"/>
        <v>41829.599791666667</v>
      </c>
      <c r="L3651">
        <f t="shared" si="229"/>
        <v>2014</v>
      </c>
      <c r="M3651" t="b">
        <v>0</v>
      </c>
      <c r="N3651">
        <v>85</v>
      </c>
      <c r="O3651" t="b">
        <v>1</v>
      </c>
      <c r="P3651" t="s">
        <v>8269</v>
      </c>
      <c r="Q3651">
        <f t="shared" si="230"/>
        <v>102</v>
      </c>
      <c r="R3651">
        <f t="shared" si="231"/>
        <v>66.150000000000006</v>
      </c>
      <c r="S3651" s="10" t="s">
        <v>8317</v>
      </c>
      <c r="T3651" t="s">
        <v>8318</v>
      </c>
    </row>
    <row r="3652" spans="1:20" ht="60" x14ac:dyDescent="0.25">
      <c r="A3652">
        <v>3553</v>
      </c>
      <c r="B3652" s="3" t="s">
        <v>3552</v>
      </c>
      <c r="C3652" s="3" t="s">
        <v>7663</v>
      </c>
      <c r="D3652" s="6">
        <v>5500</v>
      </c>
      <c r="E3652" s="8">
        <v>5845</v>
      </c>
      <c r="F3652" t="s">
        <v>8218</v>
      </c>
      <c r="G3652" t="s">
        <v>8223</v>
      </c>
      <c r="H3652" t="s">
        <v>8245</v>
      </c>
      <c r="I3652">
        <v>1439337600</v>
      </c>
      <c r="J3652">
        <v>1436575280</v>
      </c>
      <c r="K3652" s="9">
        <f t="shared" si="228"/>
        <v>42196.028703703705</v>
      </c>
      <c r="L3652">
        <f t="shared" si="229"/>
        <v>2015</v>
      </c>
      <c r="M3652" t="b">
        <v>0</v>
      </c>
      <c r="N3652">
        <v>104</v>
      </c>
      <c r="O3652" t="b">
        <v>1</v>
      </c>
      <c r="P3652" t="s">
        <v>8269</v>
      </c>
      <c r="Q3652">
        <f t="shared" si="230"/>
        <v>106</v>
      </c>
      <c r="R3652">
        <f t="shared" si="231"/>
        <v>56.2</v>
      </c>
      <c r="S3652" s="10" t="s">
        <v>8317</v>
      </c>
      <c r="T3652" t="s">
        <v>8318</v>
      </c>
    </row>
    <row r="3653" spans="1:20" ht="60" x14ac:dyDescent="0.25">
      <c r="A3653">
        <v>3279</v>
      </c>
      <c r="B3653" s="3" t="s">
        <v>3279</v>
      </c>
      <c r="C3653" s="3" t="s">
        <v>7389</v>
      </c>
      <c r="D3653" s="6">
        <v>5800</v>
      </c>
      <c r="E3653" s="8">
        <v>6628</v>
      </c>
      <c r="F3653" t="s">
        <v>8218</v>
      </c>
      <c r="G3653" t="s">
        <v>8223</v>
      </c>
      <c r="H3653" t="s">
        <v>8245</v>
      </c>
      <c r="I3653">
        <v>1459474059</v>
      </c>
      <c r="J3653">
        <v>1456885659</v>
      </c>
      <c r="K3653" s="9">
        <f t="shared" si="228"/>
        <v>42431.102534722217</v>
      </c>
      <c r="L3653">
        <f t="shared" si="229"/>
        <v>2016</v>
      </c>
      <c r="M3653" t="b">
        <v>0</v>
      </c>
      <c r="N3653">
        <v>63</v>
      </c>
      <c r="O3653" t="b">
        <v>1</v>
      </c>
      <c r="P3653" t="s">
        <v>8269</v>
      </c>
      <c r="Q3653">
        <f t="shared" si="230"/>
        <v>114</v>
      </c>
      <c r="R3653">
        <f t="shared" si="231"/>
        <v>105.21</v>
      </c>
      <c r="S3653" s="10" t="s">
        <v>8317</v>
      </c>
      <c r="T3653" t="s">
        <v>8318</v>
      </c>
    </row>
    <row r="3654" spans="1:20" ht="60" x14ac:dyDescent="0.25">
      <c r="A3654">
        <v>3574</v>
      </c>
      <c r="B3654" s="3" t="s">
        <v>3573</v>
      </c>
      <c r="C3654" s="3" t="s">
        <v>7684</v>
      </c>
      <c r="D3654" s="6">
        <v>5800</v>
      </c>
      <c r="E3654" s="8">
        <v>6155</v>
      </c>
      <c r="F3654" t="s">
        <v>8218</v>
      </c>
      <c r="G3654" t="s">
        <v>8223</v>
      </c>
      <c r="H3654" t="s">
        <v>8245</v>
      </c>
      <c r="I3654">
        <v>1415921848</v>
      </c>
      <c r="J3654">
        <v>1413326248</v>
      </c>
      <c r="K3654" s="9">
        <f t="shared" si="228"/>
        <v>41926.942685185182</v>
      </c>
      <c r="L3654">
        <f t="shared" si="229"/>
        <v>2014</v>
      </c>
      <c r="M3654" t="b">
        <v>0</v>
      </c>
      <c r="N3654">
        <v>45</v>
      </c>
      <c r="O3654" t="b">
        <v>1</v>
      </c>
      <c r="P3654" t="s">
        <v>8269</v>
      </c>
      <c r="Q3654">
        <f t="shared" si="230"/>
        <v>106</v>
      </c>
      <c r="R3654">
        <f t="shared" si="231"/>
        <v>136.78</v>
      </c>
      <c r="S3654" s="10" t="s">
        <v>8317</v>
      </c>
      <c r="T3654" t="s">
        <v>8318</v>
      </c>
    </row>
    <row r="3655" spans="1:20" ht="60" x14ac:dyDescent="0.25">
      <c r="A3655">
        <v>3239</v>
      </c>
      <c r="B3655" s="3" t="s">
        <v>3239</v>
      </c>
      <c r="C3655" s="3" t="s">
        <v>7349</v>
      </c>
      <c r="D3655" s="6">
        <v>5862</v>
      </c>
      <c r="E3655" s="8">
        <v>6208.98</v>
      </c>
      <c r="F3655" t="s">
        <v>8218</v>
      </c>
      <c r="G3655" t="s">
        <v>8224</v>
      </c>
      <c r="H3655" t="s">
        <v>8246</v>
      </c>
      <c r="I3655">
        <v>1445817540</v>
      </c>
      <c r="J3655">
        <v>1443665293</v>
      </c>
      <c r="K3655" s="9">
        <f t="shared" si="228"/>
        <v>42278.089039351849</v>
      </c>
      <c r="L3655">
        <f t="shared" si="229"/>
        <v>2015</v>
      </c>
      <c r="M3655" t="b">
        <v>1</v>
      </c>
      <c r="N3655">
        <v>104</v>
      </c>
      <c r="O3655" t="b">
        <v>1</v>
      </c>
      <c r="P3655" t="s">
        <v>8269</v>
      </c>
      <c r="Q3655">
        <f t="shared" si="230"/>
        <v>106</v>
      </c>
      <c r="R3655">
        <f t="shared" si="231"/>
        <v>59.7</v>
      </c>
      <c r="S3655" s="10" t="s">
        <v>8317</v>
      </c>
      <c r="T3655" t="s">
        <v>8318</v>
      </c>
    </row>
    <row r="3656" spans="1:20" ht="45" x14ac:dyDescent="0.25">
      <c r="A3656">
        <v>2784</v>
      </c>
      <c r="B3656" s="3" t="s">
        <v>2784</v>
      </c>
      <c r="C3656" s="3" t="s">
        <v>6894</v>
      </c>
      <c r="D3656" s="6">
        <v>6000</v>
      </c>
      <c r="E3656" s="8">
        <v>7140</v>
      </c>
      <c r="F3656" t="s">
        <v>8218</v>
      </c>
      <c r="G3656" t="s">
        <v>8223</v>
      </c>
      <c r="H3656" t="s">
        <v>8245</v>
      </c>
      <c r="I3656">
        <v>1414608843</v>
      </c>
      <c r="J3656">
        <v>1412794443</v>
      </c>
      <c r="K3656" s="9">
        <f t="shared" si="228"/>
        <v>41920.787534722222</v>
      </c>
      <c r="L3656">
        <f t="shared" si="229"/>
        <v>2014</v>
      </c>
      <c r="M3656" t="b">
        <v>0</v>
      </c>
      <c r="N3656">
        <v>108</v>
      </c>
      <c r="O3656" t="b">
        <v>1</v>
      </c>
      <c r="P3656" t="s">
        <v>8269</v>
      </c>
      <c r="Q3656">
        <f t="shared" si="230"/>
        <v>119</v>
      </c>
      <c r="R3656">
        <f t="shared" si="231"/>
        <v>66.11</v>
      </c>
      <c r="S3656" s="10" t="s">
        <v>8317</v>
      </c>
      <c r="T3656" t="s">
        <v>8318</v>
      </c>
    </row>
    <row r="3657" spans="1:20" ht="60" x14ac:dyDescent="0.25">
      <c r="A3657">
        <v>2822</v>
      </c>
      <c r="B3657" s="3" t="s">
        <v>2822</v>
      </c>
      <c r="C3657" s="3" t="s">
        <v>6932</v>
      </c>
      <c r="D3657" s="6">
        <v>6000</v>
      </c>
      <c r="E3657" s="8">
        <v>6000</v>
      </c>
      <c r="F3657" t="s">
        <v>8218</v>
      </c>
      <c r="G3657" t="s">
        <v>8223</v>
      </c>
      <c r="H3657" t="s">
        <v>8245</v>
      </c>
      <c r="I3657">
        <v>1427469892</v>
      </c>
      <c r="J3657">
        <v>1424881492</v>
      </c>
      <c r="K3657" s="9">
        <f t="shared" si="228"/>
        <v>42060.683935185181</v>
      </c>
      <c r="L3657">
        <f t="shared" si="229"/>
        <v>2015</v>
      </c>
      <c r="M3657" t="b">
        <v>0</v>
      </c>
      <c r="N3657">
        <v>94</v>
      </c>
      <c r="O3657" t="b">
        <v>1</v>
      </c>
      <c r="P3657" t="s">
        <v>8269</v>
      </c>
      <c r="Q3657">
        <f t="shared" si="230"/>
        <v>100</v>
      </c>
      <c r="R3657">
        <f t="shared" si="231"/>
        <v>63.83</v>
      </c>
      <c r="S3657" s="10" t="s">
        <v>8317</v>
      </c>
      <c r="T3657" t="s">
        <v>8318</v>
      </c>
    </row>
    <row r="3658" spans="1:20" ht="45" x14ac:dyDescent="0.25">
      <c r="A3658">
        <v>2970</v>
      </c>
      <c r="B3658" s="3" t="s">
        <v>2970</v>
      </c>
      <c r="C3658" s="3" t="s">
        <v>7080</v>
      </c>
      <c r="D3658" s="6">
        <v>6000</v>
      </c>
      <c r="E3658" s="8">
        <v>6360</v>
      </c>
      <c r="F3658" t="s">
        <v>8218</v>
      </c>
      <c r="G3658" t="s">
        <v>8223</v>
      </c>
      <c r="H3658" t="s">
        <v>8245</v>
      </c>
      <c r="I3658">
        <v>1405699451</v>
      </c>
      <c r="J3658">
        <v>1403107451</v>
      </c>
      <c r="K3658" s="9">
        <f t="shared" ref="K3658:K3721" si="232">(((J3658/60)/60/24)+DATE(1970,1,1))</f>
        <v>41808.669571759259</v>
      </c>
      <c r="L3658">
        <f t="shared" ref="L3658:L3721" si="233">YEAR(K3658)</f>
        <v>2014</v>
      </c>
      <c r="M3658" t="b">
        <v>0</v>
      </c>
      <c r="N3658">
        <v>91</v>
      </c>
      <c r="O3658" t="b">
        <v>1</v>
      </c>
      <c r="P3658" t="s">
        <v>8269</v>
      </c>
      <c r="Q3658">
        <f t="shared" ref="Q3658:Q3721" si="234">ROUND(E3658/D3658*100,0)</f>
        <v>106</v>
      </c>
      <c r="R3658">
        <f t="shared" ref="R3658:R3721" si="235">ROUND(E3658/N3658,2)</f>
        <v>69.89</v>
      </c>
      <c r="S3658" s="10" t="s">
        <v>8317</v>
      </c>
      <c r="T3658" t="s">
        <v>8318</v>
      </c>
    </row>
    <row r="3659" spans="1:20" ht="60" x14ac:dyDescent="0.25">
      <c r="A3659">
        <v>3213</v>
      </c>
      <c r="B3659" s="3" t="s">
        <v>3213</v>
      </c>
      <c r="C3659" s="3" t="s">
        <v>7323</v>
      </c>
      <c r="D3659" s="6">
        <v>6000</v>
      </c>
      <c r="E3659" s="8">
        <v>6007</v>
      </c>
      <c r="F3659" t="s">
        <v>8218</v>
      </c>
      <c r="G3659" t="s">
        <v>8224</v>
      </c>
      <c r="H3659" t="s">
        <v>8246</v>
      </c>
      <c r="I3659">
        <v>1437934759</v>
      </c>
      <c r="J3659">
        <v>1434478759</v>
      </c>
      <c r="K3659" s="9">
        <f t="shared" si="232"/>
        <v>42171.763414351852</v>
      </c>
      <c r="L3659">
        <f t="shared" si="233"/>
        <v>2015</v>
      </c>
      <c r="M3659" t="b">
        <v>1</v>
      </c>
      <c r="N3659">
        <v>47</v>
      </c>
      <c r="O3659" t="b">
        <v>1</v>
      </c>
      <c r="P3659" t="s">
        <v>8269</v>
      </c>
      <c r="Q3659">
        <f t="shared" si="234"/>
        <v>100</v>
      </c>
      <c r="R3659">
        <f t="shared" si="235"/>
        <v>127.81</v>
      </c>
      <c r="S3659" s="10" t="s">
        <v>8317</v>
      </c>
      <c r="T3659" t="s">
        <v>8318</v>
      </c>
    </row>
    <row r="3660" spans="1:20" ht="45" x14ac:dyDescent="0.25">
      <c r="A3660">
        <v>3266</v>
      </c>
      <c r="B3660" s="3" t="s">
        <v>3266</v>
      </c>
      <c r="C3660" s="3" t="s">
        <v>7376</v>
      </c>
      <c r="D3660" s="6">
        <v>6000</v>
      </c>
      <c r="E3660" s="8">
        <v>7877</v>
      </c>
      <c r="F3660" t="s">
        <v>8218</v>
      </c>
      <c r="G3660" t="s">
        <v>8223</v>
      </c>
      <c r="H3660" t="s">
        <v>8245</v>
      </c>
      <c r="I3660">
        <v>1434142800</v>
      </c>
      <c r="J3660">
        <v>1431435122</v>
      </c>
      <c r="K3660" s="9">
        <f t="shared" si="232"/>
        <v>42136.536134259266</v>
      </c>
      <c r="L3660">
        <f t="shared" si="233"/>
        <v>2015</v>
      </c>
      <c r="M3660" t="b">
        <v>1</v>
      </c>
      <c r="N3660">
        <v>163</v>
      </c>
      <c r="O3660" t="b">
        <v>1</v>
      </c>
      <c r="P3660" t="s">
        <v>8269</v>
      </c>
      <c r="Q3660">
        <f t="shared" si="234"/>
        <v>131</v>
      </c>
      <c r="R3660">
        <f t="shared" si="235"/>
        <v>48.33</v>
      </c>
      <c r="S3660" s="10" t="s">
        <v>8317</v>
      </c>
      <c r="T3660" t="s">
        <v>8318</v>
      </c>
    </row>
    <row r="3661" spans="1:20" ht="45" x14ac:dyDescent="0.25">
      <c r="A3661">
        <v>3332</v>
      </c>
      <c r="B3661" s="3" t="s">
        <v>3332</v>
      </c>
      <c r="C3661" s="3" t="s">
        <v>7442</v>
      </c>
      <c r="D3661" s="6">
        <v>6000</v>
      </c>
      <c r="E3661" s="8">
        <v>6000</v>
      </c>
      <c r="F3661" t="s">
        <v>8218</v>
      </c>
      <c r="G3661" t="s">
        <v>8223</v>
      </c>
      <c r="H3661" t="s">
        <v>8245</v>
      </c>
      <c r="I3661">
        <v>1405802330</v>
      </c>
      <c r="J3661">
        <v>1403210330</v>
      </c>
      <c r="K3661" s="9">
        <f t="shared" si="232"/>
        <v>41809.860300925924</v>
      </c>
      <c r="L3661">
        <f t="shared" si="233"/>
        <v>2014</v>
      </c>
      <c r="M3661" t="b">
        <v>0</v>
      </c>
      <c r="N3661">
        <v>83</v>
      </c>
      <c r="O3661" t="b">
        <v>1</v>
      </c>
      <c r="P3661" t="s">
        <v>8269</v>
      </c>
      <c r="Q3661">
        <f t="shared" si="234"/>
        <v>100</v>
      </c>
      <c r="R3661">
        <f t="shared" si="235"/>
        <v>72.290000000000006</v>
      </c>
      <c r="S3661" s="10" t="s">
        <v>8317</v>
      </c>
      <c r="T3661" t="s">
        <v>8318</v>
      </c>
    </row>
    <row r="3662" spans="1:20" ht="45" x14ac:dyDescent="0.25">
      <c r="A3662">
        <v>3342</v>
      </c>
      <c r="B3662" s="3" t="s">
        <v>3342</v>
      </c>
      <c r="C3662" s="3" t="s">
        <v>7452</v>
      </c>
      <c r="D3662" s="6">
        <v>6000</v>
      </c>
      <c r="E3662" s="8">
        <v>6100</v>
      </c>
      <c r="F3662" t="s">
        <v>8218</v>
      </c>
      <c r="G3662" t="s">
        <v>8223</v>
      </c>
      <c r="H3662" t="s">
        <v>8245</v>
      </c>
      <c r="I3662">
        <v>1427864340</v>
      </c>
      <c r="J3662">
        <v>1425020810</v>
      </c>
      <c r="K3662" s="9">
        <f t="shared" si="232"/>
        <v>42062.296412037031</v>
      </c>
      <c r="L3662">
        <f t="shared" si="233"/>
        <v>2015</v>
      </c>
      <c r="M3662" t="b">
        <v>0</v>
      </c>
      <c r="N3662">
        <v>78</v>
      </c>
      <c r="O3662" t="b">
        <v>1</v>
      </c>
      <c r="P3662" t="s">
        <v>8269</v>
      </c>
      <c r="Q3662">
        <f t="shared" si="234"/>
        <v>102</v>
      </c>
      <c r="R3662">
        <f t="shared" si="235"/>
        <v>78.209999999999994</v>
      </c>
      <c r="S3662" s="10" t="s">
        <v>8317</v>
      </c>
      <c r="T3662" t="s">
        <v>8318</v>
      </c>
    </row>
    <row r="3663" spans="1:20" ht="60" x14ac:dyDescent="0.25">
      <c r="A3663">
        <v>3384</v>
      </c>
      <c r="B3663" s="3" t="s">
        <v>3383</v>
      </c>
      <c r="C3663" s="3" t="s">
        <v>7494</v>
      </c>
      <c r="D3663" s="6">
        <v>6000</v>
      </c>
      <c r="E3663" s="8">
        <v>6000.66</v>
      </c>
      <c r="F3663" t="s">
        <v>8218</v>
      </c>
      <c r="G3663" t="s">
        <v>8223</v>
      </c>
      <c r="H3663" t="s">
        <v>8245</v>
      </c>
      <c r="I3663">
        <v>1448074800</v>
      </c>
      <c r="J3663">
        <v>1444874768</v>
      </c>
      <c r="K3663" s="9">
        <f t="shared" si="232"/>
        <v>42292.087592592594</v>
      </c>
      <c r="L3663">
        <f t="shared" si="233"/>
        <v>2015</v>
      </c>
      <c r="M3663" t="b">
        <v>0</v>
      </c>
      <c r="N3663">
        <v>64</v>
      </c>
      <c r="O3663" t="b">
        <v>1</v>
      </c>
      <c r="P3663" t="s">
        <v>8269</v>
      </c>
      <c r="Q3663">
        <f t="shared" si="234"/>
        <v>100</v>
      </c>
      <c r="R3663">
        <f t="shared" si="235"/>
        <v>93.76</v>
      </c>
      <c r="S3663" s="10" t="s">
        <v>8317</v>
      </c>
      <c r="T3663" t="s">
        <v>8318</v>
      </c>
    </row>
    <row r="3664" spans="1:20" ht="60" x14ac:dyDescent="0.25">
      <c r="A3664">
        <v>3424</v>
      </c>
      <c r="B3664" s="3" t="s">
        <v>3423</v>
      </c>
      <c r="C3664" s="3" t="s">
        <v>7534</v>
      </c>
      <c r="D3664" s="6">
        <v>6000</v>
      </c>
      <c r="E3664" s="8">
        <v>6215</v>
      </c>
      <c r="F3664" t="s">
        <v>8218</v>
      </c>
      <c r="G3664" t="s">
        <v>8223</v>
      </c>
      <c r="H3664" t="s">
        <v>8245</v>
      </c>
      <c r="I3664">
        <v>1423119540</v>
      </c>
      <c r="J3664">
        <v>1421252084</v>
      </c>
      <c r="K3664" s="9">
        <f t="shared" si="232"/>
        <v>42018.676898148144</v>
      </c>
      <c r="L3664">
        <f t="shared" si="233"/>
        <v>2015</v>
      </c>
      <c r="M3664" t="b">
        <v>0</v>
      </c>
      <c r="N3664">
        <v>76</v>
      </c>
      <c r="O3664" t="b">
        <v>1</v>
      </c>
      <c r="P3664" t="s">
        <v>8269</v>
      </c>
      <c r="Q3664">
        <f t="shared" si="234"/>
        <v>104</v>
      </c>
      <c r="R3664">
        <f t="shared" si="235"/>
        <v>81.78</v>
      </c>
      <c r="S3664" s="10" t="s">
        <v>8317</v>
      </c>
      <c r="T3664" t="s">
        <v>8318</v>
      </c>
    </row>
    <row r="3665" spans="1:20" ht="60" x14ac:dyDescent="0.25">
      <c r="A3665">
        <v>3527</v>
      </c>
      <c r="B3665" s="3" t="s">
        <v>3526</v>
      </c>
      <c r="C3665" s="3" t="s">
        <v>7637</v>
      </c>
      <c r="D3665" s="6">
        <v>6000</v>
      </c>
      <c r="E3665" s="8">
        <v>7015</v>
      </c>
      <c r="F3665" t="s">
        <v>8218</v>
      </c>
      <c r="G3665" t="s">
        <v>8223</v>
      </c>
      <c r="H3665" t="s">
        <v>8245</v>
      </c>
      <c r="I3665">
        <v>1436587140</v>
      </c>
      <c r="J3665">
        <v>1434069205</v>
      </c>
      <c r="K3665" s="9">
        <f t="shared" si="232"/>
        <v>42167.023206018523</v>
      </c>
      <c r="L3665">
        <f t="shared" si="233"/>
        <v>2015</v>
      </c>
      <c r="M3665" t="b">
        <v>0</v>
      </c>
      <c r="N3665">
        <v>86</v>
      </c>
      <c r="O3665" t="b">
        <v>1</v>
      </c>
      <c r="P3665" t="s">
        <v>8269</v>
      </c>
      <c r="Q3665">
        <f t="shared" si="234"/>
        <v>117</v>
      </c>
      <c r="R3665">
        <f t="shared" si="235"/>
        <v>81.569999999999993</v>
      </c>
      <c r="S3665" s="10" t="s">
        <v>8317</v>
      </c>
      <c r="T3665" t="s">
        <v>8318</v>
      </c>
    </row>
    <row r="3666" spans="1:20" ht="45" x14ac:dyDescent="0.25">
      <c r="A3666">
        <v>3310</v>
      </c>
      <c r="B3666" s="3" t="s">
        <v>3310</v>
      </c>
      <c r="C3666" s="3" t="s">
        <v>7420</v>
      </c>
      <c r="D3666" s="6">
        <v>6500</v>
      </c>
      <c r="E3666" s="8">
        <v>6505</v>
      </c>
      <c r="F3666" t="s">
        <v>8218</v>
      </c>
      <c r="G3666" t="s">
        <v>8223</v>
      </c>
      <c r="H3666" t="s">
        <v>8245</v>
      </c>
      <c r="I3666">
        <v>1444169825</v>
      </c>
      <c r="J3666">
        <v>1441577825</v>
      </c>
      <c r="K3666" s="9">
        <f t="shared" si="232"/>
        <v>42253.928530092591</v>
      </c>
      <c r="L3666">
        <f t="shared" si="233"/>
        <v>2015</v>
      </c>
      <c r="M3666" t="b">
        <v>0</v>
      </c>
      <c r="N3666">
        <v>31</v>
      </c>
      <c r="O3666" t="b">
        <v>1</v>
      </c>
      <c r="P3666" t="s">
        <v>8269</v>
      </c>
      <c r="Q3666">
        <f t="shared" si="234"/>
        <v>100</v>
      </c>
      <c r="R3666">
        <f t="shared" si="235"/>
        <v>209.84</v>
      </c>
      <c r="S3666" s="10" t="s">
        <v>8317</v>
      </c>
      <c r="T3666" t="s">
        <v>8318</v>
      </c>
    </row>
    <row r="3667" spans="1:20" ht="60" x14ac:dyDescent="0.25">
      <c r="A3667">
        <v>3154</v>
      </c>
      <c r="B3667" s="3" t="s">
        <v>3154</v>
      </c>
      <c r="C3667" s="3" t="s">
        <v>7264</v>
      </c>
      <c r="D3667" s="6">
        <v>7000</v>
      </c>
      <c r="E3667" s="8">
        <v>7905</v>
      </c>
      <c r="F3667" t="s">
        <v>8218</v>
      </c>
      <c r="G3667" t="s">
        <v>8223</v>
      </c>
      <c r="H3667" t="s">
        <v>8245</v>
      </c>
      <c r="I3667">
        <v>1333310458</v>
      </c>
      <c r="J3667">
        <v>1330722058</v>
      </c>
      <c r="K3667" s="9">
        <f t="shared" si="232"/>
        <v>40970.875671296293</v>
      </c>
      <c r="L3667">
        <f t="shared" si="233"/>
        <v>2012</v>
      </c>
      <c r="M3667" t="b">
        <v>1</v>
      </c>
      <c r="N3667">
        <v>123</v>
      </c>
      <c r="O3667" t="b">
        <v>1</v>
      </c>
      <c r="P3667" t="s">
        <v>8269</v>
      </c>
      <c r="Q3667">
        <f t="shared" si="234"/>
        <v>113</v>
      </c>
      <c r="R3667">
        <f t="shared" si="235"/>
        <v>64.27</v>
      </c>
      <c r="S3667" s="10" t="s">
        <v>8317</v>
      </c>
      <c r="T3667" t="s">
        <v>8318</v>
      </c>
    </row>
    <row r="3668" spans="1:20" ht="60" x14ac:dyDescent="0.25">
      <c r="A3668">
        <v>3171</v>
      </c>
      <c r="B3668" s="3" t="s">
        <v>3171</v>
      </c>
      <c r="C3668" s="3" t="s">
        <v>7281</v>
      </c>
      <c r="D3668" s="6">
        <v>7000</v>
      </c>
      <c r="E3668" s="8">
        <v>7617</v>
      </c>
      <c r="F3668" t="s">
        <v>8218</v>
      </c>
      <c r="G3668" t="s">
        <v>8224</v>
      </c>
      <c r="H3668" t="s">
        <v>8246</v>
      </c>
      <c r="I3668">
        <v>1462545358</v>
      </c>
      <c r="J3668">
        <v>1459953358</v>
      </c>
      <c r="K3668" s="9">
        <f t="shared" si="232"/>
        <v>42466.608310185184</v>
      </c>
      <c r="L3668">
        <f t="shared" si="233"/>
        <v>2016</v>
      </c>
      <c r="M3668" t="b">
        <v>1</v>
      </c>
      <c r="N3668">
        <v>117</v>
      </c>
      <c r="O3668" t="b">
        <v>1</v>
      </c>
      <c r="P3668" t="s">
        <v>8269</v>
      </c>
      <c r="Q3668">
        <f t="shared" si="234"/>
        <v>109</v>
      </c>
      <c r="R3668">
        <f t="shared" si="235"/>
        <v>65.099999999999994</v>
      </c>
      <c r="S3668" s="10" t="s">
        <v>8317</v>
      </c>
      <c r="T3668" t="s">
        <v>8318</v>
      </c>
    </row>
    <row r="3669" spans="1:20" ht="60" x14ac:dyDescent="0.25">
      <c r="A3669">
        <v>3182</v>
      </c>
      <c r="B3669" s="3" t="s">
        <v>3182</v>
      </c>
      <c r="C3669" s="3" t="s">
        <v>7292</v>
      </c>
      <c r="D3669" s="6">
        <v>7000</v>
      </c>
      <c r="E3669" s="8">
        <v>7062</v>
      </c>
      <c r="F3669" t="s">
        <v>8218</v>
      </c>
      <c r="G3669" t="s">
        <v>8223</v>
      </c>
      <c r="H3669" t="s">
        <v>8245</v>
      </c>
      <c r="I3669">
        <v>1328029200</v>
      </c>
      <c r="J3669">
        <v>1323211621</v>
      </c>
      <c r="K3669" s="9">
        <f t="shared" si="232"/>
        <v>40883.949317129627</v>
      </c>
      <c r="L3669">
        <f t="shared" si="233"/>
        <v>2011</v>
      </c>
      <c r="M3669" t="b">
        <v>1</v>
      </c>
      <c r="N3669">
        <v>151</v>
      </c>
      <c r="O3669" t="b">
        <v>1</v>
      </c>
      <c r="P3669" t="s">
        <v>8269</v>
      </c>
      <c r="Q3669">
        <f t="shared" si="234"/>
        <v>101</v>
      </c>
      <c r="R3669">
        <f t="shared" si="235"/>
        <v>46.77</v>
      </c>
      <c r="S3669" s="10" t="s">
        <v>8317</v>
      </c>
      <c r="T3669" t="s">
        <v>8318</v>
      </c>
    </row>
    <row r="3670" spans="1:20" ht="30" x14ac:dyDescent="0.25">
      <c r="A3670">
        <v>3228</v>
      </c>
      <c r="B3670" s="3" t="s">
        <v>3228</v>
      </c>
      <c r="C3670" s="3" t="s">
        <v>7338</v>
      </c>
      <c r="D3670" s="6">
        <v>7000</v>
      </c>
      <c r="E3670" s="8">
        <v>7164</v>
      </c>
      <c r="F3670" t="s">
        <v>8218</v>
      </c>
      <c r="G3670" t="s">
        <v>8223</v>
      </c>
      <c r="H3670" t="s">
        <v>8245</v>
      </c>
      <c r="I3670">
        <v>1450328340</v>
      </c>
      <c r="J3670">
        <v>1447606884</v>
      </c>
      <c r="K3670" s="9">
        <f t="shared" si="232"/>
        <v>42323.70930555556</v>
      </c>
      <c r="L3670">
        <f t="shared" si="233"/>
        <v>2015</v>
      </c>
      <c r="M3670" t="b">
        <v>1</v>
      </c>
      <c r="N3670">
        <v>37</v>
      </c>
      <c r="O3670" t="b">
        <v>1</v>
      </c>
      <c r="P3670" t="s">
        <v>8269</v>
      </c>
      <c r="Q3670">
        <f t="shared" si="234"/>
        <v>102</v>
      </c>
      <c r="R3670">
        <f t="shared" si="235"/>
        <v>193.62</v>
      </c>
      <c r="S3670" s="10" t="s">
        <v>8317</v>
      </c>
      <c r="T3670" t="s">
        <v>8318</v>
      </c>
    </row>
    <row r="3671" spans="1:20" ht="45" x14ac:dyDescent="0.25">
      <c r="A3671">
        <v>3258</v>
      </c>
      <c r="B3671" s="3" t="s">
        <v>3258</v>
      </c>
      <c r="C3671" s="3" t="s">
        <v>7368</v>
      </c>
      <c r="D3671" s="6">
        <v>7000</v>
      </c>
      <c r="E3671" s="8">
        <v>7365</v>
      </c>
      <c r="F3671" t="s">
        <v>8218</v>
      </c>
      <c r="G3671" t="s">
        <v>8223</v>
      </c>
      <c r="H3671" t="s">
        <v>8245</v>
      </c>
      <c r="I3671">
        <v>1420751861</v>
      </c>
      <c r="J3671">
        <v>1418159861</v>
      </c>
      <c r="K3671" s="9">
        <f t="shared" si="232"/>
        <v>41982.887280092589</v>
      </c>
      <c r="L3671">
        <f t="shared" si="233"/>
        <v>2014</v>
      </c>
      <c r="M3671" t="b">
        <v>1</v>
      </c>
      <c r="N3671">
        <v>75</v>
      </c>
      <c r="O3671" t="b">
        <v>1</v>
      </c>
      <c r="P3671" t="s">
        <v>8269</v>
      </c>
      <c r="Q3671">
        <f t="shared" si="234"/>
        <v>105</v>
      </c>
      <c r="R3671">
        <f t="shared" si="235"/>
        <v>98.2</v>
      </c>
      <c r="S3671" s="10" t="s">
        <v>8317</v>
      </c>
      <c r="T3671" t="s">
        <v>8318</v>
      </c>
    </row>
    <row r="3672" spans="1:20" ht="30" x14ac:dyDescent="0.25">
      <c r="A3672">
        <v>3586</v>
      </c>
      <c r="B3672" s="3" t="s">
        <v>3585</v>
      </c>
      <c r="C3672" s="3" t="s">
        <v>7696</v>
      </c>
      <c r="D3672" s="6">
        <v>7500</v>
      </c>
      <c r="E3672" s="8">
        <v>8207</v>
      </c>
      <c r="F3672" t="s">
        <v>8218</v>
      </c>
      <c r="G3672" t="s">
        <v>8223</v>
      </c>
      <c r="H3672" t="s">
        <v>8245</v>
      </c>
      <c r="I3672">
        <v>1474649070</v>
      </c>
      <c r="J3672">
        <v>1469465070</v>
      </c>
      <c r="K3672" s="9">
        <f t="shared" si="232"/>
        <v>42576.697569444441</v>
      </c>
      <c r="L3672">
        <f t="shared" si="233"/>
        <v>2016</v>
      </c>
      <c r="M3672" t="b">
        <v>0</v>
      </c>
      <c r="N3672">
        <v>54</v>
      </c>
      <c r="O3672" t="b">
        <v>1</v>
      </c>
      <c r="P3672" t="s">
        <v>8269</v>
      </c>
      <c r="Q3672">
        <f t="shared" si="234"/>
        <v>109</v>
      </c>
      <c r="R3672">
        <f t="shared" si="235"/>
        <v>151.97999999999999</v>
      </c>
      <c r="S3672" s="10" t="s">
        <v>8317</v>
      </c>
      <c r="T3672" t="s">
        <v>8318</v>
      </c>
    </row>
    <row r="3673" spans="1:20" ht="60" x14ac:dyDescent="0.25">
      <c r="A3673">
        <v>3712</v>
      </c>
      <c r="B3673" s="3" t="s">
        <v>3709</v>
      </c>
      <c r="C3673" s="3" t="s">
        <v>7822</v>
      </c>
      <c r="D3673" s="6">
        <v>7500</v>
      </c>
      <c r="E3673" s="8">
        <v>11530</v>
      </c>
      <c r="F3673" t="s">
        <v>8218</v>
      </c>
      <c r="G3673" t="s">
        <v>8223</v>
      </c>
      <c r="H3673" t="s">
        <v>8245</v>
      </c>
      <c r="I3673">
        <v>1433055540</v>
      </c>
      <c r="J3673">
        <v>1431230867</v>
      </c>
      <c r="K3673" s="9">
        <f t="shared" si="232"/>
        <v>42134.172071759262</v>
      </c>
      <c r="L3673">
        <f t="shared" si="233"/>
        <v>2015</v>
      </c>
      <c r="M3673" t="b">
        <v>0</v>
      </c>
      <c r="N3673">
        <v>104</v>
      </c>
      <c r="O3673" t="b">
        <v>1</v>
      </c>
      <c r="P3673" t="s">
        <v>8269</v>
      </c>
      <c r="Q3673">
        <f t="shared" si="234"/>
        <v>154</v>
      </c>
      <c r="R3673">
        <f t="shared" si="235"/>
        <v>110.87</v>
      </c>
      <c r="S3673" s="10" t="s">
        <v>8317</v>
      </c>
      <c r="T3673" t="s">
        <v>8318</v>
      </c>
    </row>
    <row r="3674" spans="1:20" ht="60" x14ac:dyDescent="0.25">
      <c r="A3674">
        <v>3363</v>
      </c>
      <c r="B3674" s="3" t="s">
        <v>3362</v>
      </c>
      <c r="C3674" s="3" t="s">
        <v>7473</v>
      </c>
      <c r="D3674" s="6">
        <v>7750</v>
      </c>
      <c r="E3674" s="8">
        <v>7860</v>
      </c>
      <c r="F3674" t="s">
        <v>8218</v>
      </c>
      <c r="G3674" t="s">
        <v>8223</v>
      </c>
      <c r="H3674" t="s">
        <v>8245</v>
      </c>
      <c r="I3674">
        <v>1408464000</v>
      </c>
      <c r="J3674">
        <v>1406831445</v>
      </c>
      <c r="K3674" s="9">
        <f t="shared" si="232"/>
        <v>41851.771354166667</v>
      </c>
      <c r="L3674">
        <f t="shared" si="233"/>
        <v>2014</v>
      </c>
      <c r="M3674" t="b">
        <v>0</v>
      </c>
      <c r="N3674">
        <v>26</v>
      </c>
      <c r="O3674" t="b">
        <v>1</v>
      </c>
      <c r="P3674" t="s">
        <v>8269</v>
      </c>
      <c r="Q3674">
        <f t="shared" si="234"/>
        <v>101</v>
      </c>
      <c r="R3674">
        <f t="shared" si="235"/>
        <v>302.31</v>
      </c>
      <c r="S3674" s="10" t="s">
        <v>8317</v>
      </c>
      <c r="T3674" t="s">
        <v>8318</v>
      </c>
    </row>
    <row r="3675" spans="1:20" ht="45" x14ac:dyDescent="0.25">
      <c r="A3675">
        <v>2797</v>
      </c>
      <c r="B3675" s="3" t="s">
        <v>2797</v>
      </c>
      <c r="C3675" s="3" t="s">
        <v>6907</v>
      </c>
      <c r="D3675" s="6">
        <v>8000</v>
      </c>
      <c r="E3675" s="8">
        <v>8211.61</v>
      </c>
      <c r="F3675" t="s">
        <v>8218</v>
      </c>
      <c r="G3675" t="s">
        <v>8224</v>
      </c>
      <c r="H3675" t="s">
        <v>8246</v>
      </c>
      <c r="I3675">
        <v>1404858840</v>
      </c>
      <c r="J3675">
        <v>1402266840</v>
      </c>
      <c r="K3675" s="9">
        <f t="shared" si="232"/>
        <v>41798.94027777778</v>
      </c>
      <c r="L3675">
        <f t="shared" si="233"/>
        <v>2014</v>
      </c>
      <c r="M3675" t="b">
        <v>0</v>
      </c>
      <c r="N3675">
        <v>94</v>
      </c>
      <c r="O3675" t="b">
        <v>1</v>
      </c>
      <c r="P3675" t="s">
        <v>8269</v>
      </c>
      <c r="Q3675">
        <f t="shared" si="234"/>
        <v>103</v>
      </c>
      <c r="R3675">
        <f t="shared" si="235"/>
        <v>87.36</v>
      </c>
      <c r="S3675" s="10" t="s">
        <v>8317</v>
      </c>
      <c r="T3675" t="s">
        <v>8318</v>
      </c>
    </row>
    <row r="3676" spans="1:20" ht="60" x14ac:dyDescent="0.25">
      <c r="A3676">
        <v>2975</v>
      </c>
      <c r="B3676" s="3" t="s">
        <v>2975</v>
      </c>
      <c r="C3676" s="3" t="s">
        <v>7085</v>
      </c>
      <c r="D3676" s="6">
        <v>8000</v>
      </c>
      <c r="E3676" s="8">
        <v>8010</v>
      </c>
      <c r="F3676" t="s">
        <v>8218</v>
      </c>
      <c r="G3676" t="s">
        <v>8223</v>
      </c>
      <c r="H3676" t="s">
        <v>8245</v>
      </c>
      <c r="I3676">
        <v>1417057200</v>
      </c>
      <c r="J3676">
        <v>1414599886</v>
      </c>
      <c r="K3676" s="9">
        <f t="shared" si="232"/>
        <v>41941.683865740742</v>
      </c>
      <c r="L3676">
        <f t="shared" si="233"/>
        <v>2014</v>
      </c>
      <c r="M3676" t="b">
        <v>0</v>
      </c>
      <c r="N3676">
        <v>113</v>
      </c>
      <c r="O3676" t="b">
        <v>1</v>
      </c>
      <c r="P3676" t="s">
        <v>8269</v>
      </c>
      <c r="Q3676">
        <f t="shared" si="234"/>
        <v>100</v>
      </c>
      <c r="R3676">
        <f t="shared" si="235"/>
        <v>70.88</v>
      </c>
      <c r="S3676" s="10" t="s">
        <v>8317</v>
      </c>
      <c r="T3676" t="s">
        <v>8318</v>
      </c>
    </row>
    <row r="3677" spans="1:20" ht="30" x14ac:dyDescent="0.25">
      <c r="A3677">
        <v>3169</v>
      </c>
      <c r="B3677" s="3" t="s">
        <v>3169</v>
      </c>
      <c r="C3677" s="3" t="s">
        <v>7279</v>
      </c>
      <c r="D3677" s="6">
        <v>8000</v>
      </c>
      <c r="E3677" s="8">
        <v>8241</v>
      </c>
      <c r="F3677" t="s">
        <v>8218</v>
      </c>
      <c r="G3677" t="s">
        <v>8223</v>
      </c>
      <c r="H3677" t="s">
        <v>8245</v>
      </c>
      <c r="I3677">
        <v>1386910740</v>
      </c>
      <c r="J3677">
        <v>1384364561</v>
      </c>
      <c r="K3677" s="9">
        <f t="shared" si="232"/>
        <v>41591.737974537034</v>
      </c>
      <c r="L3677">
        <f t="shared" si="233"/>
        <v>2013</v>
      </c>
      <c r="M3677" t="b">
        <v>1</v>
      </c>
      <c r="N3677">
        <v>82</v>
      </c>
      <c r="O3677" t="b">
        <v>1</v>
      </c>
      <c r="P3677" t="s">
        <v>8269</v>
      </c>
      <c r="Q3677">
        <f t="shared" si="234"/>
        <v>103</v>
      </c>
      <c r="R3677">
        <f t="shared" si="235"/>
        <v>100.5</v>
      </c>
      <c r="S3677" s="10" t="s">
        <v>8317</v>
      </c>
      <c r="T3677" t="s">
        <v>8318</v>
      </c>
    </row>
    <row r="3678" spans="1:20" ht="45" x14ac:dyDescent="0.25">
      <c r="A3678">
        <v>3243</v>
      </c>
      <c r="B3678" s="3" t="s">
        <v>3243</v>
      </c>
      <c r="C3678" s="3" t="s">
        <v>7353</v>
      </c>
      <c r="D3678" s="6">
        <v>8000</v>
      </c>
      <c r="E3678" s="8">
        <v>8227</v>
      </c>
      <c r="F3678" t="s">
        <v>8218</v>
      </c>
      <c r="G3678" t="s">
        <v>8223</v>
      </c>
      <c r="H3678" t="s">
        <v>8245</v>
      </c>
      <c r="I3678">
        <v>1444348800</v>
      </c>
      <c r="J3678">
        <v>1442283562</v>
      </c>
      <c r="K3678" s="9">
        <f t="shared" si="232"/>
        <v>42262.096782407403</v>
      </c>
      <c r="L3678">
        <f t="shared" si="233"/>
        <v>2015</v>
      </c>
      <c r="M3678" t="b">
        <v>1</v>
      </c>
      <c r="N3678">
        <v>71</v>
      </c>
      <c r="O3678" t="b">
        <v>1</v>
      </c>
      <c r="P3678" t="s">
        <v>8269</v>
      </c>
      <c r="Q3678">
        <f t="shared" si="234"/>
        <v>103</v>
      </c>
      <c r="R3678">
        <f t="shared" si="235"/>
        <v>115.87</v>
      </c>
      <c r="S3678" s="10" t="s">
        <v>8317</v>
      </c>
      <c r="T3678" t="s">
        <v>8318</v>
      </c>
    </row>
    <row r="3679" spans="1:20" ht="45" x14ac:dyDescent="0.25">
      <c r="A3679">
        <v>3269</v>
      </c>
      <c r="B3679" s="3" t="s">
        <v>3269</v>
      </c>
      <c r="C3679" s="3" t="s">
        <v>7379</v>
      </c>
      <c r="D3679" s="6">
        <v>8000</v>
      </c>
      <c r="E3679" s="8">
        <v>8120</v>
      </c>
      <c r="F3679" t="s">
        <v>8218</v>
      </c>
      <c r="G3679" t="s">
        <v>8224</v>
      </c>
      <c r="H3679" t="s">
        <v>8246</v>
      </c>
      <c r="I3679">
        <v>1434452400</v>
      </c>
      <c r="J3679">
        <v>1431509397</v>
      </c>
      <c r="K3679" s="9">
        <f t="shared" si="232"/>
        <v>42137.395798611105</v>
      </c>
      <c r="L3679">
        <f t="shared" si="233"/>
        <v>2015</v>
      </c>
      <c r="M3679" t="b">
        <v>1</v>
      </c>
      <c r="N3679">
        <v>70</v>
      </c>
      <c r="O3679" t="b">
        <v>1</v>
      </c>
      <c r="P3679" t="s">
        <v>8269</v>
      </c>
      <c r="Q3679">
        <f t="shared" si="234"/>
        <v>102</v>
      </c>
      <c r="R3679">
        <f t="shared" si="235"/>
        <v>116</v>
      </c>
      <c r="S3679" s="10" t="s">
        <v>8317</v>
      </c>
      <c r="T3679" t="s">
        <v>8318</v>
      </c>
    </row>
    <row r="3680" spans="1:20" ht="60" x14ac:dyDescent="0.25">
      <c r="A3680">
        <v>3326</v>
      </c>
      <c r="B3680" s="3" t="s">
        <v>3326</v>
      </c>
      <c r="C3680" s="3" t="s">
        <v>7436</v>
      </c>
      <c r="D3680" s="6">
        <v>8000</v>
      </c>
      <c r="E3680" s="8">
        <v>8110</v>
      </c>
      <c r="F3680" t="s">
        <v>8218</v>
      </c>
      <c r="G3680" t="s">
        <v>8223</v>
      </c>
      <c r="H3680" t="s">
        <v>8245</v>
      </c>
      <c r="I3680">
        <v>1425830905</v>
      </c>
      <c r="J3680">
        <v>1423242505</v>
      </c>
      <c r="K3680" s="9">
        <f t="shared" si="232"/>
        <v>42041.714178240742</v>
      </c>
      <c r="L3680">
        <f t="shared" si="233"/>
        <v>2015</v>
      </c>
      <c r="M3680" t="b">
        <v>0</v>
      </c>
      <c r="N3680">
        <v>57</v>
      </c>
      <c r="O3680" t="b">
        <v>1</v>
      </c>
      <c r="P3680" t="s">
        <v>8269</v>
      </c>
      <c r="Q3680">
        <f t="shared" si="234"/>
        <v>101</v>
      </c>
      <c r="R3680">
        <f t="shared" si="235"/>
        <v>142.28</v>
      </c>
      <c r="S3680" s="10" t="s">
        <v>8317</v>
      </c>
      <c r="T3680" t="s">
        <v>8318</v>
      </c>
    </row>
    <row r="3681" spans="1:20" ht="45" x14ac:dyDescent="0.25">
      <c r="A3681">
        <v>3339</v>
      </c>
      <c r="B3681" s="3" t="s">
        <v>3339</v>
      </c>
      <c r="C3681" s="3" t="s">
        <v>7449</v>
      </c>
      <c r="D3681" s="6">
        <v>8000</v>
      </c>
      <c r="E3681" s="8">
        <v>8348</v>
      </c>
      <c r="F3681" t="s">
        <v>8218</v>
      </c>
      <c r="G3681" t="s">
        <v>8223</v>
      </c>
      <c r="H3681" t="s">
        <v>8245</v>
      </c>
      <c r="I3681">
        <v>1469721518</v>
      </c>
      <c r="J3681">
        <v>1467129518</v>
      </c>
      <c r="K3681" s="9">
        <f t="shared" si="232"/>
        <v>42549.665717592594</v>
      </c>
      <c r="L3681">
        <f t="shared" si="233"/>
        <v>2016</v>
      </c>
      <c r="M3681" t="b">
        <v>0</v>
      </c>
      <c r="N3681">
        <v>47</v>
      </c>
      <c r="O3681" t="b">
        <v>1</v>
      </c>
      <c r="P3681" t="s">
        <v>8269</v>
      </c>
      <c r="Q3681">
        <f t="shared" si="234"/>
        <v>104</v>
      </c>
      <c r="R3681">
        <f t="shared" si="235"/>
        <v>177.62</v>
      </c>
      <c r="S3681" s="10" t="s">
        <v>8317</v>
      </c>
      <c r="T3681" t="s">
        <v>8318</v>
      </c>
    </row>
    <row r="3682" spans="1:20" ht="60" x14ac:dyDescent="0.25">
      <c r="A3682">
        <v>3376</v>
      </c>
      <c r="B3682" s="3" t="s">
        <v>3375</v>
      </c>
      <c r="C3682" s="3" t="s">
        <v>7486</v>
      </c>
      <c r="D3682" s="6">
        <v>8000</v>
      </c>
      <c r="E3682" s="8">
        <v>8001</v>
      </c>
      <c r="F3682" t="s">
        <v>8218</v>
      </c>
      <c r="G3682" t="s">
        <v>8223</v>
      </c>
      <c r="H3682" t="s">
        <v>8245</v>
      </c>
      <c r="I3682">
        <v>1429976994</v>
      </c>
      <c r="J3682">
        <v>1424796594</v>
      </c>
      <c r="K3682" s="9">
        <f t="shared" si="232"/>
        <v>42059.701319444444</v>
      </c>
      <c r="L3682">
        <f t="shared" si="233"/>
        <v>2015</v>
      </c>
      <c r="M3682" t="b">
        <v>0</v>
      </c>
      <c r="N3682">
        <v>19</v>
      </c>
      <c r="O3682" t="b">
        <v>1</v>
      </c>
      <c r="P3682" t="s">
        <v>8269</v>
      </c>
      <c r="Q3682">
        <f t="shared" si="234"/>
        <v>100</v>
      </c>
      <c r="R3682">
        <f t="shared" si="235"/>
        <v>421.11</v>
      </c>
      <c r="S3682" s="10" t="s">
        <v>8317</v>
      </c>
      <c r="T3682" t="s">
        <v>8318</v>
      </c>
    </row>
    <row r="3683" spans="1:20" ht="60" x14ac:dyDescent="0.25">
      <c r="A3683">
        <v>3377</v>
      </c>
      <c r="B3683" s="3" t="s">
        <v>3376</v>
      </c>
      <c r="C3683" s="3" t="s">
        <v>7487</v>
      </c>
      <c r="D3683" s="6">
        <v>8000</v>
      </c>
      <c r="E3683" s="8">
        <v>8084</v>
      </c>
      <c r="F3683" t="s">
        <v>8218</v>
      </c>
      <c r="G3683" t="s">
        <v>8224</v>
      </c>
      <c r="H3683" t="s">
        <v>8246</v>
      </c>
      <c r="I3683">
        <v>1426870560</v>
      </c>
      <c r="J3683">
        <v>1424280899</v>
      </c>
      <c r="K3683" s="9">
        <f t="shared" si="232"/>
        <v>42053.732627314821</v>
      </c>
      <c r="L3683">
        <f t="shared" si="233"/>
        <v>2015</v>
      </c>
      <c r="M3683" t="b">
        <v>0</v>
      </c>
      <c r="N3683">
        <v>77</v>
      </c>
      <c r="O3683" t="b">
        <v>1</v>
      </c>
      <c r="P3683" t="s">
        <v>8269</v>
      </c>
      <c r="Q3683">
        <f t="shared" si="234"/>
        <v>101</v>
      </c>
      <c r="R3683">
        <f t="shared" si="235"/>
        <v>104.99</v>
      </c>
      <c r="S3683" s="10" t="s">
        <v>8317</v>
      </c>
      <c r="T3683" t="s">
        <v>8318</v>
      </c>
    </row>
    <row r="3684" spans="1:20" ht="60" x14ac:dyDescent="0.25">
      <c r="A3684">
        <v>3662</v>
      </c>
      <c r="B3684" s="3" t="s">
        <v>3659</v>
      </c>
      <c r="C3684" s="3" t="s">
        <v>7772</v>
      </c>
      <c r="D3684" s="6">
        <v>8000</v>
      </c>
      <c r="E3684" s="8">
        <v>8114</v>
      </c>
      <c r="F3684" t="s">
        <v>8218</v>
      </c>
      <c r="G3684" t="s">
        <v>8228</v>
      </c>
      <c r="H3684" t="s">
        <v>8250</v>
      </c>
      <c r="I3684">
        <v>1427775414</v>
      </c>
      <c r="J3684">
        <v>1425187014</v>
      </c>
      <c r="K3684" s="9">
        <f t="shared" si="232"/>
        <v>42064.220069444447</v>
      </c>
      <c r="L3684">
        <f t="shared" si="233"/>
        <v>2015</v>
      </c>
      <c r="M3684" t="b">
        <v>0</v>
      </c>
      <c r="N3684">
        <v>40</v>
      </c>
      <c r="O3684" t="b">
        <v>1</v>
      </c>
      <c r="P3684" t="s">
        <v>8269</v>
      </c>
      <c r="Q3684">
        <f t="shared" si="234"/>
        <v>101</v>
      </c>
      <c r="R3684">
        <f t="shared" si="235"/>
        <v>202.85</v>
      </c>
      <c r="S3684" s="10" t="s">
        <v>8317</v>
      </c>
      <c r="T3684" t="s">
        <v>8318</v>
      </c>
    </row>
    <row r="3685" spans="1:20" x14ac:dyDescent="0.25">
      <c r="A3685">
        <v>3302</v>
      </c>
      <c r="B3685" s="3" t="s">
        <v>3302</v>
      </c>
      <c r="C3685" s="3" t="s">
        <v>7412</v>
      </c>
      <c r="D3685" s="6">
        <v>8400</v>
      </c>
      <c r="E3685" s="8">
        <v>8685</v>
      </c>
      <c r="F3685" t="s">
        <v>8218</v>
      </c>
      <c r="G3685" t="s">
        <v>8226</v>
      </c>
      <c r="H3685" t="s">
        <v>8248</v>
      </c>
      <c r="I3685">
        <v>1481099176</v>
      </c>
      <c r="J3685">
        <v>1478507176</v>
      </c>
      <c r="K3685" s="9">
        <f t="shared" si="232"/>
        <v>42681.35157407407</v>
      </c>
      <c r="L3685">
        <f t="shared" si="233"/>
        <v>2016</v>
      </c>
      <c r="M3685" t="b">
        <v>0</v>
      </c>
      <c r="N3685">
        <v>50</v>
      </c>
      <c r="O3685" t="b">
        <v>1</v>
      </c>
      <c r="P3685" t="s">
        <v>8269</v>
      </c>
      <c r="Q3685">
        <f t="shared" si="234"/>
        <v>103</v>
      </c>
      <c r="R3685">
        <f t="shared" si="235"/>
        <v>173.7</v>
      </c>
      <c r="S3685" s="10" t="s">
        <v>8317</v>
      </c>
      <c r="T3685" t="s">
        <v>8318</v>
      </c>
    </row>
    <row r="3686" spans="1:20" ht="60" x14ac:dyDescent="0.25">
      <c r="A3686">
        <v>3241</v>
      </c>
      <c r="B3686" s="3" t="s">
        <v>3241</v>
      </c>
      <c r="C3686" s="3" t="s">
        <v>7351</v>
      </c>
      <c r="D3686" s="6">
        <v>8500</v>
      </c>
      <c r="E3686" s="8">
        <v>9801</v>
      </c>
      <c r="F3686" t="s">
        <v>8218</v>
      </c>
      <c r="G3686" t="s">
        <v>8223</v>
      </c>
      <c r="H3686" t="s">
        <v>8245</v>
      </c>
      <c r="I3686">
        <v>1413269940</v>
      </c>
      <c r="J3686">
        <v>1410421670</v>
      </c>
      <c r="K3686" s="9">
        <f t="shared" si="232"/>
        <v>41893.324884259258</v>
      </c>
      <c r="L3686">
        <f t="shared" si="233"/>
        <v>2014</v>
      </c>
      <c r="M3686" t="b">
        <v>1</v>
      </c>
      <c r="N3686">
        <v>167</v>
      </c>
      <c r="O3686" t="b">
        <v>1</v>
      </c>
      <c r="P3686" t="s">
        <v>8269</v>
      </c>
      <c r="Q3686">
        <f t="shared" si="234"/>
        <v>115</v>
      </c>
      <c r="R3686">
        <f t="shared" si="235"/>
        <v>58.69</v>
      </c>
      <c r="S3686" s="10" t="s">
        <v>8317</v>
      </c>
      <c r="T3686" t="s">
        <v>8318</v>
      </c>
    </row>
    <row r="3687" spans="1:20" ht="30" x14ac:dyDescent="0.25">
      <c r="A3687">
        <v>3360</v>
      </c>
      <c r="B3687" s="3" t="s">
        <v>3359</v>
      </c>
      <c r="C3687" s="3" t="s">
        <v>7470</v>
      </c>
      <c r="D3687" s="6">
        <v>9000</v>
      </c>
      <c r="E3687" s="8">
        <v>9124</v>
      </c>
      <c r="F3687" t="s">
        <v>8218</v>
      </c>
      <c r="G3687" t="s">
        <v>8243</v>
      </c>
      <c r="H3687" t="s">
        <v>8257</v>
      </c>
      <c r="I3687">
        <v>1481731140</v>
      </c>
      <c r="J3687">
        <v>1479866343</v>
      </c>
      <c r="K3687" s="9">
        <f t="shared" si="232"/>
        <v>42697.082673611112</v>
      </c>
      <c r="L3687">
        <f t="shared" si="233"/>
        <v>2016</v>
      </c>
      <c r="M3687" t="b">
        <v>0</v>
      </c>
      <c r="N3687">
        <v>72</v>
      </c>
      <c r="O3687" t="b">
        <v>1</v>
      </c>
      <c r="P3687" t="s">
        <v>8269</v>
      </c>
      <c r="Q3687">
        <f t="shared" si="234"/>
        <v>101</v>
      </c>
      <c r="R3687">
        <f t="shared" si="235"/>
        <v>126.72</v>
      </c>
      <c r="S3687" s="10" t="s">
        <v>8317</v>
      </c>
      <c r="T3687" t="s">
        <v>8318</v>
      </c>
    </row>
    <row r="3688" spans="1:20" ht="60" x14ac:dyDescent="0.25">
      <c r="A3688">
        <v>2828</v>
      </c>
      <c r="B3688" s="3" t="s">
        <v>2828</v>
      </c>
      <c r="C3688" s="3" t="s">
        <v>6938</v>
      </c>
      <c r="D3688" s="6">
        <v>9500</v>
      </c>
      <c r="E3688" s="8">
        <v>9536</v>
      </c>
      <c r="F3688" t="s">
        <v>8218</v>
      </c>
      <c r="G3688" t="s">
        <v>8224</v>
      </c>
      <c r="H3688" t="s">
        <v>8246</v>
      </c>
      <c r="I3688">
        <v>1443826800</v>
      </c>
      <c r="J3688">
        <v>1441606869</v>
      </c>
      <c r="K3688" s="9">
        <f t="shared" si="232"/>
        <v>42254.264687499999</v>
      </c>
      <c r="L3688">
        <f t="shared" si="233"/>
        <v>2015</v>
      </c>
      <c r="M3688" t="b">
        <v>0</v>
      </c>
      <c r="N3688">
        <v>97</v>
      </c>
      <c r="O3688" t="b">
        <v>1</v>
      </c>
      <c r="P3688" t="s">
        <v>8269</v>
      </c>
      <c r="Q3688">
        <f t="shared" si="234"/>
        <v>100</v>
      </c>
      <c r="R3688">
        <f t="shared" si="235"/>
        <v>98.31</v>
      </c>
      <c r="S3688" s="10" t="s">
        <v>8317</v>
      </c>
      <c r="T3688" t="s">
        <v>8318</v>
      </c>
    </row>
    <row r="3689" spans="1:20" ht="45" x14ac:dyDescent="0.25">
      <c r="A3689">
        <v>3209</v>
      </c>
      <c r="B3689" s="3" t="s">
        <v>3209</v>
      </c>
      <c r="C3689" s="3" t="s">
        <v>7319</v>
      </c>
      <c r="D3689" s="6">
        <v>9500</v>
      </c>
      <c r="E3689" s="8">
        <v>11335.7</v>
      </c>
      <c r="F3689" t="s">
        <v>8218</v>
      </c>
      <c r="G3689" t="s">
        <v>8223</v>
      </c>
      <c r="H3689" t="s">
        <v>8245</v>
      </c>
      <c r="I3689">
        <v>1403305200</v>
      </c>
      <c r="J3689">
        <v>1400512658</v>
      </c>
      <c r="K3689" s="9">
        <f t="shared" si="232"/>
        <v>41778.637245370373</v>
      </c>
      <c r="L3689">
        <f t="shared" si="233"/>
        <v>2014</v>
      </c>
      <c r="M3689" t="b">
        <v>1</v>
      </c>
      <c r="N3689">
        <v>226</v>
      </c>
      <c r="O3689" t="b">
        <v>1</v>
      </c>
      <c r="P3689" t="s">
        <v>8269</v>
      </c>
      <c r="Q3689">
        <f t="shared" si="234"/>
        <v>119</v>
      </c>
      <c r="R3689">
        <f t="shared" si="235"/>
        <v>50.16</v>
      </c>
      <c r="S3689" s="10" t="s">
        <v>8317</v>
      </c>
      <c r="T3689" t="s">
        <v>8318</v>
      </c>
    </row>
    <row r="3690" spans="1:20" ht="45" x14ac:dyDescent="0.25">
      <c r="A3690">
        <v>3433</v>
      </c>
      <c r="B3690" s="3" t="s">
        <v>3432</v>
      </c>
      <c r="C3690" s="3" t="s">
        <v>7543</v>
      </c>
      <c r="D3690" s="6">
        <v>9500</v>
      </c>
      <c r="E3690" s="8">
        <v>9525</v>
      </c>
      <c r="F3690" t="s">
        <v>8218</v>
      </c>
      <c r="G3690" t="s">
        <v>8223</v>
      </c>
      <c r="H3690" t="s">
        <v>8245</v>
      </c>
      <c r="I3690">
        <v>1402974000</v>
      </c>
      <c r="J3690">
        <v>1400290255</v>
      </c>
      <c r="K3690" s="9">
        <f t="shared" si="232"/>
        <v>41776.063136574077</v>
      </c>
      <c r="L3690">
        <f t="shared" si="233"/>
        <v>2014</v>
      </c>
      <c r="M3690" t="b">
        <v>0</v>
      </c>
      <c r="N3690">
        <v>71</v>
      </c>
      <c r="O3690" t="b">
        <v>1</v>
      </c>
      <c r="P3690" t="s">
        <v>8269</v>
      </c>
      <c r="Q3690">
        <f t="shared" si="234"/>
        <v>100</v>
      </c>
      <c r="R3690">
        <f t="shared" si="235"/>
        <v>134.15</v>
      </c>
      <c r="S3690" s="10" t="s">
        <v>8317</v>
      </c>
      <c r="T3690" t="s">
        <v>8318</v>
      </c>
    </row>
    <row r="3691" spans="1:20" ht="60" x14ac:dyDescent="0.25">
      <c r="A3691">
        <v>527</v>
      </c>
      <c r="B3691" s="3" t="s">
        <v>528</v>
      </c>
      <c r="C3691" s="3" t="s">
        <v>4637</v>
      </c>
      <c r="D3691" s="6">
        <v>10000</v>
      </c>
      <c r="E3691" s="8">
        <v>10085</v>
      </c>
      <c r="F3691" t="s">
        <v>8218</v>
      </c>
      <c r="G3691" t="s">
        <v>8223</v>
      </c>
      <c r="H3691" t="s">
        <v>8245</v>
      </c>
      <c r="I3691">
        <v>1487347500</v>
      </c>
      <c r="J3691">
        <v>1484715366</v>
      </c>
      <c r="K3691" s="9">
        <f t="shared" si="232"/>
        <v>42753.205625000002</v>
      </c>
      <c r="L3691">
        <f t="shared" si="233"/>
        <v>2017</v>
      </c>
      <c r="M3691" t="b">
        <v>0</v>
      </c>
      <c r="N3691">
        <v>158</v>
      </c>
      <c r="O3691" t="b">
        <v>1</v>
      </c>
      <c r="P3691" t="s">
        <v>8269</v>
      </c>
      <c r="Q3691">
        <f t="shared" si="234"/>
        <v>101</v>
      </c>
      <c r="R3691">
        <f t="shared" si="235"/>
        <v>63.83</v>
      </c>
      <c r="S3691" s="10" t="s">
        <v>8317</v>
      </c>
      <c r="T3691" t="s">
        <v>8318</v>
      </c>
    </row>
    <row r="3692" spans="1:20" ht="60" x14ac:dyDescent="0.25">
      <c r="A3692">
        <v>532</v>
      </c>
      <c r="B3692" s="3" t="s">
        <v>533</v>
      </c>
      <c r="C3692" s="3" t="s">
        <v>4642</v>
      </c>
      <c r="D3692" s="6">
        <v>10000</v>
      </c>
      <c r="E3692" s="8">
        <v>12325</v>
      </c>
      <c r="F3692" t="s">
        <v>8218</v>
      </c>
      <c r="G3692" t="s">
        <v>8223</v>
      </c>
      <c r="H3692" t="s">
        <v>8245</v>
      </c>
      <c r="I3692">
        <v>1463098208</v>
      </c>
      <c r="J3692">
        <v>1460506208</v>
      </c>
      <c r="K3692" s="9">
        <f t="shared" si="232"/>
        <v>42473.007037037038</v>
      </c>
      <c r="L3692">
        <f t="shared" si="233"/>
        <v>2016</v>
      </c>
      <c r="M3692" t="b">
        <v>0</v>
      </c>
      <c r="N3692">
        <v>173</v>
      </c>
      <c r="O3692" t="b">
        <v>1</v>
      </c>
      <c r="P3692" t="s">
        <v>8269</v>
      </c>
      <c r="Q3692">
        <f t="shared" si="234"/>
        <v>123</v>
      </c>
      <c r="R3692">
        <f t="shared" si="235"/>
        <v>71.239999999999995</v>
      </c>
      <c r="S3692" s="10" t="s">
        <v>8317</v>
      </c>
      <c r="T3692" t="s">
        <v>8318</v>
      </c>
    </row>
    <row r="3693" spans="1:20" ht="60" x14ac:dyDescent="0.25">
      <c r="A3693">
        <v>2793</v>
      </c>
      <c r="B3693" s="3" t="s">
        <v>2793</v>
      </c>
      <c r="C3693" s="3" t="s">
        <v>6903</v>
      </c>
      <c r="D3693" s="6">
        <v>10000</v>
      </c>
      <c r="E3693" s="8">
        <v>11056.75</v>
      </c>
      <c r="F3693" t="s">
        <v>8218</v>
      </c>
      <c r="G3693" t="s">
        <v>8225</v>
      </c>
      <c r="H3693" t="s">
        <v>8247</v>
      </c>
      <c r="I3693">
        <v>1437473005</v>
      </c>
      <c r="J3693">
        <v>1434881005</v>
      </c>
      <c r="K3693" s="9">
        <f t="shared" si="232"/>
        <v>42176.419039351851</v>
      </c>
      <c r="L3693">
        <f t="shared" si="233"/>
        <v>2015</v>
      </c>
      <c r="M3693" t="b">
        <v>0</v>
      </c>
      <c r="N3693">
        <v>73</v>
      </c>
      <c r="O3693" t="b">
        <v>1</v>
      </c>
      <c r="P3693" t="s">
        <v>8269</v>
      </c>
      <c r="Q3693">
        <f t="shared" si="234"/>
        <v>111</v>
      </c>
      <c r="R3693">
        <f t="shared" si="235"/>
        <v>151.46</v>
      </c>
      <c r="S3693" s="10" t="s">
        <v>8317</v>
      </c>
      <c r="T3693" t="s">
        <v>8318</v>
      </c>
    </row>
    <row r="3694" spans="1:20" ht="60" x14ac:dyDescent="0.25">
      <c r="A3694">
        <v>2803</v>
      </c>
      <c r="B3694" s="3" t="s">
        <v>2803</v>
      </c>
      <c r="C3694" s="3" t="s">
        <v>6913</v>
      </c>
      <c r="D3694" s="6">
        <v>10000</v>
      </c>
      <c r="E3694" s="8">
        <v>12795</v>
      </c>
      <c r="F3694" t="s">
        <v>8218</v>
      </c>
      <c r="G3694" t="s">
        <v>8223</v>
      </c>
      <c r="H3694" t="s">
        <v>8245</v>
      </c>
      <c r="I3694">
        <v>1437004800</v>
      </c>
      <c r="J3694">
        <v>1433295276</v>
      </c>
      <c r="K3694" s="9">
        <f t="shared" si="232"/>
        <v>42158.065694444449</v>
      </c>
      <c r="L3694">
        <f t="shared" si="233"/>
        <v>2015</v>
      </c>
      <c r="M3694" t="b">
        <v>0</v>
      </c>
      <c r="N3694">
        <v>141</v>
      </c>
      <c r="O3694" t="b">
        <v>1</v>
      </c>
      <c r="P3694" t="s">
        <v>8269</v>
      </c>
      <c r="Q3694">
        <f t="shared" si="234"/>
        <v>128</v>
      </c>
      <c r="R3694">
        <f t="shared" si="235"/>
        <v>90.74</v>
      </c>
      <c r="S3694" s="10" t="s">
        <v>8317</v>
      </c>
      <c r="T3694" t="s">
        <v>8318</v>
      </c>
    </row>
    <row r="3695" spans="1:20" ht="45" x14ac:dyDescent="0.25">
      <c r="A3695">
        <v>2811</v>
      </c>
      <c r="B3695" s="3" t="s">
        <v>2811</v>
      </c>
      <c r="C3695" s="3" t="s">
        <v>6921</v>
      </c>
      <c r="D3695" s="6">
        <v>10000</v>
      </c>
      <c r="E3695" s="8">
        <v>10027</v>
      </c>
      <c r="F3695" t="s">
        <v>8218</v>
      </c>
      <c r="G3695" t="s">
        <v>8224</v>
      </c>
      <c r="H3695" t="s">
        <v>8246</v>
      </c>
      <c r="I3695">
        <v>1424692503</v>
      </c>
      <c r="J3695">
        <v>1422100503</v>
      </c>
      <c r="K3695" s="9">
        <f t="shared" si="232"/>
        <v>42028.496562500004</v>
      </c>
      <c r="L3695">
        <f t="shared" si="233"/>
        <v>2015</v>
      </c>
      <c r="M3695" t="b">
        <v>0</v>
      </c>
      <c r="N3695">
        <v>108</v>
      </c>
      <c r="O3695" t="b">
        <v>1</v>
      </c>
      <c r="P3695" t="s">
        <v>8269</v>
      </c>
      <c r="Q3695">
        <f t="shared" si="234"/>
        <v>100</v>
      </c>
      <c r="R3695">
        <f t="shared" si="235"/>
        <v>92.84</v>
      </c>
      <c r="S3695" s="10" t="s">
        <v>8317</v>
      </c>
      <c r="T3695" t="s">
        <v>8318</v>
      </c>
    </row>
    <row r="3696" spans="1:20" ht="45" x14ac:dyDescent="0.25">
      <c r="A3696">
        <v>2818</v>
      </c>
      <c r="B3696" s="3" t="s">
        <v>2818</v>
      </c>
      <c r="C3696" s="3" t="s">
        <v>6928</v>
      </c>
      <c r="D3696" s="6">
        <v>10000</v>
      </c>
      <c r="E3696" s="8">
        <v>10603</v>
      </c>
      <c r="F3696" t="s">
        <v>8218</v>
      </c>
      <c r="G3696" t="s">
        <v>8223</v>
      </c>
      <c r="H3696" t="s">
        <v>8245</v>
      </c>
      <c r="I3696">
        <v>1443018086</v>
      </c>
      <c r="J3696">
        <v>1441290086</v>
      </c>
      <c r="K3696" s="9">
        <f t="shared" si="232"/>
        <v>42250.598217592589</v>
      </c>
      <c r="L3696">
        <f t="shared" si="233"/>
        <v>2015</v>
      </c>
      <c r="M3696" t="b">
        <v>0</v>
      </c>
      <c r="N3696">
        <v>102</v>
      </c>
      <c r="O3696" t="b">
        <v>1</v>
      </c>
      <c r="P3696" t="s">
        <v>8269</v>
      </c>
      <c r="Q3696">
        <f t="shared" si="234"/>
        <v>106</v>
      </c>
      <c r="R3696">
        <f t="shared" si="235"/>
        <v>103.95</v>
      </c>
      <c r="S3696" s="10" t="s">
        <v>8317</v>
      </c>
      <c r="T3696" t="s">
        <v>8318</v>
      </c>
    </row>
    <row r="3697" spans="1:20" ht="60" x14ac:dyDescent="0.25">
      <c r="A3697">
        <v>2963</v>
      </c>
      <c r="B3697" s="3" t="s">
        <v>2963</v>
      </c>
      <c r="C3697" s="3" t="s">
        <v>7073</v>
      </c>
      <c r="D3697" s="6">
        <v>10000</v>
      </c>
      <c r="E3697" s="8">
        <v>10685</v>
      </c>
      <c r="F3697" t="s">
        <v>8218</v>
      </c>
      <c r="G3697" t="s">
        <v>8223</v>
      </c>
      <c r="H3697" t="s">
        <v>8245</v>
      </c>
      <c r="I3697">
        <v>1435835824</v>
      </c>
      <c r="J3697">
        <v>1433243824</v>
      </c>
      <c r="K3697" s="9">
        <f t="shared" si="232"/>
        <v>42157.470185185186</v>
      </c>
      <c r="L3697">
        <f t="shared" si="233"/>
        <v>2015</v>
      </c>
      <c r="M3697" t="b">
        <v>0</v>
      </c>
      <c r="N3697">
        <v>98</v>
      </c>
      <c r="O3697" t="b">
        <v>1</v>
      </c>
      <c r="P3697" t="s">
        <v>8269</v>
      </c>
      <c r="Q3697">
        <f t="shared" si="234"/>
        <v>107</v>
      </c>
      <c r="R3697">
        <f t="shared" si="235"/>
        <v>109.03</v>
      </c>
      <c r="S3697" s="10" t="s">
        <v>8317</v>
      </c>
      <c r="T3697" t="s">
        <v>8318</v>
      </c>
    </row>
    <row r="3698" spans="1:20" ht="60" x14ac:dyDescent="0.25">
      <c r="A3698">
        <v>2966</v>
      </c>
      <c r="B3698" s="3" t="s">
        <v>2966</v>
      </c>
      <c r="C3698" s="3" t="s">
        <v>7076</v>
      </c>
      <c r="D3698" s="6">
        <v>10000</v>
      </c>
      <c r="E3698" s="8">
        <v>11363</v>
      </c>
      <c r="F3698" t="s">
        <v>8218</v>
      </c>
      <c r="G3698" t="s">
        <v>8223</v>
      </c>
      <c r="H3698" t="s">
        <v>8245</v>
      </c>
      <c r="I3698">
        <v>1442425412</v>
      </c>
      <c r="J3698">
        <v>1439833412</v>
      </c>
      <c r="K3698" s="9">
        <f t="shared" si="232"/>
        <v>42233.738564814819</v>
      </c>
      <c r="L3698">
        <f t="shared" si="233"/>
        <v>2015</v>
      </c>
      <c r="M3698" t="b">
        <v>0</v>
      </c>
      <c r="N3698">
        <v>128</v>
      </c>
      <c r="O3698" t="b">
        <v>1</v>
      </c>
      <c r="P3698" t="s">
        <v>8269</v>
      </c>
      <c r="Q3698">
        <f t="shared" si="234"/>
        <v>114</v>
      </c>
      <c r="R3698">
        <f t="shared" si="235"/>
        <v>88.77</v>
      </c>
      <c r="S3698" s="10" t="s">
        <v>8317</v>
      </c>
      <c r="T3698" t="s">
        <v>8318</v>
      </c>
    </row>
    <row r="3699" spans="1:20" ht="60" x14ac:dyDescent="0.25">
      <c r="A3699">
        <v>3173</v>
      </c>
      <c r="B3699" s="3" t="s">
        <v>3173</v>
      </c>
      <c r="C3699" s="3" t="s">
        <v>7283</v>
      </c>
      <c r="D3699" s="6">
        <v>10000</v>
      </c>
      <c r="E3699" s="8">
        <v>10300</v>
      </c>
      <c r="F3699" t="s">
        <v>8218</v>
      </c>
      <c r="G3699" t="s">
        <v>8223</v>
      </c>
      <c r="H3699" t="s">
        <v>8245</v>
      </c>
      <c r="I3699">
        <v>1411765492</v>
      </c>
      <c r="J3699">
        <v>1409173492</v>
      </c>
      <c r="K3699" s="9">
        <f t="shared" si="232"/>
        <v>41878.878379629627</v>
      </c>
      <c r="L3699">
        <f t="shared" si="233"/>
        <v>2014</v>
      </c>
      <c r="M3699" t="b">
        <v>1</v>
      </c>
      <c r="N3699">
        <v>74</v>
      </c>
      <c r="O3699" t="b">
        <v>1</v>
      </c>
      <c r="P3699" t="s">
        <v>8269</v>
      </c>
      <c r="Q3699">
        <f t="shared" si="234"/>
        <v>103</v>
      </c>
      <c r="R3699">
        <f t="shared" si="235"/>
        <v>139.19</v>
      </c>
      <c r="S3699" s="10" t="s">
        <v>8317</v>
      </c>
      <c r="T3699" t="s">
        <v>8318</v>
      </c>
    </row>
    <row r="3700" spans="1:20" ht="45" x14ac:dyDescent="0.25">
      <c r="A3700">
        <v>3242</v>
      </c>
      <c r="B3700" s="3" t="s">
        <v>3242</v>
      </c>
      <c r="C3700" s="3" t="s">
        <v>7352</v>
      </c>
      <c r="D3700" s="6">
        <v>10000</v>
      </c>
      <c r="E3700" s="8">
        <v>12730.42</v>
      </c>
      <c r="F3700" t="s">
        <v>8218</v>
      </c>
      <c r="G3700" t="s">
        <v>8223</v>
      </c>
      <c r="H3700" t="s">
        <v>8245</v>
      </c>
      <c r="I3700">
        <v>1411150092</v>
      </c>
      <c r="J3700">
        <v>1408558092</v>
      </c>
      <c r="K3700" s="9">
        <f t="shared" si="232"/>
        <v>41871.755694444444</v>
      </c>
      <c r="L3700">
        <f t="shared" si="233"/>
        <v>2014</v>
      </c>
      <c r="M3700" t="b">
        <v>1</v>
      </c>
      <c r="N3700">
        <v>183</v>
      </c>
      <c r="O3700" t="b">
        <v>1</v>
      </c>
      <c r="P3700" t="s">
        <v>8269</v>
      </c>
      <c r="Q3700">
        <f t="shared" si="234"/>
        <v>127</v>
      </c>
      <c r="R3700">
        <f t="shared" si="235"/>
        <v>69.569999999999993</v>
      </c>
      <c r="S3700" s="10" t="s">
        <v>8317</v>
      </c>
      <c r="T3700" t="s">
        <v>8318</v>
      </c>
    </row>
    <row r="3701" spans="1:20" ht="45" x14ac:dyDescent="0.25">
      <c r="A3701">
        <v>3246</v>
      </c>
      <c r="B3701" s="3" t="s">
        <v>3246</v>
      </c>
      <c r="C3701" s="3" t="s">
        <v>7356</v>
      </c>
      <c r="D3701" s="6">
        <v>10000</v>
      </c>
      <c r="E3701" s="8">
        <v>11122</v>
      </c>
      <c r="F3701" t="s">
        <v>8218</v>
      </c>
      <c r="G3701" t="s">
        <v>8223</v>
      </c>
      <c r="H3701" t="s">
        <v>8245</v>
      </c>
      <c r="I3701">
        <v>1442030340</v>
      </c>
      <c r="J3701">
        <v>1439551200</v>
      </c>
      <c r="K3701" s="9">
        <f t="shared" si="232"/>
        <v>42230.472222222219</v>
      </c>
      <c r="L3701">
        <f t="shared" si="233"/>
        <v>2015</v>
      </c>
      <c r="M3701" t="b">
        <v>1</v>
      </c>
      <c r="N3701">
        <v>193</v>
      </c>
      <c r="O3701" t="b">
        <v>1</v>
      </c>
      <c r="P3701" t="s">
        <v>8269</v>
      </c>
      <c r="Q3701">
        <f t="shared" si="234"/>
        <v>111</v>
      </c>
      <c r="R3701">
        <f t="shared" si="235"/>
        <v>57.63</v>
      </c>
      <c r="S3701" s="10" t="s">
        <v>8317</v>
      </c>
      <c r="T3701" t="s">
        <v>8318</v>
      </c>
    </row>
    <row r="3702" spans="1:20" ht="45" x14ac:dyDescent="0.25">
      <c r="A3702">
        <v>3256</v>
      </c>
      <c r="B3702" s="3" t="s">
        <v>3256</v>
      </c>
      <c r="C3702" s="3" t="s">
        <v>7366</v>
      </c>
      <c r="D3702" s="6">
        <v>10000</v>
      </c>
      <c r="E3702" s="8">
        <v>12806</v>
      </c>
      <c r="F3702" t="s">
        <v>8218</v>
      </c>
      <c r="G3702" t="s">
        <v>8223</v>
      </c>
      <c r="H3702" t="s">
        <v>8245</v>
      </c>
      <c r="I3702">
        <v>1433995140</v>
      </c>
      <c r="J3702">
        <v>1432129577</v>
      </c>
      <c r="K3702" s="9">
        <f t="shared" si="232"/>
        <v>42144.573807870373</v>
      </c>
      <c r="L3702">
        <f t="shared" si="233"/>
        <v>2015</v>
      </c>
      <c r="M3702" t="b">
        <v>1</v>
      </c>
      <c r="N3702">
        <v>176</v>
      </c>
      <c r="O3702" t="b">
        <v>1</v>
      </c>
      <c r="P3702" t="s">
        <v>8269</v>
      </c>
      <c r="Q3702">
        <f t="shared" si="234"/>
        <v>128</v>
      </c>
      <c r="R3702">
        <f t="shared" si="235"/>
        <v>72.760000000000005</v>
      </c>
      <c r="S3702" s="10" t="s">
        <v>8317</v>
      </c>
      <c r="T3702" t="s">
        <v>8318</v>
      </c>
    </row>
    <row r="3703" spans="1:20" ht="45" x14ac:dyDescent="0.25">
      <c r="A3703">
        <v>3272</v>
      </c>
      <c r="B3703" s="3" t="s">
        <v>3272</v>
      </c>
      <c r="C3703" s="3" t="s">
        <v>7382</v>
      </c>
      <c r="D3703" s="6">
        <v>10000</v>
      </c>
      <c r="E3703" s="8">
        <v>15443</v>
      </c>
      <c r="F3703" t="s">
        <v>8218</v>
      </c>
      <c r="G3703" t="s">
        <v>8223</v>
      </c>
      <c r="H3703" t="s">
        <v>8245</v>
      </c>
      <c r="I3703">
        <v>1446814809</v>
      </c>
      <c r="J3703">
        <v>1444219209</v>
      </c>
      <c r="K3703" s="9">
        <f t="shared" si="232"/>
        <v>42284.500104166669</v>
      </c>
      <c r="L3703">
        <f t="shared" si="233"/>
        <v>2015</v>
      </c>
      <c r="M3703" t="b">
        <v>1</v>
      </c>
      <c r="N3703">
        <v>145</v>
      </c>
      <c r="O3703" t="b">
        <v>1</v>
      </c>
      <c r="P3703" t="s">
        <v>8269</v>
      </c>
      <c r="Q3703">
        <f t="shared" si="234"/>
        <v>154</v>
      </c>
      <c r="R3703">
        <f t="shared" si="235"/>
        <v>106.5</v>
      </c>
      <c r="S3703" s="10" t="s">
        <v>8317</v>
      </c>
      <c r="T3703" t="s">
        <v>8318</v>
      </c>
    </row>
    <row r="3704" spans="1:20" ht="60" x14ac:dyDescent="0.25">
      <c r="A3704">
        <v>3288</v>
      </c>
      <c r="B3704" s="3" t="s">
        <v>3288</v>
      </c>
      <c r="C3704" s="3" t="s">
        <v>7398</v>
      </c>
      <c r="D3704" s="6">
        <v>10000</v>
      </c>
      <c r="E3704" s="8">
        <v>10026.49</v>
      </c>
      <c r="F3704" t="s">
        <v>8218</v>
      </c>
      <c r="G3704" t="s">
        <v>8224</v>
      </c>
      <c r="H3704" t="s">
        <v>8246</v>
      </c>
      <c r="I3704">
        <v>1466463600</v>
      </c>
      <c r="J3704">
        <v>1463337315</v>
      </c>
      <c r="K3704" s="9">
        <f t="shared" si="232"/>
        <v>42505.774479166663</v>
      </c>
      <c r="L3704">
        <f t="shared" si="233"/>
        <v>2016</v>
      </c>
      <c r="M3704" t="b">
        <v>0</v>
      </c>
      <c r="N3704">
        <v>207</v>
      </c>
      <c r="O3704" t="b">
        <v>1</v>
      </c>
      <c r="P3704" t="s">
        <v>8269</v>
      </c>
      <c r="Q3704">
        <f t="shared" si="234"/>
        <v>100</v>
      </c>
      <c r="R3704">
        <f t="shared" si="235"/>
        <v>48.44</v>
      </c>
      <c r="S3704" s="10" t="s">
        <v>8317</v>
      </c>
      <c r="T3704" t="s">
        <v>8318</v>
      </c>
    </row>
    <row r="3705" spans="1:20" ht="60" x14ac:dyDescent="0.25">
      <c r="A3705">
        <v>3298</v>
      </c>
      <c r="B3705" s="3" t="s">
        <v>3298</v>
      </c>
      <c r="C3705" s="3" t="s">
        <v>7408</v>
      </c>
      <c r="D3705" s="6">
        <v>10000</v>
      </c>
      <c r="E3705" s="8">
        <v>10173</v>
      </c>
      <c r="F3705" t="s">
        <v>8218</v>
      </c>
      <c r="G3705" t="s">
        <v>8223</v>
      </c>
      <c r="H3705" t="s">
        <v>8245</v>
      </c>
      <c r="I3705">
        <v>1442102400</v>
      </c>
      <c r="J3705">
        <v>1440370768</v>
      </c>
      <c r="K3705" s="9">
        <f t="shared" si="232"/>
        <v>42239.957962962959</v>
      </c>
      <c r="L3705">
        <f t="shared" si="233"/>
        <v>2015</v>
      </c>
      <c r="M3705" t="b">
        <v>0</v>
      </c>
      <c r="N3705">
        <v>72</v>
      </c>
      <c r="O3705" t="b">
        <v>1</v>
      </c>
      <c r="P3705" t="s">
        <v>8269</v>
      </c>
      <c r="Q3705">
        <f t="shared" si="234"/>
        <v>102</v>
      </c>
      <c r="R3705">
        <f t="shared" si="235"/>
        <v>141.29</v>
      </c>
      <c r="S3705" s="10" t="s">
        <v>8317</v>
      </c>
      <c r="T3705" t="s">
        <v>8318</v>
      </c>
    </row>
    <row r="3706" spans="1:20" ht="45" x14ac:dyDescent="0.25">
      <c r="A3706">
        <v>3358</v>
      </c>
      <c r="B3706" s="3" t="s">
        <v>3357</v>
      </c>
      <c r="C3706" s="3" t="s">
        <v>7468</v>
      </c>
      <c r="D3706" s="6">
        <v>10000</v>
      </c>
      <c r="E3706" s="8">
        <v>10299</v>
      </c>
      <c r="F3706" t="s">
        <v>8218</v>
      </c>
      <c r="G3706" t="s">
        <v>8223</v>
      </c>
      <c r="H3706" t="s">
        <v>8245</v>
      </c>
      <c r="I3706">
        <v>1416385679</v>
      </c>
      <c r="J3706">
        <v>1413790079</v>
      </c>
      <c r="K3706" s="9">
        <f t="shared" si="232"/>
        <v>41932.311099537037</v>
      </c>
      <c r="L3706">
        <f t="shared" si="233"/>
        <v>2014</v>
      </c>
      <c r="M3706" t="b">
        <v>0</v>
      </c>
      <c r="N3706">
        <v>162</v>
      </c>
      <c r="O3706" t="b">
        <v>1</v>
      </c>
      <c r="P3706" t="s">
        <v>8269</v>
      </c>
      <c r="Q3706">
        <f t="shared" si="234"/>
        <v>103</v>
      </c>
      <c r="R3706">
        <f t="shared" si="235"/>
        <v>63.57</v>
      </c>
      <c r="S3706" s="10" t="s">
        <v>8317</v>
      </c>
      <c r="T3706" t="s">
        <v>8318</v>
      </c>
    </row>
    <row r="3707" spans="1:20" ht="45" x14ac:dyDescent="0.25">
      <c r="A3707">
        <v>3389</v>
      </c>
      <c r="B3707" s="3" t="s">
        <v>3388</v>
      </c>
      <c r="C3707" s="3" t="s">
        <v>7499</v>
      </c>
      <c r="D3707" s="6">
        <v>10000</v>
      </c>
      <c r="E3707" s="8">
        <v>11450</v>
      </c>
      <c r="F3707" t="s">
        <v>8218</v>
      </c>
      <c r="G3707" t="s">
        <v>8223</v>
      </c>
      <c r="H3707" t="s">
        <v>8245</v>
      </c>
      <c r="I3707">
        <v>1464960682</v>
      </c>
      <c r="J3707">
        <v>1462368682</v>
      </c>
      <c r="K3707" s="9">
        <f t="shared" si="232"/>
        <v>42494.563449074078</v>
      </c>
      <c r="L3707">
        <f t="shared" si="233"/>
        <v>2016</v>
      </c>
      <c r="M3707" t="b">
        <v>0</v>
      </c>
      <c r="N3707">
        <v>62</v>
      </c>
      <c r="O3707" t="b">
        <v>1</v>
      </c>
      <c r="P3707" t="s">
        <v>8269</v>
      </c>
      <c r="Q3707">
        <f t="shared" si="234"/>
        <v>115</v>
      </c>
      <c r="R3707">
        <f t="shared" si="235"/>
        <v>184.68</v>
      </c>
      <c r="S3707" s="10" t="s">
        <v>8317</v>
      </c>
      <c r="T3707" t="s">
        <v>8318</v>
      </c>
    </row>
    <row r="3708" spans="1:20" ht="60" x14ac:dyDescent="0.25">
      <c r="A3708">
        <v>3400</v>
      </c>
      <c r="B3708" s="3" t="s">
        <v>3399</v>
      </c>
      <c r="C3708" s="3" t="s">
        <v>7510</v>
      </c>
      <c r="D3708" s="6">
        <v>10000</v>
      </c>
      <c r="E3708" s="8">
        <v>10041</v>
      </c>
      <c r="F3708" t="s">
        <v>8218</v>
      </c>
      <c r="G3708" t="s">
        <v>8223</v>
      </c>
      <c r="H3708" t="s">
        <v>8245</v>
      </c>
      <c r="I3708">
        <v>1409266414</v>
      </c>
      <c r="J3708">
        <v>1405378414</v>
      </c>
      <c r="K3708" s="9">
        <f t="shared" si="232"/>
        <v>41834.953865740739</v>
      </c>
      <c r="L3708">
        <f t="shared" si="233"/>
        <v>2014</v>
      </c>
      <c r="M3708" t="b">
        <v>0</v>
      </c>
      <c r="N3708">
        <v>85</v>
      </c>
      <c r="O3708" t="b">
        <v>1</v>
      </c>
      <c r="P3708" t="s">
        <v>8269</v>
      </c>
      <c r="Q3708">
        <f t="shared" si="234"/>
        <v>100</v>
      </c>
      <c r="R3708">
        <f t="shared" si="235"/>
        <v>118.13</v>
      </c>
      <c r="S3708" s="10" t="s">
        <v>8317</v>
      </c>
      <c r="T3708" t="s">
        <v>8318</v>
      </c>
    </row>
    <row r="3709" spans="1:20" ht="45" x14ac:dyDescent="0.25">
      <c r="A3709">
        <v>3406</v>
      </c>
      <c r="B3709" s="3" t="s">
        <v>3405</v>
      </c>
      <c r="C3709" s="3" t="s">
        <v>7516</v>
      </c>
      <c r="D3709" s="6">
        <v>10000</v>
      </c>
      <c r="E3709" s="8">
        <v>10031</v>
      </c>
      <c r="F3709" t="s">
        <v>8218</v>
      </c>
      <c r="G3709" t="s">
        <v>8223</v>
      </c>
      <c r="H3709" t="s">
        <v>8245</v>
      </c>
      <c r="I3709">
        <v>1405511376</v>
      </c>
      <c r="J3709">
        <v>1401623376</v>
      </c>
      <c r="K3709" s="9">
        <f t="shared" si="232"/>
        <v>41791.492777777778</v>
      </c>
      <c r="L3709">
        <f t="shared" si="233"/>
        <v>2014</v>
      </c>
      <c r="M3709" t="b">
        <v>0</v>
      </c>
      <c r="N3709">
        <v>91</v>
      </c>
      <c r="O3709" t="b">
        <v>1</v>
      </c>
      <c r="P3709" t="s">
        <v>8269</v>
      </c>
      <c r="Q3709">
        <f t="shared" si="234"/>
        <v>100</v>
      </c>
      <c r="R3709">
        <f t="shared" si="235"/>
        <v>110.23</v>
      </c>
      <c r="S3709" s="10" t="s">
        <v>8317</v>
      </c>
      <c r="T3709" t="s">
        <v>8318</v>
      </c>
    </row>
    <row r="3710" spans="1:20" ht="45" x14ac:dyDescent="0.25">
      <c r="A3710">
        <v>3421</v>
      </c>
      <c r="B3710" s="3" t="s">
        <v>3420</v>
      </c>
      <c r="C3710" s="3" t="s">
        <v>7531</v>
      </c>
      <c r="D3710" s="6">
        <v>10000</v>
      </c>
      <c r="E3710" s="8">
        <v>10115</v>
      </c>
      <c r="F3710" t="s">
        <v>8218</v>
      </c>
      <c r="G3710" t="s">
        <v>8223</v>
      </c>
      <c r="H3710" t="s">
        <v>8245</v>
      </c>
      <c r="I3710">
        <v>1425495563</v>
      </c>
      <c r="J3710">
        <v>1422903563</v>
      </c>
      <c r="K3710" s="9">
        <f t="shared" si="232"/>
        <v>42037.791238425925</v>
      </c>
      <c r="L3710">
        <f t="shared" si="233"/>
        <v>2015</v>
      </c>
      <c r="M3710" t="b">
        <v>0</v>
      </c>
      <c r="N3710">
        <v>98</v>
      </c>
      <c r="O3710" t="b">
        <v>1</v>
      </c>
      <c r="P3710" t="s">
        <v>8269</v>
      </c>
      <c r="Q3710">
        <f t="shared" si="234"/>
        <v>101</v>
      </c>
      <c r="R3710">
        <f t="shared" si="235"/>
        <v>103.21</v>
      </c>
      <c r="S3710" s="10" t="s">
        <v>8317</v>
      </c>
      <c r="T3710" t="s">
        <v>8318</v>
      </c>
    </row>
    <row r="3711" spans="1:20" ht="60" x14ac:dyDescent="0.25">
      <c r="A3711">
        <v>3434</v>
      </c>
      <c r="B3711" s="3" t="s">
        <v>3433</v>
      </c>
      <c r="C3711" s="3" t="s">
        <v>7544</v>
      </c>
      <c r="D3711" s="6">
        <v>10000</v>
      </c>
      <c r="E3711" s="8">
        <v>10555</v>
      </c>
      <c r="F3711" t="s">
        <v>8218</v>
      </c>
      <c r="G3711" t="s">
        <v>8223</v>
      </c>
      <c r="H3711" t="s">
        <v>8245</v>
      </c>
      <c r="I3711">
        <v>1404983269</v>
      </c>
      <c r="J3711">
        <v>1402391269</v>
      </c>
      <c r="K3711" s="9">
        <f t="shared" si="232"/>
        <v>41800.380428240744</v>
      </c>
      <c r="L3711">
        <f t="shared" si="233"/>
        <v>2014</v>
      </c>
      <c r="M3711" t="b">
        <v>0</v>
      </c>
      <c r="N3711">
        <v>168</v>
      </c>
      <c r="O3711" t="b">
        <v>1</v>
      </c>
      <c r="P3711" t="s">
        <v>8269</v>
      </c>
      <c r="Q3711">
        <f t="shared" si="234"/>
        <v>106</v>
      </c>
      <c r="R3711">
        <f t="shared" si="235"/>
        <v>62.83</v>
      </c>
      <c r="S3711" s="10" t="s">
        <v>8317</v>
      </c>
      <c r="T3711" t="s">
        <v>8318</v>
      </c>
    </row>
    <row r="3712" spans="1:20" ht="60" x14ac:dyDescent="0.25">
      <c r="A3712">
        <v>3455</v>
      </c>
      <c r="B3712" s="3" t="s">
        <v>3454</v>
      </c>
      <c r="C3712" s="3" t="s">
        <v>7565</v>
      </c>
      <c r="D3712" s="6">
        <v>10000</v>
      </c>
      <c r="E3712" s="8">
        <v>10065</v>
      </c>
      <c r="F3712" t="s">
        <v>8218</v>
      </c>
      <c r="G3712" t="s">
        <v>8223</v>
      </c>
      <c r="H3712" t="s">
        <v>8245</v>
      </c>
      <c r="I3712">
        <v>1476381627</v>
      </c>
      <c r="J3712">
        <v>1473789627</v>
      </c>
      <c r="K3712" s="9">
        <f t="shared" si="232"/>
        <v>42626.7503125</v>
      </c>
      <c r="L3712">
        <f t="shared" si="233"/>
        <v>2016</v>
      </c>
      <c r="M3712" t="b">
        <v>0</v>
      </c>
      <c r="N3712">
        <v>69</v>
      </c>
      <c r="O3712" t="b">
        <v>1</v>
      </c>
      <c r="P3712" t="s">
        <v>8269</v>
      </c>
      <c r="Q3712">
        <f t="shared" si="234"/>
        <v>101</v>
      </c>
      <c r="R3712">
        <f t="shared" si="235"/>
        <v>145.87</v>
      </c>
      <c r="S3712" s="10" t="s">
        <v>8317</v>
      </c>
      <c r="T3712" t="s">
        <v>8318</v>
      </c>
    </row>
    <row r="3713" spans="1:20" ht="45" x14ac:dyDescent="0.25">
      <c r="A3713">
        <v>3463</v>
      </c>
      <c r="B3713" s="3" t="s">
        <v>3462</v>
      </c>
      <c r="C3713" s="3" t="s">
        <v>7573</v>
      </c>
      <c r="D3713" s="6">
        <v>10000</v>
      </c>
      <c r="E3713" s="8">
        <v>10338</v>
      </c>
      <c r="F3713" t="s">
        <v>8218</v>
      </c>
      <c r="G3713" t="s">
        <v>8228</v>
      </c>
      <c r="H3713" t="s">
        <v>8250</v>
      </c>
      <c r="I3713">
        <v>1476158340</v>
      </c>
      <c r="J3713">
        <v>1472594585</v>
      </c>
      <c r="K3713" s="9">
        <f t="shared" si="232"/>
        <v>42612.918807870374</v>
      </c>
      <c r="L3713">
        <f t="shared" si="233"/>
        <v>2016</v>
      </c>
      <c r="M3713" t="b">
        <v>0</v>
      </c>
      <c r="N3713">
        <v>114</v>
      </c>
      <c r="O3713" t="b">
        <v>1</v>
      </c>
      <c r="P3713" t="s">
        <v>8269</v>
      </c>
      <c r="Q3713">
        <f t="shared" si="234"/>
        <v>103</v>
      </c>
      <c r="R3713">
        <f t="shared" si="235"/>
        <v>90.68</v>
      </c>
      <c r="S3713" s="10" t="s">
        <v>8317</v>
      </c>
      <c r="T3713" t="s">
        <v>8318</v>
      </c>
    </row>
    <row r="3714" spans="1:20" ht="45" x14ac:dyDescent="0.25">
      <c r="A3714">
        <v>3468</v>
      </c>
      <c r="B3714" s="3" t="s">
        <v>3467</v>
      </c>
      <c r="C3714" s="3" t="s">
        <v>7578</v>
      </c>
      <c r="D3714" s="6">
        <v>10000</v>
      </c>
      <c r="E3714" s="8">
        <v>12178</v>
      </c>
      <c r="F3714" t="s">
        <v>8218</v>
      </c>
      <c r="G3714" t="s">
        <v>8223</v>
      </c>
      <c r="H3714" t="s">
        <v>8245</v>
      </c>
      <c r="I3714">
        <v>1474426800</v>
      </c>
      <c r="J3714">
        <v>1471976529</v>
      </c>
      <c r="K3714" s="9">
        <f t="shared" si="232"/>
        <v>42605.765381944439</v>
      </c>
      <c r="L3714">
        <f t="shared" si="233"/>
        <v>2016</v>
      </c>
      <c r="M3714" t="b">
        <v>0</v>
      </c>
      <c r="N3714">
        <v>17</v>
      </c>
      <c r="O3714" t="b">
        <v>1</v>
      </c>
      <c r="P3714" t="s">
        <v>8269</v>
      </c>
      <c r="Q3714">
        <f t="shared" si="234"/>
        <v>122</v>
      </c>
      <c r="R3714">
        <f t="shared" si="235"/>
        <v>716.35</v>
      </c>
      <c r="S3714" s="10" t="s">
        <v>8317</v>
      </c>
      <c r="T3714" t="s">
        <v>8318</v>
      </c>
    </row>
    <row r="3715" spans="1:20" ht="60" x14ac:dyDescent="0.25">
      <c r="A3715">
        <v>3481</v>
      </c>
      <c r="B3715" s="3" t="s">
        <v>3480</v>
      </c>
      <c r="C3715" s="3" t="s">
        <v>7591</v>
      </c>
      <c r="D3715" s="6">
        <v>10000</v>
      </c>
      <c r="E3715" s="8">
        <v>11880</v>
      </c>
      <c r="F3715" t="s">
        <v>8218</v>
      </c>
      <c r="G3715" t="s">
        <v>8225</v>
      </c>
      <c r="H3715" t="s">
        <v>8247</v>
      </c>
      <c r="I3715">
        <v>1420178188</v>
      </c>
      <c r="J3715">
        <v>1418709388</v>
      </c>
      <c r="K3715" s="9">
        <f t="shared" si="232"/>
        <v>41989.24754629629</v>
      </c>
      <c r="L3715">
        <f t="shared" si="233"/>
        <v>2014</v>
      </c>
      <c r="M3715" t="b">
        <v>0</v>
      </c>
      <c r="N3715">
        <v>95</v>
      </c>
      <c r="O3715" t="b">
        <v>1</v>
      </c>
      <c r="P3715" t="s">
        <v>8269</v>
      </c>
      <c r="Q3715">
        <f t="shared" si="234"/>
        <v>119</v>
      </c>
      <c r="R3715">
        <f t="shared" si="235"/>
        <v>125.05</v>
      </c>
      <c r="S3715" s="10" t="s">
        <v>8317</v>
      </c>
      <c r="T3715" t="s">
        <v>8318</v>
      </c>
    </row>
    <row r="3716" spans="1:20" ht="45" x14ac:dyDescent="0.25">
      <c r="A3716">
        <v>3507</v>
      </c>
      <c r="B3716" s="3" t="s">
        <v>3506</v>
      </c>
      <c r="C3716" s="3" t="s">
        <v>7617</v>
      </c>
      <c r="D3716" s="6">
        <v>10000</v>
      </c>
      <c r="E3716" s="8">
        <v>10440</v>
      </c>
      <c r="F3716" t="s">
        <v>8218</v>
      </c>
      <c r="G3716" t="s">
        <v>8223</v>
      </c>
      <c r="H3716" t="s">
        <v>8245</v>
      </c>
      <c r="I3716">
        <v>1464732537</v>
      </c>
      <c r="J3716">
        <v>1462140537</v>
      </c>
      <c r="K3716" s="9">
        <f t="shared" si="232"/>
        <v>42491.92288194444</v>
      </c>
      <c r="L3716">
        <f t="shared" si="233"/>
        <v>2016</v>
      </c>
      <c r="M3716" t="b">
        <v>0</v>
      </c>
      <c r="N3716">
        <v>72</v>
      </c>
      <c r="O3716" t="b">
        <v>1</v>
      </c>
      <c r="P3716" t="s">
        <v>8269</v>
      </c>
      <c r="Q3716">
        <f t="shared" si="234"/>
        <v>104</v>
      </c>
      <c r="R3716">
        <f t="shared" si="235"/>
        <v>145</v>
      </c>
      <c r="S3716" s="10" t="s">
        <v>8317</v>
      </c>
      <c r="T3716" t="s">
        <v>8318</v>
      </c>
    </row>
    <row r="3717" spans="1:20" ht="60" x14ac:dyDescent="0.25">
      <c r="A3717">
        <v>3524</v>
      </c>
      <c r="B3717" s="3" t="s">
        <v>3523</v>
      </c>
      <c r="C3717" s="3" t="s">
        <v>7634</v>
      </c>
      <c r="D3717" s="6">
        <v>10000</v>
      </c>
      <c r="E3717" s="8">
        <v>10156</v>
      </c>
      <c r="F3717" t="s">
        <v>8218</v>
      </c>
      <c r="G3717" t="s">
        <v>8223</v>
      </c>
      <c r="H3717" t="s">
        <v>8245</v>
      </c>
      <c r="I3717">
        <v>1410580800</v>
      </c>
      <c r="J3717">
        <v>1409336373</v>
      </c>
      <c r="K3717" s="9">
        <f t="shared" si="232"/>
        <v>41880.76357638889</v>
      </c>
      <c r="L3717">
        <f t="shared" si="233"/>
        <v>2014</v>
      </c>
      <c r="M3717" t="b">
        <v>0</v>
      </c>
      <c r="N3717">
        <v>74</v>
      </c>
      <c r="O3717" t="b">
        <v>1</v>
      </c>
      <c r="P3717" t="s">
        <v>8269</v>
      </c>
      <c r="Q3717">
        <f t="shared" si="234"/>
        <v>102</v>
      </c>
      <c r="R3717">
        <f t="shared" si="235"/>
        <v>137.24</v>
      </c>
      <c r="S3717" s="10" t="s">
        <v>8317</v>
      </c>
      <c r="T3717" t="s">
        <v>8318</v>
      </c>
    </row>
    <row r="3718" spans="1:20" ht="60" x14ac:dyDescent="0.25">
      <c r="A3718">
        <v>3575</v>
      </c>
      <c r="B3718" s="3" t="s">
        <v>3574</v>
      </c>
      <c r="C3718" s="3" t="s">
        <v>7685</v>
      </c>
      <c r="D3718" s="6">
        <v>10000</v>
      </c>
      <c r="E3718" s="8">
        <v>10133</v>
      </c>
      <c r="F3718" t="s">
        <v>8218</v>
      </c>
      <c r="G3718" t="s">
        <v>8223</v>
      </c>
      <c r="H3718" t="s">
        <v>8245</v>
      </c>
      <c r="I3718">
        <v>1470887940</v>
      </c>
      <c r="J3718">
        <v>1468176527</v>
      </c>
      <c r="K3718" s="9">
        <f t="shared" si="232"/>
        <v>42561.783877314811</v>
      </c>
      <c r="L3718">
        <f t="shared" si="233"/>
        <v>2016</v>
      </c>
      <c r="M3718" t="b">
        <v>0</v>
      </c>
      <c r="N3718">
        <v>102</v>
      </c>
      <c r="O3718" t="b">
        <v>1</v>
      </c>
      <c r="P3718" t="s">
        <v>8269</v>
      </c>
      <c r="Q3718">
        <f t="shared" si="234"/>
        <v>101</v>
      </c>
      <c r="R3718">
        <f t="shared" si="235"/>
        <v>99.34</v>
      </c>
      <c r="S3718" s="10" t="s">
        <v>8317</v>
      </c>
      <c r="T3718" t="s">
        <v>8318</v>
      </c>
    </row>
    <row r="3719" spans="1:20" ht="60" x14ac:dyDescent="0.25">
      <c r="A3719">
        <v>3714</v>
      </c>
      <c r="B3719" s="3" t="s">
        <v>3711</v>
      </c>
      <c r="C3719" s="3" t="s">
        <v>7824</v>
      </c>
      <c r="D3719" s="6">
        <v>10000</v>
      </c>
      <c r="E3719" s="8">
        <v>10235</v>
      </c>
      <c r="F3719" t="s">
        <v>8218</v>
      </c>
      <c r="G3719" t="s">
        <v>8223</v>
      </c>
      <c r="H3719" t="s">
        <v>8245</v>
      </c>
      <c r="I3719">
        <v>1432612740</v>
      </c>
      <c r="J3719">
        <v>1429881667</v>
      </c>
      <c r="K3719" s="9">
        <f t="shared" si="232"/>
        <v>42118.556331018524</v>
      </c>
      <c r="L3719">
        <f t="shared" si="233"/>
        <v>2015</v>
      </c>
      <c r="M3719" t="b">
        <v>0</v>
      </c>
      <c r="N3719">
        <v>97</v>
      </c>
      <c r="O3719" t="b">
        <v>1</v>
      </c>
      <c r="P3719" t="s">
        <v>8269</v>
      </c>
      <c r="Q3719">
        <f t="shared" si="234"/>
        <v>102</v>
      </c>
      <c r="R3719">
        <f t="shared" si="235"/>
        <v>105.52</v>
      </c>
      <c r="S3719" s="10" t="s">
        <v>8317</v>
      </c>
      <c r="T3719" t="s">
        <v>8318</v>
      </c>
    </row>
    <row r="3720" spans="1:20" ht="60" x14ac:dyDescent="0.25">
      <c r="A3720">
        <v>3620</v>
      </c>
      <c r="B3720" s="3" t="s">
        <v>3618</v>
      </c>
      <c r="C3720" s="3" t="s">
        <v>7730</v>
      </c>
      <c r="D3720" s="6">
        <v>10500</v>
      </c>
      <c r="E3720" s="8">
        <v>11045</v>
      </c>
      <c r="F3720" t="s">
        <v>8218</v>
      </c>
      <c r="G3720" t="s">
        <v>8223</v>
      </c>
      <c r="H3720" t="s">
        <v>8245</v>
      </c>
      <c r="I3720">
        <v>1425528000</v>
      </c>
      <c r="J3720">
        <v>1422916261</v>
      </c>
      <c r="K3720" s="9">
        <f t="shared" si="232"/>
        <v>42037.938206018516</v>
      </c>
      <c r="L3720">
        <f t="shared" si="233"/>
        <v>2015</v>
      </c>
      <c r="M3720" t="b">
        <v>0</v>
      </c>
      <c r="N3720">
        <v>197</v>
      </c>
      <c r="O3720" t="b">
        <v>1</v>
      </c>
      <c r="P3720" t="s">
        <v>8269</v>
      </c>
      <c r="Q3720">
        <f t="shared" si="234"/>
        <v>105</v>
      </c>
      <c r="R3720">
        <f t="shared" si="235"/>
        <v>56.07</v>
      </c>
      <c r="S3720" s="10" t="s">
        <v>8317</v>
      </c>
      <c r="T3720" t="s">
        <v>8318</v>
      </c>
    </row>
    <row r="3721" spans="1:20" ht="75" x14ac:dyDescent="0.25">
      <c r="A3721">
        <v>3316</v>
      </c>
      <c r="B3721" s="3" t="s">
        <v>3316</v>
      </c>
      <c r="C3721" s="3" t="s">
        <v>7426</v>
      </c>
      <c r="D3721" s="6">
        <v>11737</v>
      </c>
      <c r="E3721" s="8">
        <v>11747.18</v>
      </c>
      <c r="F3721" t="s">
        <v>8218</v>
      </c>
      <c r="G3721" t="s">
        <v>8223</v>
      </c>
      <c r="H3721" t="s">
        <v>8245</v>
      </c>
      <c r="I3721">
        <v>1407506040</v>
      </c>
      <c r="J3721">
        <v>1404680075</v>
      </c>
      <c r="K3721" s="9">
        <f t="shared" si="232"/>
        <v>41826.871238425927</v>
      </c>
      <c r="L3721">
        <f t="shared" si="233"/>
        <v>2014</v>
      </c>
      <c r="M3721" t="b">
        <v>0</v>
      </c>
      <c r="N3721">
        <v>125</v>
      </c>
      <c r="O3721" t="b">
        <v>1</v>
      </c>
      <c r="P3721" t="s">
        <v>8269</v>
      </c>
      <c r="Q3721">
        <f t="shared" si="234"/>
        <v>100</v>
      </c>
      <c r="R3721">
        <f t="shared" si="235"/>
        <v>93.98</v>
      </c>
      <c r="S3721" s="10" t="s">
        <v>8317</v>
      </c>
      <c r="T3721" t="s">
        <v>8318</v>
      </c>
    </row>
    <row r="3722" spans="1:20" ht="60" x14ac:dyDescent="0.25">
      <c r="A3722">
        <v>525</v>
      </c>
      <c r="B3722" s="3" t="s">
        <v>526</v>
      </c>
      <c r="C3722" s="3" t="s">
        <v>4635</v>
      </c>
      <c r="D3722" s="6">
        <v>12000</v>
      </c>
      <c r="E3722" s="8">
        <v>12000</v>
      </c>
      <c r="F3722" t="s">
        <v>8218</v>
      </c>
      <c r="G3722" t="s">
        <v>8223</v>
      </c>
      <c r="H3722" t="s">
        <v>8245</v>
      </c>
      <c r="I3722">
        <v>1410601041</v>
      </c>
      <c r="J3722">
        <v>1406713041</v>
      </c>
      <c r="K3722" s="9">
        <f t="shared" ref="K3722:K3785" si="236">(((J3722/60)/60/24)+DATE(1970,1,1))</f>
        <v>41850.400937500002</v>
      </c>
      <c r="L3722">
        <f t="shared" ref="L3722:L3785" si="237">YEAR(K3722)</f>
        <v>2014</v>
      </c>
      <c r="M3722" t="b">
        <v>0</v>
      </c>
      <c r="N3722">
        <v>12</v>
      </c>
      <c r="O3722" t="b">
        <v>1</v>
      </c>
      <c r="P3722" t="s">
        <v>8269</v>
      </c>
      <c r="Q3722">
        <f t="shared" ref="Q3722:Q3785" si="238">ROUND(E3722/D3722*100,0)</f>
        <v>100</v>
      </c>
      <c r="R3722">
        <f t="shared" ref="R3722:R3785" si="239">ROUND(E3722/N3722,2)</f>
        <v>1000</v>
      </c>
      <c r="S3722" s="10" t="s">
        <v>8317</v>
      </c>
      <c r="T3722" t="s">
        <v>8318</v>
      </c>
    </row>
    <row r="3723" spans="1:20" ht="60" x14ac:dyDescent="0.25">
      <c r="A3723">
        <v>3214</v>
      </c>
      <c r="B3723" s="3" t="s">
        <v>3214</v>
      </c>
      <c r="C3723" s="3" t="s">
        <v>7324</v>
      </c>
      <c r="D3723" s="6">
        <v>12000</v>
      </c>
      <c r="E3723" s="8">
        <v>12256</v>
      </c>
      <c r="F3723" t="s">
        <v>8218</v>
      </c>
      <c r="G3723" t="s">
        <v>8224</v>
      </c>
      <c r="H3723" t="s">
        <v>8246</v>
      </c>
      <c r="I3723">
        <v>1452038100</v>
      </c>
      <c r="J3723">
        <v>1448823673</v>
      </c>
      <c r="K3723" s="9">
        <f t="shared" si="236"/>
        <v>42337.792511574073</v>
      </c>
      <c r="L3723">
        <f t="shared" si="237"/>
        <v>2015</v>
      </c>
      <c r="M3723" t="b">
        <v>1</v>
      </c>
      <c r="N3723">
        <v>115</v>
      </c>
      <c r="O3723" t="b">
        <v>1</v>
      </c>
      <c r="P3723" t="s">
        <v>8269</v>
      </c>
      <c r="Q3723">
        <f t="shared" si="238"/>
        <v>102</v>
      </c>
      <c r="R3723">
        <f t="shared" si="239"/>
        <v>106.57</v>
      </c>
      <c r="S3723" s="10" t="s">
        <v>8317</v>
      </c>
      <c r="T3723" t="s">
        <v>8318</v>
      </c>
    </row>
    <row r="3724" spans="1:20" ht="60" x14ac:dyDescent="0.25">
      <c r="A3724">
        <v>3218</v>
      </c>
      <c r="B3724" s="3" t="s">
        <v>3218</v>
      </c>
      <c r="C3724" s="3" t="s">
        <v>7328</v>
      </c>
      <c r="D3724" s="6">
        <v>12000</v>
      </c>
      <c r="E3724" s="8">
        <v>12252</v>
      </c>
      <c r="F3724" t="s">
        <v>8218</v>
      </c>
      <c r="G3724" t="s">
        <v>8224</v>
      </c>
      <c r="H3724" t="s">
        <v>8246</v>
      </c>
      <c r="I3724">
        <v>1419984000</v>
      </c>
      <c r="J3724">
        <v>1417132986</v>
      </c>
      <c r="K3724" s="9">
        <f t="shared" si="236"/>
        <v>41971.002152777779</v>
      </c>
      <c r="L3724">
        <f t="shared" si="237"/>
        <v>2014</v>
      </c>
      <c r="M3724" t="b">
        <v>1</v>
      </c>
      <c r="N3724">
        <v>184</v>
      </c>
      <c r="O3724" t="b">
        <v>1</v>
      </c>
      <c r="P3724" t="s">
        <v>8269</v>
      </c>
      <c r="Q3724">
        <f t="shared" si="238"/>
        <v>102</v>
      </c>
      <c r="R3724">
        <f t="shared" si="239"/>
        <v>66.59</v>
      </c>
      <c r="S3724" s="10" t="s">
        <v>8317</v>
      </c>
      <c r="T3724" t="s">
        <v>8318</v>
      </c>
    </row>
    <row r="3725" spans="1:20" ht="30" x14ac:dyDescent="0.25">
      <c r="A3725">
        <v>3248</v>
      </c>
      <c r="B3725" s="3" t="s">
        <v>3248</v>
      </c>
      <c r="C3725" s="3" t="s">
        <v>7358</v>
      </c>
      <c r="D3725" s="6">
        <v>12000</v>
      </c>
      <c r="E3725" s="8">
        <v>12095</v>
      </c>
      <c r="F3725" t="s">
        <v>8218</v>
      </c>
      <c r="G3725" t="s">
        <v>8223</v>
      </c>
      <c r="H3725" t="s">
        <v>8245</v>
      </c>
      <c r="I3725">
        <v>1428178757</v>
      </c>
      <c r="J3725">
        <v>1425590357</v>
      </c>
      <c r="K3725" s="9">
        <f t="shared" si="236"/>
        <v>42068.888391203705</v>
      </c>
      <c r="L3725">
        <f t="shared" si="237"/>
        <v>2015</v>
      </c>
      <c r="M3725" t="b">
        <v>1</v>
      </c>
      <c r="N3725">
        <v>200</v>
      </c>
      <c r="O3725" t="b">
        <v>1</v>
      </c>
      <c r="P3725" t="s">
        <v>8269</v>
      </c>
      <c r="Q3725">
        <f t="shared" si="238"/>
        <v>101</v>
      </c>
      <c r="R3725">
        <f t="shared" si="239"/>
        <v>60.48</v>
      </c>
      <c r="S3725" s="10" t="s">
        <v>8317</v>
      </c>
      <c r="T3725" t="s">
        <v>8318</v>
      </c>
    </row>
    <row r="3726" spans="1:20" ht="45" x14ac:dyDescent="0.25">
      <c r="A3726">
        <v>3677</v>
      </c>
      <c r="B3726" s="3" t="s">
        <v>3674</v>
      </c>
      <c r="C3726" s="3" t="s">
        <v>7787</v>
      </c>
      <c r="D3726" s="6">
        <v>12000</v>
      </c>
      <c r="E3726" s="8">
        <v>12348.5</v>
      </c>
      <c r="F3726" t="s">
        <v>8218</v>
      </c>
      <c r="G3726" t="s">
        <v>8223</v>
      </c>
      <c r="H3726" t="s">
        <v>8245</v>
      </c>
      <c r="I3726">
        <v>1404359940</v>
      </c>
      <c r="J3726">
        <v>1402580818</v>
      </c>
      <c r="K3726" s="9">
        <f t="shared" si="236"/>
        <v>41802.574282407404</v>
      </c>
      <c r="L3726">
        <f t="shared" si="237"/>
        <v>2014</v>
      </c>
      <c r="M3726" t="b">
        <v>0</v>
      </c>
      <c r="N3726">
        <v>199</v>
      </c>
      <c r="O3726" t="b">
        <v>1</v>
      </c>
      <c r="P3726" t="s">
        <v>8269</v>
      </c>
      <c r="Q3726">
        <f t="shared" si="238"/>
        <v>103</v>
      </c>
      <c r="R3726">
        <f t="shared" si="239"/>
        <v>62.05</v>
      </c>
      <c r="S3726" s="10" t="s">
        <v>8317</v>
      </c>
      <c r="T3726" t="s">
        <v>8318</v>
      </c>
    </row>
    <row r="3727" spans="1:20" ht="30" x14ac:dyDescent="0.25">
      <c r="A3727">
        <v>3262</v>
      </c>
      <c r="B3727" s="3" t="s">
        <v>3262</v>
      </c>
      <c r="C3727" s="3" t="s">
        <v>7372</v>
      </c>
      <c r="D3727" s="6">
        <v>12200</v>
      </c>
      <c r="E3727" s="8">
        <v>12571</v>
      </c>
      <c r="F3727" t="s">
        <v>8218</v>
      </c>
      <c r="G3727" t="s">
        <v>8223</v>
      </c>
      <c r="H3727" t="s">
        <v>8245</v>
      </c>
      <c r="I3727">
        <v>1419220800</v>
      </c>
      <c r="J3727">
        <v>1416555262</v>
      </c>
      <c r="K3727" s="9">
        <f t="shared" si="236"/>
        <v>41964.315532407403</v>
      </c>
      <c r="L3727">
        <f t="shared" si="237"/>
        <v>2014</v>
      </c>
      <c r="M3727" t="b">
        <v>1</v>
      </c>
      <c r="N3727">
        <v>134</v>
      </c>
      <c r="O3727" t="b">
        <v>1</v>
      </c>
      <c r="P3727" t="s">
        <v>8269</v>
      </c>
      <c r="Q3727">
        <f t="shared" si="238"/>
        <v>103</v>
      </c>
      <c r="R3727">
        <f t="shared" si="239"/>
        <v>93.81</v>
      </c>
      <c r="S3727" s="10" t="s">
        <v>8317</v>
      </c>
      <c r="T3727" t="s">
        <v>8318</v>
      </c>
    </row>
    <row r="3728" spans="1:20" ht="45" x14ac:dyDescent="0.25">
      <c r="A3728">
        <v>3163</v>
      </c>
      <c r="B3728" s="3" t="s">
        <v>3163</v>
      </c>
      <c r="C3728" s="3" t="s">
        <v>7273</v>
      </c>
      <c r="D3728" s="6">
        <v>13000</v>
      </c>
      <c r="E3728" s="8">
        <v>14450</v>
      </c>
      <c r="F3728" t="s">
        <v>8218</v>
      </c>
      <c r="G3728" t="s">
        <v>8223</v>
      </c>
      <c r="H3728" t="s">
        <v>8245</v>
      </c>
      <c r="I3728">
        <v>1402855525</v>
      </c>
      <c r="J3728">
        <v>1400263525</v>
      </c>
      <c r="K3728" s="9">
        <f t="shared" si="236"/>
        <v>41775.753761574073</v>
      </c>
      <c r="L3728">
        <f t="shared" si="237"/>
        <v>2014</v>
      </c>
      <c r="M3728" t="b">
        <v>1</v>
      </c>
      <c r="N3728">
        <v>72</v>
      </c>
      <c r="O3728" t="b">
        <v>1</v>
      </c>
      <c r="P3728" t="s">
        <v>8269</v>
      </c>
      <c r="Q3728">
        <f t="shared" si="238"/>
        <v>111</v>
      </c>
      <c r="R3728">
        <f t="shared" si="239"/>
        <v>200.69</v>
      </c>
      <c r="S3728" s="10" t="s">
        <v>8317</v>
      </c>
      <c r="T3728" t="s">
        <v>8318</v>
      </c>
    </row>
    <row r="3729" spans="1:20" ht="60" x14ac:dyDescent="0.25">
      <c r="A3729">
        <v>3254</v>
      </c>
      <c r="B3729" s="3" t="s">
        <v>3254</v>
      </c>
      <c r="C3729" s="3" t="s">
        <v>7364</v>
      </c>
      <c r="D3729" s="6">
        <v>13000</v>
      </c>
      <c r="E3729" s="8">
        <v>13163.5</v>
      </c>
      <c r="F3729" t="s">
        <v>8218</v>
      </c>
      <c r="G3729" t="s">
        <v>8224</v>
      </c>
      <c r="H3729" t="s">
        <v>8246</v>
      </c>
      <c r="I3729">
        <v>1427331809</v>
      </c>
      <c r="J3729">
        <v>1424743409</v>
      </c>
      <c r="K3729" s="9">
        <f t="shared" si="236"/>
        <v>42059.085752314815</v>
      </c>
      <c r="L3729">
        <f t="shared" si="237"/>
        <v>2015</v>
      </c>
      <c r="M3729" t="b">
        <v>1</v>
      </c>
      <c r="N3729">
        <v>186</v>
      </c>
      <c r="O3729" t="b">
        <v>1</v>
      </c>
      <c r="P3729" t="s">
        <v>8269</v>
      </c>
      <c r="Q3729">
        <f t="shared" si="238"/>
        <v>101</v>
      </c>
      <c r="R3729">
        <f t="shared" si="239"/>
        <v>70.77</v>
      </c>
      <c r="S3729" s="10" t="s">
        <v>8317</v>
      </c>
      <c r="T3729" t="s">
        <v>8318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s="9">
        <f t="shared" si="236"/>
        <v>42205.171018518522</v>
      </c>
      <c r="L3730">
        <f t="shared" si="237"/>
        <v>2015</v>
      </c>
      <c r="M3730" t="b">
        <v>0</v>
      </c>
      <c r="N3730">
        <v>31</v>
      </c>
      <c r="O3730" t="b">
        <v>0</v>
      </c>
      <c r="P3730" t="s">
        <v>8269</v>
      </c>
      <c r="Q3730">
        <f t="shared" si="238"/>
        <v>9</v>
      </c>
      <c r="R3730">
        <f t="shared" si="239"/>
        <v>60.06</v>
      </c>
      <c r="S3730" s="10" t="s">
        <v>8317</v>
      </c>
      <c r="T3730" t="s">
        <v>8318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s="9">
        <f t="shared" si="236"/>
        <v>42041.205000000002</v>
      </c>
      <c r="L3731">
        <f t="shared" si="237"/>
        <v>2015</v>
      </c>
      <c r="M3731" t="b">
        <v>0</v>
      </c>
      <c r="N3731">
        <v>5</v>
      </c>
      <c r="O3731" t="b">
        <v>0</v>
      </c>
      <c r="P3731" t="s">
        <v>8269</v>
      </c>
      <c r="Q3731">
        <f t="shared" si="238"/>
        <v>7</v>
      </c>
      <c r="R3731">
        <f t="shared" si="239"/>
        <v>72.400000000000006</v>
      </c>
      <c r="S3731" s="10" t="s">
        <v>8317</v>
      </c>
      <c r="T3731" t="s">
        <v>8318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s="9">
        <f t="shared" si="236"/>
        <v>42203.677766203706</v>
      </c>
      <c r="L3732">
        <f t="shared" si="237"/>
        <v>2015</v>
      </c>
      <c r="M3732" t="b">
        <v>0</v>
      </c>
      <c r="N3732">
        <v>1</v>
      </c>
      <c r="O3732" t="b">
        <v>0</v>
      </c>
      <c r="P3732" t="s">
        <v>8269</v>
      </c>
      <c r="Q3732">
        <f t="shared" si="238"/>
        <v>10</v>
      </c>
      <c r="R3732">
        <f t="shared" si="239"/>
        <v>100</v>
      </c>
      <c r="S3732" s="10" t="s">
        <v>8317</v>
      </c>
      <c r="T3732" t="s">
        <v>8318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s="9">
        <f t="shared" si="236"/>
        <v>41983.752847222218</v>
      </c>
      <c r="L3733">
        <f t="shared" si="237"/>
        <v>2014</v>
      </c>
      <c r="M3733" t="b">
        <v>0</v>
      </c>
      <c r="N3733">
        <v>12</v>
      </c>
      <c r="O3733" t="b">
        <v>0</v>
      </c>
      <c r="P3733" t="s">
        <v>8269</v>
      </c>
      <c r="Q3733">
        <f t="shared" si="238"/>
        <v>11</v>
      </c>
      <c r="R3733">
        <f t="shared" si="239"/>
        <v>51.67</v>
      </c>
      <c r="S3733" s="10" t="s">
        <v>8317</v>
      </c>
      <c r="T3733" t="s">
        <v>8318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s="9">
        <f t="shared" si="236"/>
        <v>41968.677465277782</v>
      </c>
      <c r="L3734">
        <f t="shared" si="237"/>
        <v>2014</v>
      </c>
      <c r="M3734" t="b">
        <v>0</v>
      </c>
      <c r="N3734">
        <v>4</v>
      </c>
      <c r="O3734" t="b">
        <v>0</v>
      </c>
      <c r="P3734" t="s">
        <v>8269</v>
      </c>
      <c r="Q3734">
        <f t="shared" si="238"/>
        <v>15</v>
      </c>
      <c r="R3734">
        <f t="shared" si="239"/>
        <v>32.75</v>
      </c>
      <c r="S3734" s="10" t="s">
        <v>8317</v>
      </c>
      <c r="T3734" t="s">
        <v>8318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s="9">
        <f t="shared" si="236"/>
        <v>42103.024398148147</v>
      </c>
      <c r="L3735">
        <f t="shared" si="237"/>
        <v>2015</v>
      </c>
      <c r="M3735" t="b">
        <v>0</v>
      </c>
      <c r="N3735">
        <v>0</v>
      </c>
      <c r="O3735" t="b">
        <v>0</v>
      </c>
      <c r="P3735" t="s">
        <v>8269</v>
      </c>
      <c r="Q3735">
        <f t="shared" si="238"/>
        <v>0</v>
      </c>
      <c r="R3735" t="e">
        <f t="shared" si="239"/>
        <v>#DIV/0!</v>
      </c>
      <c r="S3735" s="10" t="s">
        <v>8317</v>
      </c>
      <c r="T3735" t="s">
        <v>8318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s="9">
        <f t="shared" si="236"/>
        <v>42089.901574074072</v>
      </c>
      <c r="L3736">
        <f t="shared" si="237"/>
        <v>2015</v>
      </c>
      <c r="M3736" t="b">
        <v>0</v>
      </c>
      <c r="N3736">
        <v>7</v>
      </c>
      <c r="O3736" t="b">
        <v>0</v>
      </c>
      <c r="P3736" t="s">
        <v>8269</v>
      </c>
      <c r="Q3736">
        <f t="shared" si="238"/>
        <v>28</v>
      </c>
      <c r="R3736">
        <f t="shared" si="239"/>
        <v>61</v>
      </c>
      <c r="S3736" s="10" t="s">
        <v>8317</v>
      </c>
      <c r="T3736" t="s">
        <v>8318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s="9">
        <f t="shared" si="236"/>
        <v>42122.693159722221</v>
      </c>
      <c r="L3737">
        <f t="shared" si="237"/>
        <v>2015</v>
      </c>
      <c r="M3737" t="b">
        <v>0</v>
      </c>
      <c r="N3737">
        <v>2</v>
      </c>
      <c r="O3737" t="b">
        <v>0</v>
      </c>
      <c r="P3737" t="s">
        <v>8269</v>
      </c>
      <c r="Q3737">
        <f t="shared" si="238"/>
        <v>13</v>
      </c>
      <c r="R3737">
        <f t="shared" si="239"/>
        <v>10</v>
      </c>
      <c r="S3737" s="10" t="s">
        <v>8317</v>
      </c>
      <c r="T3737" t="s">
        <v>8318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s="9">
        <f t="shared" si="236"/>
        <v>42048.711724537032</v>
      </c>
      <c r="L3738">
        <f t="shared" si="237"/>
        <v>2015</v>
      </c>
      <c r="M3738" t="b">
        <v>0</v>
      </c>
      <c r="N3738">
        <v>1</v>
      </c>
      <c r="O3738" t="b">
        <v>0</v>
      </c>
      <c r="P3738" t="s">
        <v>8269</v>
      </c>
      <c r="Q3738">
        <f t="shared" si="238"/>
        <v>1</v>
      </c>
      <c r="R3738">
        <f t="shared" si="239"/>
        <v>10</v>
      </c>
      <c r="S3738" s="10" t="s">
        <v>8317</v>
      </c>
      <c r="T3738" t="s">
        <v>8318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s="9">
        <f t="shared" si="236"/>
        <v>42297.691006944442</v>
      </c>
      <c r="L3739">
        <f t="shared" si="237"/>
        <v>2015</v>
      </c>
      <c r="M3739" t="b">
        <v>0</v>
      </c>
      <c r="N3739">
        <v>4</v>
      </c>
      <c r="O3739" t="b">
        <v>0</v>
      </c>
      <c r="P3739" t="s">
        <v>8269</v>
      </c>
      <c r="Q3739">
        <f t="shared" si="238"/>
        <v>21</v>
      </c>
      <c r="R3739">
        <f t="shared" si="239"/>
        <v>37.5</v>
      </c>
      <c r="S3739" s="10" t="s">
        <v>8317</v>
      </c>
      <c r="T3739" t="s">
        <v>8318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s="9">
        <f t="shared" si="236"/>
        <v>41813.938715277778</v>
      </c>
      <c r="L3740">
        <f t="shared" si="237"/>
        <v>2014</v>
      </c>
      <c r="M3740" t="b">
        <v>0</v>
      </c>
      <c r="N3740">
        <v>6</v>
      </c>
      <c r="O3740" t="b">
        <v>0</v>
      </c>
      <c r="P3740" t="s">
        <v>8269</v>
      </c>
      <c r="Q3740">
        <f t="shared" si="238"/>
        <v>18</v>
      </c>
      <c r="R3740">
        <f t="shared" si="239"/>
        <v>45</v>
      </c>
      <c r="S3740" s="10" t="s">
        <v>8317</v>
      </c>
      <c r="T3740" t="s">
        <v>8318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s="9">
        <f t="shared" si="236"/>
        <v>42548.449861111112</v>
      </c>
      <c r="L3741">
        <f t="shared" si="237"/>
        <v>2016</v>
      </c>
      <c r="M3741" t="b">
        <v>0</v>
      </c>
      <c r="N3741">
        <v>8</v>
      </c>
      <c r="O3741" t="b">
        <v>0</v>
      </c>
      <c r="P3741" t="s">
        <v>8269</v>
      </c>
      <c r="Q3741">
        <f t="shared" si="238"/>
        <v>20</v>
      </c>
      <c r="R3741">
        <f t="shared" si="239"/>
        <v>100.63</v>
      </c>
      <c r="S3741" s="10" t="s">
        <v>8317</v>
      </c>
      <c r="T3741" t="s">
        <v>8318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s="9">
        <f t="shared" si="236"/>
        <v>41833.089756944442</v>
      </c>
      <c r="L3742">
        <f t="shared" si="237"/>
        <v>2014</v>
      </c>
      <c r="M3742" t="b">
        <v>0</v>
      </c>
      <c r="N3742">
        <v>14</v>
      </c>
      <c r="O3742" t="b">
        <v>0</v>
      </c>
      <c r="P3742" t="s">
        <v>8269</v>
      </c>
      <c r="Q3742">
        <f t="shared" si="238"/>
        <v>18</v>
      </c>
      <c r="R3742">
        <f t="shared" si="239"/>
        <v>25.57</v>
      </c>
      <c r="S3742" s="10" t="s">
        <v>8317</v>
      </c>
      <c r="T3742" t="s">
        <v>8318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s="9">
        <f t="shared" si="236"/>
        <v>42325.920717592591</v>
      </c>
      <c r="L3743">
        <f t="shared" si="237"/>
        <v>2015</v>
      </c>
      <c r="M3743" t="b">
        <v>0</v>
      </c>
      <c r="N3743">
        <v>0</v>
      </c>
      <c r="O3743" t="b">
        <v>0</v>
      </c>
      <c r="P3743" t="s">
        <v>8269</v>
      </c>
      <c r="Q3743">
        <f t="shared" si="238"/>
        <v>0</v>
      </c>
      <c r="R3743" t="e">
        <f t="shared" si="239"/>
        <v>#DIV/0!</v>
      </c>
      <c r="S3743" s="10" t="s">
        <v>8317</v>
      </c>
      <c r="T3743" t="s">
        <v>8318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s="9">
        <f t="shared" si="236"/>
        <v>41858.214629629627</v>
      </c>
      <c r="L3744">
        <f t="shared" si="237"/>
        <v>2014</v>
      </c>
      <c r="M3744" t="b">
        <v>0</v>
      </c>
      <c r="N3744">
        <v>4</v>
      </c>
      <c r="O3744" t="b">
        <v>0</v>
      </c>
      <c r="P3744" t="s">
        <v>8269</v>
      </c>
      <c r="Q3744">
        <f t="shared" si="238"/>
        <v>2</v>
      </c>
      <c r="R3744">
        <f t="shared" si="239"/>
        <v>25</v>
      </c>
      <c r="S3744" s="10" t="s">
        <v>8317</v>
      </c>
      <c r="T3744" t="s">
        <v>8318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s="9">
        <f t="shared" si="236"/>
        <v>41793.710231481484</v>
      </c>
      <c r="L3745">
        <f t="shared" si="237"/>
        <v>2014</v>
      </c>
      <c r="M3745" t="b">
        <v>0</v>
      </c>
      <c r="N3745">
        <v>0</v>
      </c>
      <c r="O3745" t="b">
        <v>0</v>
      </c>
      <c r="P3745" t="s">
        <v>8269</v>
      </c>
      <c r="Q3745">
        <f t="shared" si="238"/>
        <v>0</v>
      </c>
      <c r="R3745" t="e">
        <f t="shared" si="239"/>
        <v>#DIV/0!</v>
      </c>
      <c r="S3745" s="10" t="s">
        <v>8317</v>
      </c>
      <c r="T3745" t="s">
        <v>8318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s="9">
        <f t="shared" si="236"/>
        <v>41793.814259259263</v>
      </c>
      <c r="L3746">
        <f t="shared" si="237"/>
        <v>2014</v>
      </c>
      <c r="M3746" t="b">
        <v>0</v>
      </c>
      <c r="N3746">
        <v>0</v>
      </c>
      <c r="O3746" t="b">
        <v>0</v>
      </c>
      <c r="P3746" t="s">
        <v>8269</v>
      </c>
      <c r="Q3746">
        <f t="shared" si="238"/>
        <v>0</v>
      </c>
      <c r="R3746" t="e">
        <f t="shared" si="239"/>
        <v>#DIV/0!</v>
      </c>
      <c r="S3746" s="10" t="s">
        <v>8317</v>
      </c>
      <c r="T3746" t="s">
        <v>8318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s="9">
        <f t="shared" si="236"/>
        <v>41831.697939814818</v>
      </c>
      <c r="L3747">
        <f t="shared" si="237"/>
        <v>2014</v>
      </c>
      <c r="M3747" t="b">
        <v>0</v>
      </c>
      <c r="N3747">
        <v>1</v>
      </c>
      <c r="O3747" t="b">
        <v>0</v>
      </c>
      <c r="P3747" t="s">
        <v>8269</v>
      </c>
      <c r="Q3747">
        <f t="shared" si="238"/>
        <v>10</v>
      </c>
      <c r="R3747">
        <f t="shared" si="239"/>
        <v>10</v>
      </c>
      <c r="S3747" s="10" t="s">
        <v>8317</v>
      </c>
      <c r="T3747" t="s">
        <v>8318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s="9">
        <f t="shared" si="236"/>
        <v>42621.389340277776</v>
      </c>
      <c r="L3748">
        <f t="shared" si="237"/>
        <v>2016</v>
      </c>
      <c r="M3748" t="b">
        <v>0</v>
      </c>
      <c r="N3748">
        <v>1</v>
      </c>
      <c r="O3748" t="b">
        <v>0</v>
      </c>
      <c r="P3748" t="s">
        <v>8269</v>
      </c>
      <c r="Q3748">
        <f t="shared" si="238"/>
        <v>2</v>
      </c>
      <c r="R3748">
        <f t="shared" si="239"/>
        <v>202</v>
      </c>
      <c r="S3748" s="10" t="s">
        <v>8317</v>
      </c>
      <c r="T3748" t="s">
        <v>8318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s="9">
        <f t="shared" si="236"/>
        <v>42164.299722222218</v>
      </c>
      <c r="L3749">
        <f t="shared" si="237"/>
        <v>2015</v>
      </c>
      <c r="M3749" t="b">
        <v>0</v>
      </c>
      <c r="N3749">
        <v>1</v>
      </c>
      <c r="O3749" t="b">
        <v>0</v>
      </c>
      <c r="P3749" t="s">
        <v>8269</v>
      </c>
      <c r="Q3749">
        <f t="shared" si="238"/>
        <v>1</v>
      </c>
      <c r="R3749">
        <f t="shared" si="239"/>
        <v>25</v>
      </c>
      <c r="S3749" s="10" t="s">
        <v>8317</v>
      </c>
      <c r="T3749" t="s">
        <v>8318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s="9">
        <f t="shared" si="236"/>
        <v>42395.706435185188</v>
      </c>
      <c r="L3750">
        <f t="shared" si="237"/>
        <v>2016</v>
      </c>
      <c r="M3750" t="b">
        <v>0</v>
      </c>
      <c r="N3750">
        <v>52</v>
      </c>
      <c r="O3750" t="b">
        <v>1</v>
      </c>
      <c r="P3750" t="s">
        <v>8303</v>
      </c>
      <c r="Q3750">
        <f t="shared" si="238"/>
        <v>104</v>
      </c>
      <c r="R3750">
        <f t="shared" si="239"/>
        <v>99.54</v>
      </c>
      <c r="S3750" s="10" t="s">
        <v>8317</v>
      </c>
      <c r="T3750" t="s">
        <v>8359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s="9">
        <f t="shared" si="236"/>
        <v>42458.127175925925</v>
      </c>
      <c r="L3751">
        <f t="shared" si="237"/>
        <v>2016</v>
      </c>
      <c r="M3751" t="b">
        <v>0</v>
      </c>
      <c r="N3751">
        <v>7</v>
      </c>
      <c r="O3751" t="b">
        <v>1</v>
      </c>
      <c r="P3751" t="s">
        <v>8303</v>
      </c>
      <c r="Q3751">
        <f t="shared" si="238"/>
        <v>105</v>
      </c>
      <c r="R3751">
        <f t="shared" si="239"/>
        <v>75</v>
      </c>
      <c r="S3751" s="10" t="s">
        <v>8317</v>
      </c>
      <c r="T3751" t="s">
        <v>8359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s="9">
        <f t="shared" si="236"/>
        <v>42016.981574074074</v>
      </c>
      <c r="L3752">
        <f t="shared" si="237"/>
        <v>2015</v>
      </c>
      <c r="M3752" t="b">
        <v>0</v>
      </c>
      <c r="N3752">
        <v>28</v>
      </c>
      <c r="O3752" t="b">
        <v>1</v>
      </c>
      <c r="P3752" t="s">
        <v>8303</v>
      </c>
      <c r="Q3752">
        <f t="shared" si="238"/>
        <v>100</v>
      </c>
      <c r="R3752">
        <f t="shared" si="239"/>
        <v>215.25</v>
      </c>
      <c r="S3752" s="10" t="s">
        <v>8317</v>
      </c>
      <c r="T3752" t="s">
        <v>8359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s="9">
        <f t="shared" si="236"/>
        <v>42403.035567129627</v>
      </c>
      <c r="L3753">
        <f t="shared" si="237"/>
        <v>2016</v>
      </c>
      <c r="M3753" t="b">
        <v>0</v>
      </c>
      <c r="N3753">
        <v>11</v>
      </c>
      <c r="O3753" t="b">
        <v>1</v>
      </c>
      <c r="P3753" t="s">
        <v>8303</v>
      </c>
      <c r="Q3753">
        <f t="shared" si="238"/>
        <v>133</v>
      </c>
      <c r="R3753">
        <f t="shared" si="239"/>
        <v>120.55</v>
      </c>
      <c r="S3753" s="10" t="s">
        <v>8317</v>
      </c>
      <c r="T3753" t="s">
        <v>8359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s="9">
        <f t="shared" si="236"/>
        <v>42619.802488425921</v>
      </c>
      <c r="L3754">
        <f t="shared" si="237"/>
        <v>2016</v>
      </c>
      <c r="M3754" t="b">
        <v>0</v>
      </c>
      <c r="N3754">
        <v>15</v>
      </c>
      <c r="O3754" t="b">
        <v>1</v>
      </c>
      <c r="P3754" t="s">
        <v>8303</v>
      </c>
      <c r="Q3754">
        <f t="shared" si="238"/>
        <v>113</v>
      </c>
      <c r="R3754">
        <f t="shared" si="239"/>
        <v>37.67</v>
      </c>
      <c r="S3754" s="10" t="s">
        <v>8317</v>
      </c>
      <c r="T3754" t="s">
        <v>8359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s="9">
        <f t="shared" si="236"/>
        <v>42128.824074074073</v>
      </c>
      <c r="L3755">
        <f t="shared" si="237"/>
        <v>2015</v>
      </c>
      <c r="M3755" t="b">
        <v>0</v>
      </c>
      <c r="N3755">
        <v>30</v>
      </c>
      <c r="O3755" t="b">
        <v>1</v>
      </c>
      <c r="P3755" t="s">
        <v>8303</v>
      </c>
      <c r="Q3755">
        <f t="shared" si="238"/>
        <v>103</v>
      </c>
      <c r="R3755">
        <f t="shared" si="239"/>
        <v>172.23</v>
      </c>
      <c r="S3755" s="10" t="s">
        <v>8317</v>
      </c>
      <c r="T3755" t="s">
        <v>8359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s="9">
        <f t="shared" si="236"/>
        <v>41808.881215277775</v>
      </c>
      <c r="L3756">
        <f t="shared" si="237"/>
        <v>2014</v>
      </c>
      <c r="M3756" t="b">
        <v>0</v>
      </c>
      <c r="N3756">
        <v>27</v>
      </c>
      <c r="O3756" t="b">
        <v>1</v>
      </c>
      <c r="P3756" t="s">
        <v>8303</v>
      </c>
      <c r="Q3756">
        <f t="shared" si="238"/>
        <v>120</v>
      </c>
      <c r="R3756">
        <f t="shared" si="239"/>
        <v>111.11</v>
      </c>
      <c r="S3756" s="10" t="s">
        <v>8317</v>
      </c>
      <c r="T3756" t="s">
        <v>8359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s="9">
        <f t="shared" si="236"/>
        <v>42445.866979166662</v>
      </c>
      <c r="L3757">
        <f t="shared" si="237"/>
        <v>2016</v>
      </c>
      <c r="M3757" t="b">
        <v>0</v>
      </c>
      <c r="N3757">
        <v>28</v>
      </c>
      <c r="O3757" t="b">
        <v>1</v>
      </c>
      <c r="P3757" t="s">
        <v>8303</v>
      </c>
      <c r="Q3757">
        <f t="shared" si="238"/>
        <v>130</v>
      </c>
      <c r="R3757">
        <f t="shared" si="239"/>
        <v>25.46</v>
      </c>
      <c r="S3757" s="10" t="s">
        <v>8317</v>
      </c>
      <c r="T3757" t="s">
        <v>8359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s="9">
        <f t="shared" si="236"/>
        <v>41771.814791666664</v>
      </c>
      <c r="L3758">
        <f t="shared" si="237"/>
        <v>2014</v>
      </c>
      <c r="M3758" t="b">
        <v>0</v>
      </c>
      <c r="N3758">
        <v>17</v>
      </c>
      <c r="O3758" t="b">
        <v>1</v>
      </c>
      <c r="P3758" t="s">
        <v>8303</v>
      </c>
      <c r="Q3758">
        <f t="shared" si="238"/>
        <v>101</v>
      </c>
      <c r="R3758">
        <f t="shared" si="239"/>
        <v>267.64999999999998</v>
      </c>
      <c r="S3758" s="10" t="s">
        <v>8317</v>
      </c>
      <c r="T3758" t="s">
        <v>8359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s="9">
        <f t="shared" si="236"/>
        <v>41954.850868055553</v>
      </c>
      <c r="L3759">
        <f t="shared" si="237"/>
        <v>2014</v>
      </c>
      <c r="M3759" t="b">
        <v>0</v>
      </c>
      <c r="N3759">
        <v>50</v>
      </c>
      <c r="O3759" t="b">
        <v>1</v>
      </c>
      <c r="P3759" t="s">
        <v>8303</v>
      </c>
      <c r="Q3759">
        <f t="shared" si="238"/>
        <v>109</v>
      </c>
      <c r="R3759">
        <f t="shared" si="239"/>
        <v>75.959999999999994</v>
      </c>
      <c r="S3759" s="10" t="s">
        <v>8317</v>
      </c>
      <c r="T3759" t="s">
        <v>8359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s="9">
        <f t="shared" si="236"/>
        <v>41747.471504629626</v>
      </c>
      <c r="L3760">
        <f t="shared" si="237"/>
        <v>2014</v>
      </c>
      <c r="M3760" t="b">
        <v>0</v>
      </c>
      <c r="N3760">
        <v>26</v>
      </c>
      <c r="O3760" t="b">
        <v>1</v>
      </c>
      <c r="P3760" t="s">
        <v>8303</v>
      </c>
      <c r="Q3760">
        <f t="shared" si="238"/>
        <v>102</v>
      </c>
      <c r="R3760">
        <f t="shared" si="239"/>
        <v>59.04</v>
      </c>
      <c r="S3760" s="10" t="s">
        <v>8317</v>
      </c>
      <c r="T3760" t="s">
        <v>8359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s="9">
        <f t="shared" si="236"/>
        <v>42182.108252314814</v>
      </c>
      <c r="L3761">
        <f t="shared" si="237"/>
        <v>2015</v>
      </c>
      <c r="M3761" t="b">
        <v>0</v>
      </c>
      <c r="N3761">
        <v>88</v>
      </c>
      <c r="O3761" t="b">
        <v>1</v>
      </c>
      <c r="P3761" t="s">
        <v>8303</v>
      </c>
      <c r="Q3761">
        <f t="shared" si="238"/>
        <v>110</v>
      </c>
      <c r="R3761">
        <f t="shared" si="239"/>
        <v>50.11</v>
      </c>
      <c r="S3761" s="10" t="s">
        <v>8317</v>
      </c>
      <c r="T3761" t="s">
        <v>8359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s="9">
        <f t="shared" si="236"/>
        <v>41739.525300925925</v>
      </c>
      <c r="L3762">
        <f t="shared" si="237"/>
        <v>2014</v>
      </c>
      <c r="M3762" t="b">
        <v>0</v>
      </c>
      <c r="N3762">
        <v>91</v>
      </c>
      <c r="O3762" t="b">
        <v>1</v>
      </c>
      <c r="P3762" t="s">
        <v>8303</v>
      </c>
      <c r="Q3762">
        <f t="shared" si="238"/>
        <v>101</v>
      </c>
      <c r="R3762">
        <f t="shared" si="239"/>
        <v>55.5</v>
      </c>
      <c r="S3762" s="10" t="s">
        <v>8317</v>
      </c>
      <c r="T3762" t="s">
        <v>8359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s="9">
        <f t="shared" si="236"/>
        <v>42173.466863425929</v>
      </c>
      <c r="L3763">
        <f t="shared" si="237"/>
        <v>2015</v>
      </c>
      <c r="M3763" t="b">
        <v>0</v>
      </c>
      <c r="N3763">
        <v>3</v>
      </c>
      <c r="O3763" t="b">
        <v>1</v>
      </c>
      <c r="P3763" t="s">
        <v>8303</v>
      </c>
      <c r="Q3763">
        <f t="shared" si="238"/>
        <v>100</v>
      </c>
      <c r="R3763">
        <f t="shared" si="239"/>
        <v>166.67</v>
      </c>
      <c r="S3763" s="10" t="s">
        <v>8317</v>
      </c>
      <c r="T3763" t="s">
        <v>8359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s="9">
        <f t="shared" si="236"/>
        <v>42193.813530092593</v>
      </c>
      <c r="L3764">
        <f t="shared" si="237"/>
        <v>2015</v>
      </c>
      <c r="M3764" t="b">
        <v>0</v>
      </c>
      <c r="N3764">
        <v>28</v>
      </c>
      <c r="O3764" t="b">
        <v>1</v>
      </c>
      <c r="P3764" t="s">
        <v>8303</v>
      </c>
      <c r="Q3764">
        <f t="shared" si="238"/>
        <v>106</v>
      </c>
      <c r="R3764">
        <f t="shared" si="239"/>
        <v>47.43</v>
      </c>
      <c r="S3764" s="10" t="s">
        <v>8317</v>
      </c>
      <c r="T3764" t="s">
        <v>8359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s="9">
        <f t="shared" si="236"/>
        <v>42065.750300925924</v>
      </c>
      <c r="L3765">
        <f t="shared" si="237"/>
        <v>2015</v>
      </c>
      <c r="M3765" t="b">
        <v>0</v>
      </c>
      <c r="N3765">
        <v>77</v>
      </c>
      <c r="O3765" t="b">
        <v>1</v>
      </c>
      <c r="P3765" t="s">
        <v>8303</v>
      </c>
      <c r="Q3765">
        <f t="shared" si="238"/>
        <v>100</v>
      </c>
      <c r="R3765">
        <f t="shared" si="239"/>
        <v>64.94</v>
      </c>
      <c r="S3765" s="10" t="s">
        <v>8317</v>
      </c>
      <c r="T3765" t="s">
        <v>8359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s="9">
        <f t="shared" si="236"/>
        <v>42499.842962962968</v>
      </c>
      <c r="L3766">
        <f t="shared" si="237"/>
        <v>2016</v>
      </c>
      <c r="M3766" t="b">
        <v>0</v>
      </c>
      <c r="N3766">
        <v>27</v>
      </c>
      <c r="O3766" t="b">
        <v>1</v>
      </c>
      <c r="P3766" t="s">
        <v>8303</v>
      </c>
      <c r="Q3766">
        <f t="shared" si="238"/>
        <v>100</v>
      </c>
      <c r="R3766">
        <f t="shared" si="239"/>
        <v>55.56</v>
      </c>
      <c r="S3766" s="10" t="s">
        <v>8317</v>
      </c>
      <c r="T3766" t="s">
        <v>8359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s="9">
        <f t="shared" si="236"/>
        <v>41820.776412037041</v>
      </c>
      <c r="L3767">
        <f t="shared" si="237"/>
        <v>2014</v>
      </c>
      <c r="M3767" t="b">
        <v>0</v>
      </c>
      <c r="N3767">
        <v>107</v>
      </c>
      <c r="O3767" t="b">
        <v>1</v>
      </c>
      <c r="P3767" t="s">
        <v>8303</v>
      </c>
      <c r="Q3767">
        <f t="shared" si="238"/>
        <v>113</v>
      </c>
      <c r="R3767">
        <f t="shared" si="239"/>
        <v>74.22</v>
      </c>
      <c r="S3767" s="10" t="s">
        <v>8317</v>
      </c>
      <c r="T3767" t="s">
        <v>8359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s="9">
        <f t="shared" si="236"/>
        <v>41788.167187500003</v>
      </c>
      <c r="L3768">
        <f t="shared" si="237"/>
        <v>2014</v>
      </c>
      <c r="M3768" t="b">
        <v>0</v>
      </c>
      <c r="N3768">
        <v>96</v>
      </c>
      <c r="O3768" t="b">
        <v>1</v>
      </c>
      <c r="P3768" t="s">
        <v>8303</v>
      </c>
      <c r="Q3768">
        <f t="shared" si="238"/>
        <v>103</v>
      </c>
      <c r="R3768">
        <f t="shared" si="239"/>
        <v>106.93</v>
      </c>
      <c r="S3768" s="10" t="s">
        <v>8317</v>
      </c>
      <c r="T3768" t="s">
        <v>8359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s="9">
        <f t="shared" si="236"/>
        <v>42050.019641203704</v>
      </c>
      <c r="L3769">
        <f t="shared" si="237"/>
        <v>2015</v>
      </c>
      <c r="M3769" t="b">
        <v>0</v>
      </c>
      <c r="N3769">
        <v>56</v>
      </c>
      <c r="O3769" t="b">
        <v>1</v>
      </c>
      <c r="P3769" t="s">
        <v>8303</v>
      </c>
      <c r="Q3769">
        <f t="shared" si="238"/>
        <v>117</v>
      </c>
      <c r="R3769">
        <f t="shared" si="239"/>
        <v>41.7</v>
      </c>
      <c r="S3769" s="10" t="s">
        <v>8317</v>
      </c>
      <c r="T3769" t="s">
        <v>8359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s="9">
        <f t="shared" si="236"/>
        <v>41772.727893518517</v>
      </c>
      <c r="L3770">
        <f t="shared" si="237"/>
        <v>2014</v>
      </c>
      <c r="M3770" t="b">
        <v>0</v>
      </c>
      <c r="N3770">
        <v>58</v>
      </c>
      <c r="O3770" t="b">
        <v>1</v>
      </c>
      <c r="P3770" t="s">
        <v>8303</v>
      </c>
      <c r="Q3770">
        <f t="shared" si="238"/>
        <v>108</v>
      </c>
      <c r="R3770">
        <f t="shared" si="239"/>
        <v>74.239999999999995</v>
      </c>
      <c r="S3770" s="10" t="s">
        <v>8317</v>
      </c>
      <c r="T3770" t="s">
        <v>8359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s="9">
        <f t="shared" si="236"/>
        <v>42445.598136574074</v>
      </c>
      <c r="L3771">
        <f t="shared" si="237"/>
        <v>2016</v>
      </c>
      <c r="M3771" t="b">
        <v>0</v>
      </c>
      <c r="N3771">
        <v>15</v>
      </c>
      <c r="O3771" t="b">
        <v>1</v>
      </c>
      <c r="P3771" t="s">
        <v>8303</v>
      </c>
      <c r="Q3771">
        <f t="shared" si="238"/>
        <v>100</v>
      </c>
      <c r="R3771">
        <f t="shared" si="239"/>
        <v>73.33</v>
      </c>
      <c r="S3771" s="10" t="s">
        <v>8317</v>
      </c>
      <c r="T3771" t="s">
        <v>8359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s="9">
        <f t="shared" si="236"/>
        <v>42138.930671296301</v>
      </c>
      <c r="L3772">
        <f t="shared" si="237"/>
        <v>2015</v>
      </c>
      <c r="M3772" t="b">
        <v>0</v>
      </c>
      <c r="N3772">
        <v>20</v>
      </c>
      <c r="O3772" t="b">
        <v>1</v>
      </c>
      <c r="P3772" t="s">
        <v>8303</v>
      </c>
      <c r="Q3772">
        <f t="shared" si="238"/>
        <v>100</v>
      </c>
      <c r="R3772">
        <f t="shared" si="239"/>
        <v>100</v>
      </c>
      <c r="S3772" s="10" t="s">
        <v>8317</v>
      </c>
      <c r="T3772" t="s">
        <v>8359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s="9">
        <f t="shared" si="236"/>
        <v>42493.857083333336</v>
      </c>
      <c r="L3773">
        <f t="shared" si="237"/>
        <v>2016</v>
      </c>
      <c r="M3773" t="b">
        <v>0</v>
      </c>
      <c r="N3773">
        <v>38</v>
      </c>
      <c r="O3773" t="b">
        <v>1</v>
      </c>
      <c r="P3773" t="s">
        <v>8303</v>
      </c>
      <c r="Q3773">
        <f t="shared" si="238"/>
        <v>146</v>
      </c>
      <c r="R3773">
        <f t="shared" si="239"/>
        <v>38.42</v>
      </c>
      <c r="S3773" s="10" t="s">
        <v>8317</v>
      </c>
      <c r="T3773" t="s">
        <v>8359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s="9">
        <f t="shared" si="236"/>
        <v>42682.616967592592</v>
      </c>
      <c r="L3774">
        <f t="shared" si="237"/>
        <v>2016</v>
      </c>
      <c r="M3774" t="b">
        <v>0</v>
      </c>
      <c r="N3774">
        <v>33</v>
      </c>
      <c r="O3774" t="b">
        <v>1</v>
      </c>
      <c r="P3774" t="s">
        <v>8303</v>
      </c>
      <c r="Q3774">
        <f t="shared" si="238"/>
        <v>110</v>
      </c>
      <c r="R3774">
        <f t="shared" si="239"/>
        <v>166.97</v>
      </c>
      <c r="S3774" s="10" t="s">
        <v>8317</v>
      </c>
      <c r="T3774" t="s">
        <v>8359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s="9">
        <f t="shared" si="236"/>
        <v>42656.005173611105</v>
      </c>
      <c r="L3775">
        <f t="shared" si="237"/>
        <v>2016</v>
      </c>
      <c r="M3775" t="b">
        <v>0</v>
      </c>
      <c r="N3775">
        <v>57</v>
      </c>
      <c r="O3775" t="b">
        <v>1</v>
      </c>
      <c r="P3775" t="s">
        <v>8303</v>
      </c>
      <c r="Q3775">
        <f t="shared" si="238"/>
        <v>108</v>
      </c>
      <c r="R3775">
        <f t="shared" si="239"/>
        <v>94.91</v>
      </c>
      <c r="S3775" s="10" t="s">
        <v>8317</v>
      </c>
      <c r="T3775" t="s">
        <v>8359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s="9">
        <f t="shared" si="236"/>
        <v>42087.792303240742</v>
      </c>
      <c r="L3776">
        <f t="shared" si="237"/>
        <v>2015</v>
      </c>
      <c r="M3776" t="b">
        <v>0</v>
      </c>
      <c r="N3776">
        <v>25</v>
      </c>
      <c r="O3776" t="b">
        <v>1</v>
      </c>
      <c r="P3776" t="s">
        <v>8303</v>
      </c>
      <c r="Q3776">
        <f t="shared" si="238"/>
        <v>100</v>
      </c>
      <c r="R3776">
        <f t="shared" si="239"/>
        <v>100</v>
      </c>
      <c r="S3776" s="10" t="s">
        <v>8317</v>
      </c>
      <c r="T3776" t="s">
        <v>8359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s="9">
        <f t="shared" si="236"/>
        <v>42075.942627314813</v>
      </c>
      <c r="L3777">
        <f t="shared" si="237"/>
        <v>2015</v>
      </c>
      <c r="M3777" t="b">
        <v>0</v>
      </c>
      <c r="N3777">
        <v>14</v>
      </c>
      <c r="O3777" t="b">
        <v>1</v>
      </c>
      <c r="P3777" t="s">
        <v>8303</v>
      </c>
      <c r="Q3777">
        <f t="shared" si="238"/>
        <v>100</v>
      </c>
      <c r="R3777">
        <f t="shared" si="239"/>
        <v>143.21</v>
      </c>
      <c r="S3777" s="10" t="s">
        <v>8317</v>
      </c>
      <c r="T3777" t="s">
        <v>8359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s="9">
        <f t="shared" si="236"/>
        <v>41814.367800925924</v>
      </c>
      <c r="L3778">
        <f t="shared" si="237"/>
        <v>2014</v>
      </c>
      <c r="M3778" t="b">
        <v>0</v>
      </c>
      <c r="N3778">
        <v>94</v>
      </c>
      <c r="O3778" t="b">
        <v>1</v>
      </c>
      <c r="P3778" t="s">
        <v>8303</v>
      </c>
      <c r="Q3778">
        <f t="shared" si="238"/>
        <v>107</v>
      </c>
      <c r="R3778">
        <f t="shared" si="239"/>
        <v>90.82</v>
      </c>
      <c r="S3778" s="10" t="s">
        <v>8317</v>
      </c>
      <c r="T3778" t="s">
        <v>8359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s="9">
        <f t="shared" si="236"/>
        <v>41887.111354166671</v>
      </c>
      <c r="L3779">
        <f t="shared" si="237"/>
        <v>2014</v>
      </c>
      <c r="M3779" t="b">
        <v>0</v>
      </c>
      <c r="N3779">
        <v>59</v>
      </c>
      <c r="O3779" t="b">
        <v>1</v>
      </c>
      <c r="P3779" t="s">
        <v>8303</v>
      </c>
      <c r="Q3779">
        <f t="shared" si="238"/>
        <v>143</v>
      </c>
      <c r="R3779">
        <f t="shared" si="239"/>
        <v>48.54</v>
      </c>
      <c r="S3779" s="10" t="s">
        <v>8317</v>
      </c>
      <c r="T3779" t="s">
        <v>8359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s="9">
        <f t="shared" si="236"/>
        <v>41989.819212962961</v>
      </c>
      <c r="L3780">
        <f t="shared" si="237"/>
        <v>2014</v>
      </c>
      <c r="M3780" t="b">
        <v>0</v>
      </c>
      <c r="N3780">
        <v>36</v>
      </c>
      <c r="O3780" t="b">
        <v>1</v>
      </c>
      <c r="P3780" t="s">
        <v>8303</v>
      </c>
      <c r="Q3780">
        <f t="shared" si="238"/>
        <v>105</v>
      </c>
      <c r="R3780">
        <f t="shared" si="239"/>
        <v>70.03</v>
      </c>
      <c r="S3780" s="10" t="s">
        <v>8317</v>
      </c>
      <c r="T3780" t="s">
        <v>8359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s="9">
        <f t="shared" si="236"/>
        <v>42425.735416666663</v>
      </c>
      <c r="L3781">
        <f t="shared" si="237"/>
        <v>2016</v>
      </c>
      <c r="M3781" t="b">
        <v>0</v>
      </c>
      <c r="N3781">
        <v>115</v>
      </c>
      <c r="O3781" t="b">
        <v>1</v>
      </c>
      <c r="P3781" t="s">
        <v>8303</v>
      </c>
      <c r="Q3781">
        <f t="shared" si="238"/>
        <v>104</v>
      </c>
      <c r="R3781">
        <f t="shared" si="239"/>
        <v>135.63</v>
      </c>
      <c r="S3781" s="10" t="s">
        <v>8317</v>
      </c>
      <c r="T3781" t="s">
        <v>8359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s="9">
        <f t="shared" si="236"/>
        <v>42166.219733796301</v>
      </c>
      <c r="L3782">
        <f t="shared" si="237"/>
        <v>2015</v>
      </c>
      <c r="M3782" t="b">
        <v>0</v>
      </c>
      <c r="N3782">
        <v>30</v>
      </c>
      <c r="O3782" t="b">
        <v>1</v>
      </c>
      <c r="P3782" t="s">
        <v>8303</v>
      </c>
      <c r="Q3782">
        <f t="shared" si="238"/>
        <v>120</v>
      </c>
      <c r="R3782">
        <f t="shared" si="239"/>
        <v>100</v>
      </c>
      <c r="S3782" s="10" t="s">
        <v>8317</v>
      </c>
      <c r="T3782" t="s">
        <v>8359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s="9">
        <f t="shared" si="236"/>
        <v>41865.882928240739</v>
      </c>
      <c r="L3783">
        <f t="shared" si="237"/>
        <v>2014</v>
      </c>
      <c r="M3783" t="b">
        <v>0</v>
      </c>
      <c r="N3783">
        <v>52</v>
      </c>
      <c r="O3783" t="b">
        <v>1</v>
      </c>
      <c r="P3783" t="s">
        <v>8303</v>
      </c>
      <c r="Q3783">
        <f t="shared" si="238"/>
        <v>110</v>
      </c>
      <c r="R3783">
        <f t="shared" si="239"/>
        <v>94.9</v>
      </c>
      <c r="S3783" s="10" t="s">
        <v>8317</v>
      </c>
      <c r="T3783" t="s">
        <v>8359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s="9">
        <f t="shared" si="236"/>
        <v>42546.862233796302</v>
      </c>
      <c r="L3784">
        <f t="shared" si="237"/>
        <v>2016</v>
      </c>
      <c r="M3784" t="b">
        <v>0</v>
      </c>
      <c r="N3784">
        <v>27</v>
      </c>
      <c r="O3784" t="b">
        <v>1</v>
      </c>
      <c r="P3784" t="s">
        <v>8303</v>
      </c>
      <c r="Q3784">
        <f t="shared" si="238"/>
        <v>102</v>
      </c>
      <c r="R3784">
        <f t="shared" si="239"/>
        <v>75.37</v>
      </c>
      <c r="S3784" s="10" t="s">
        <v>8317</v>
      </c>
      <c r="T3784" t="s">
        <v>8359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s="9">
        <f t="shared" si="236"/>
        <v>42420.140277777777</v>
      </c>
      <c r="L3785">
        <f t="shared" si="237"/>
        <v>2016</v>
      </c>
      <c r="M3785" t="b">
        <v>0</v>
      </c>
      <c r="N3785">
        <v>24</v>
      </c>
      <c r="O3785" t="b">
        <v>1</v>
      </c>
      <c r="P3785" t="s">
        <v>8303</v>
      </c>
      <c r="Q3785">
        <f t="shared" si="238"/>
        <v>129</v>
      </c>
      <c r="R3785">
        <f t="shared" si="239"/>
        <v>64.459999999999994</v>
      </c>
      <c r="S3785" s="10" t="s">
        <v>8317</v>
      </c>
      <c r="T3785" t="s">
        <v>8359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s="9">
        <f t="shared" ref="K3786:K3849" si="240">(((J3786/60)/60/24)+DATE(1970,1,1))</f>
        <v>42531.980694444443</v>
      </c>
      <c r="L3786">
        <f t="shared" ref="L3786:L3849" si="241">YEAR(K3786)</f>
        <v>2016</v>
      </c>
      <c r="M3786" t="b">
        <v>0</v>
      </c>
      <c r="N3786">
        <v>10</v>
      </c>
      <c r="O3786" t="b">
        <v>1</v>
      </c>
      <c r="P3786" t="s">
        <v>8303</v>
      </c>
      <c r="Q3786">
        <f t="shared" ref="Q3786:Q3842" si="242">ROUND(E3786/D3786*100,0)</f>
        <v>115</v>
      </c>
      <c r="R3786">
        <f t="shared" ref="R3786:R3842" si="243">ROUND(E3786/N3786,2)</f>
        <v>115</v>
      </c>
      <c r="S3786" s="10" t="s">
        <v>8317</v>
      </c>
      <c r="T3786" t="s">
        <v>8359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s="9">
        <f t="shared" si="240"/>
        <v>42548.63853009259</v>
      </c>
      <c r="L3787">
        <f t="shared" si="241"/>
        <v>2016</v>
      </c>
      <c r="M3787" t="b">
        <v>0</v>
      </c>
      <c r="N3787">
        <v>30</v>
      </c>
      <c r="O3787" t="b">
        <v>1</v>
      </c>
      <c r="P3787" t="s">
        <v>8303</v>
      </c>
      <c r="Q3787">
        <f t="shared" si="242"/>
        <v>151</v>
      </c>
      <c r="R3787">
        <f t="shared" si="243"/>
        <v>100.5</v>
      </c>
      <c r="S3787" s="10" t="s">
        <v>8317</v>
      </c>
      <c r="T3787" t="s">
        <v>8359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s="9">
        <f t="shared" si="240"/>
        <v>42487.037905092591</v>
      </c>
      <c r="L3788">
        <f t="shared" si="241"/>
        <v>2016</v>
      </c>
      <c r="M3788" t="b">
        <v>0</v>
      </c>
      <c r="N3788">
        <v>71</v>
      </c>
      <c r="O3788" t="b">
        <v>1</v>
      </c>
      <c r="P3788" t="s">
        <v>8303</v>
      </c>
      <c r="Q3788">
        <f t="shared" si="242"/>
        <v>111</v>
      </c>
      <c r="R3788">
        <f t="shared" si="243"/>
        <v>93.77</v>
      </c>
      <c r="S3788" s="10" t="s">
        <v>8317</v>
      </c>
      <c r="T3788" t="s">
        <v>8359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s="9">
        <f t="shared" si="240"/>
        <v>42167.534791666665</v>
      </c>
      <c r="L3789">
        <f t="shared" si="241"/>
        <v>2015</v>
      </c>
      <c r="M3789" t="b">
        <v>0</v>
      </c>
      <c r="N3789">
        <v>10</v>
      </c>
      <c r="O3789" t="b">
        <v>1</v>
      </c>
      <c r="P3789" t="s">
        <v>8303</v>
      </c>
      <c r="Q3789">
        <f t="shared" si="242"/>
        <v>100</v>
      </c>
      <c r="R3789">
        <f t="shared" si="243"/>
        <v>35.1</v>
      </c>
      <c r="S3789" s="10" t="s">
        <v>8317</v>
      </c>
      <c r="T3789" t="s">
        <v>8359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s="9">
        <f t="shared" si="240"/>
        <v>42333.695821759262</v>
      </c>
      <c r="L3790">
        <f t="shared" si="241"/>
        <v>2015</v>
      </c>
      <c r="M3790" t="b">
        <v>0</v>
      </c>
      <c r="N3790">
        <v>1</v>
      </c>
      <c r="O3790" t="b">
        <v>0</v>
      </c>
      <c r="P3790" t="s">
        <v>8303</v>
      </c>
      <c r="Q3790">
        <f t="shared" si="242"/>
        <v>1</v>
      </c>
      <c r="R3790">
        <f t="shared" si="243"/>
        <v>500</v>
      </c>
      <c r="S3790" s="10" t="s">
        <v>8317</v>
      </c>
      <c r="T3790" t="s">
        <v>8359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s="9">
        <f t="shared" si="240"/>
        <v>42138.798819444448</v>
      </c>
      <c r="L3791">
        <f t="shared" si="241"/>
        <v>2015</v>
      </c>
      <c r="M3791" t="b">
        <v>0</v>
      </c>
      <c r="N3791">
        <v>4</v>
      </c>
      <c r="O3791" t="b">
        <v>0</v>
      </c>
      <c r="P3791" t="s">
        <v>8303</v>
      </c>
      <c r="Q3791">
        <f t="shared" si="242"/>
        <v>3</v>
      </c>
      <c r="R3791">
        <f t="shared" si="243"/>
        <v>29</v>
      </c>
      <c r="S3791" s="10" t="s">
        <v>8317</v>
      </c>
      <c r="T3791" t="s">
        <v>8359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s="9">
        <f t="shared" si="240"/>
        <v>42666.666932870372</v>
      </c>
      <c r="L3792">
        <f t="shared" si="241"/>
        <v>2016</v>
      </c>
      <c r="M3792" t="b">
        <v>0</v>
      </c>
      <c r="N3792">
        <v>0</v>
      </c>
      <c r="O3792" t="b">
        <v>0</v>
      </c>
      <c r="P3792" t="s">
        <v>8303</v>
      </c>
      <c r="Q3792">
        <f t="shared" si="242"/>
        <v>0</v>
      </c>
      <c r="R3792" t="e">
        <f t="shared" si="243"/>
        <v>#DIV/0!</v>
      </c>
      <c r="S3792" s="10" t="s">
        <v>8317</v>
      </c>
      <c r="T3792" t="s">
        <v>8359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s="9">
        <f t="shared" si="240"/>
        <v>41766.692037037035</v>
      </c>
      <c r="L3793">
        <f t="shared" si="241"/>
        <v>2014</v>
      </c>
      <c r="M3793" t="b">
        <v>0</v>
      </c>
      <c r="N3793">
        <v>0</v>
      </c>
      <c r="O3793" t="b">
        <v>0</v>
      </c>
      <c r="P3793" t="s">
        <v>8303</v>
      </c>
      <c r="Q3793">
        <f t="shared" si="242"/>
        <v>0</v>
      </c>
      <c r="R3793" t="e">
        <f t="shared" si="243"/>
        <v>#DIV/0!</v>
      </c>
      <c r="S3793" s="10" t="s">
        <v>8317</v>
      </c>
      <c r="T3793" t="s">
        <v>8359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s="9">
        <f t="shared" si="240"/>
        <v>42170.447013888886</v>
      </c>
      <c r="L3794">
        <f t="shared" si="241"/>
        <v>2015</v>
      </c>
      <c r="M3794" t="b">
        <v>0</v>
      </c>
      <c r="N3794">
        <v>2</v>
      </c>
      <c r="O3794" t="b">
        <v>0</v>
      </c>
      <c r="P3794" t="s">
        <v>8303</v>
      </c>
      <c r="Q3794">
        <f t="shared" si="242"/>
        <v>0</v>
      </c>
      <c r="R3794">
        <f t="shared" si="243"/>
        <v>17.5</v>
      </c>
      <c r="S3794" s="10" t="s">
        <v>8317</v>
      </c>
      <c r="T3794" t="s">
        <v>8359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s="9">
        <f t="shared" si="240"/>
        <v>41968.938993055555</v>
      </c>
      <c r="L3795">
        <f t="shared" si="241"/>
        <v>2014</v>
      </c>
      <c r="M3795" t="b">
        <v>0</v>
      </c>
      <c r="N3795">
        <v>24</v>
      </c>
      <c r="O3795" t="b">
        <v>0</v>
      </c>
      <c r="P3795" t="s">
        <v>8303</v>
      </c>
      <c r="Q3795">
        <f t="shared" si="242"/>
        <v>60</v>
      </c>
      <c r="R3795">
        <f t="shared" si="243"/>
        <v>174</v>
      </c>
      <c r="S3795" s="10" t="s">
        <v>8317</v>
      </c>
      <c r="T3795" t="s">
        <v>8359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s="9">
        <f t="shared" si="240"/>
        <v>42132.58048611111</v>
      </c>
      <c r="L3796">
        <f t="shared" si="241"/>
        <v>2015</v>
      </c>
      <c r="M3796" t="b">
        <v>0</v>
      </c>
      <c r="N3796">
        <v>1</v>
      </c>
      <c r="O3796" t="b">
        <v>0</v>
      </c>
      <c r="P3796" t="s">
        <v>8303</v>
      </c>
      <c r="Q3796">
        <f t="shared" si="242"/>
        <v>1</v>
      </c>
      <c r="R3796">
        <f t="shared" si="243"/>
        <v>50</v>
      </c>
      <c r="S3796" s="10" t="s">
        <v>8317</v>
      </c>
      <c r="T3796" t="s">
        <v>8359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s="9">
        <f t="shared" si="240"/>
        <v>42201.436226851853</v>
      </c>
      <c r="L3797">
        <f t="shared" si="241"/>
        <v>2015</v>
      </c>
      <c r="M3797" t="b">
        <v>0</v>
      </c>
      <c r="N3797">
        <v>2</v>
      </c>
      <c r="O3797" t="b">
        <v>0</v>
      </c>
      <c r="P3797" t="s">
        <v>8303</v>
      </c>
      <c r="Q3797">
        <f t="shared" si="242"/>
        <v>2</v>
      </c>
      <c r="R3797">
        <f t="shared" si="243"/>
        <v>5</v>
      </c>
      <c r="S3797" s="10" t="s">
        <v>8317</v>
      </c>
      <c r="T3797" t="s">
        <v>8359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s="9">
        <f t="shared" si="240"/>
        <v>42689.029583333337</v>
      </c>
      <c r="L3798">
        <f t="shared" si="241"/>
        <v>2016</v>
      </c>
      <c r="M3798" t="b">
        <v>0</v>
      </c>
      <c r="N3798">
        <v>1</v>
      </c>
      <c r="O3798" t="b">
        <v>0</v>
      </c>
      <c r="P3798" t="s">
        <v>8303</v>
      </c>
      <c r="Q3798">
        <f t="shared" si="242"/>
        <v>0</v>
      </c>
      <c r="R3798">
        <f t="shared" si="243"/>
        <v>1</v>
      </c>
      <c r="S3798" s="10" t="s">
        <v>8317</v>
      </c>
      <c r="T3798" t="s">
        <v>8359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s="9">
        <f t="shared" si="240"/>
        <v>42084.881539351853</v>
      </c>
      <c r="L3799">
        <f t="shared" si="241"/>
        <v>2015</v>
      </c>
      <c r="M3799" t="b">
        <v>0</v>
      </c>
      <c r="N3799">
        <v>37</v>
      </c>
      <c r="O3799" t="b">
        <v>0</v>
      </c>
      <c r="P3799" t="s">
        <v>8303</v>
      </c>
      <c r="Q3799">
        <f t="shared" si="242"/>
        <v>90</v>
      </c>
      <c r="R3799">
        <f t="shared" si="243"/>
        <v>145.41</v>
      </c>
      <c r="S3799" s="10" t="s">
        <v>8317</v>
      </c>
      <c r="T3799" t="s">
        <v>8359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s="9">
        <f t="shared" si="240"/>
        <v>41831.722777777781</v>
      </c>
      <c r="L3800">
        <f t="shared" si="241"/>
        <v>2014</v>
      </c>
      <c r="M3800" t="b">
        <v>0</v>
      </c>
      <c r="N3800">
        <v>5</v>
      </c>
      <c r="O3800" t="b">
        <v>0</v>
      </c>
      <c r="P3800" t="s">
        <v>8303</v>
      </c>
      <c r="Q3800">
        <f t="shared" si="242"/>
        <v>1</v>
      </c>
      <c r="R3800">
        <f t="shared" si="243"/>
        <v>205</v>
      </c>
      <c r="S3800" s="10" t="s">
        <v>8317</v>
      </c>
      <c r="T3800" t="s">
        <v>8359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s="9">
        <f t="shared" si="240"/>
        <v>42410.93105324074</v>
      </c>
      <c r="L3801">
        <f t="shared" si="241"/>
        <v>2016</v>
      </c>
      <c r="M3801" t="b">
        <v>0</v>
      </c>
      <c r="N3801">
        <v>4</v>
      </c>
      <c r="O3801" t="b">
        <v>0</v>
      </c>
      <c r="P3801" t="s">
        <v>8303</v>
      </c>
      <c r="Q3801">
        <f t="shared" si="242"/>
        <v>4</v>
      </c>
      <c r="R3801">
        <f t="shared" si="243"/>
        <v>100.5</v>
      </c>
      <c r="S3801" s="10" t="s">
        <v>8317</v>
      </c>
      <c r="T3801" t="s">
        <v>8359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s="9">
        <f t="shared" si="240"/>
        <v>41982.737071759257</v>
      </c>
      <c r="L3802">
        <f t="shared" si="241"/>
        <v>2014</v>
      </c>
      <c r="M3802" t="b">
        <v>0</v>
      </c>
      <c r="N3802">
        <v>16</v>
      </c>
      <c r="O3802" t="b">
        <v>0</v>
      </c>
      <c r="P3802" t="s">
        <v>8303</v>
      </c>
      <c r="Q3802">
        <f t="shared" si="242"/>
        <v>4</v>
      </c>
      <c r="R3802">
        <f t="shared" si="243"/>
        <v>55.06</v>
      </c>
      <c r="S3802" s="10" t="s">
        <v>8317</v>
      </c>
      <c r="T3802" t="s">
        <v>8359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s="9">
        <f t="shared" si="240"/>
        <v>41975.676111111112</v>
      </c>
      <c r="L3803">
        <f t="shared" si="241"/>
        <v>2014</v>
      </c>
      <c r="M3803" t="b">
        <v>0</v>
      </c>
      <c r="N3803">
        <v>9</v>
      </c>
      <c r="O3803" t="b">
        <v>0</v>
      </c>
      <c r="P3803" t="s">
        <v>8303</v>
      </c>
      <c r="Q3803">
        <f t="shared" si="242"/>
        <v>9</v>
      </c>
      <c r="R3803">
        <f t="shared" si="243"/>
        <v>47.33</v>
      </c>
      <c r="S3803" s="10" t="s">
        <v>8317</v>
      </c>
      <c r="T3803" t="s">
        <v>8359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s="9">
        <f t="shared" si="240"/>
        <v>42269.126226851848</v>
      </c>
      <c r="L3804">
        <f t="shared" si="241"/>
        <v>2015</v>
      </c>
      <c r="M3804" t="b">
        <v>0</v>
      </c>
      <c r="N3804">
        <v>0</v>
      </c>
      <c r="O3804" t="b">
        <v>0</v>
      </c>
      <c r="P3804" t="s">
        <v>8303</v>
      </c>
      <c r="Q3804">
        <f t="shared" si="242"/>
        <v>0</v>
      </c>
      <c r="R3804" t="e">
        <f t="shared" si="243"/>
        <v>#DIV/0!</v>
      </c>
      <c r="S3804" s="10" t="s">
        <v>8317</v>
      </c>
      <c r="T3804" t="s">
        <v>8359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s="9">
        <f t="shared" si="240"/>
        <v>42403.971851851849</v>
      </c>
      <c r="L3805">
        <f t="shared" si="241"/>
        <v>2016</v>
      </c>
      <c r="M3805" t="b">
        <v>0</v>
      </c>
      <c r="N3805">
        <v>40</v>
      </c>
      <c r="O3805" t="b">
        <v>0</v>
      </c>
      <c r="P3805" t="s">
        <v>8303</v>
      </c>
      <c r="Q3805">
        <f t="shared" si="242"/>
        <v>20</v>
      </c>
      <c r="R3805">
        <f t="shared" si="243"/>
        <v>58.95</v>
      </c>
      <c r="S3805" s="10" t="s">
        <v>8317</v>
      </c>
      <c r="T3805" t="s">
        <v>8359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s="9">
        <f t="shared" si="240"/>
        <v>42527.00953703704</v>
      </c>
      <c r="L3806">
        <f t="shared" si="241"/>
        <v>2016</v>
      </c>
      <c r="M3806" t="b">
        <v>0</v>
      </c>
      <c r="N3806">
        <v>0</v>
      </c>
      <c r="O3806" t="b">
        <v>0</v>
      </c>
      <c r="P3806" t="s">
        <v>8303</v>
      </c>
      <c r="Q3806">
        <f t="shared" si="242"/>
        <v>0</v>
      </c>
      <c r="R3806" t="e">
        <f t="shared" si="243"/>
        <v>#DIV/0!</v>
      </c>
      <c r="S3806" s="10" t="s">
        <v>8317</v>
      </c>
      <c r="T3806" t="s">
        <v>8359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s="9">
        <f t="shared" si="240"/>
        <v>41849.887037037035</v>
      </c>
      <c r="L3807">
        <f t="shared" si="241"/>
        <v>2014</v>
      </c>
      <c r="M3807" t="b">
        <v>0</v>
      </c>
      <c r="N3807">
        <v>2</v>
      </c>
      <c r="O3807" t="b">
        <v>0</v>
      </c>
      <c r="P3807" t="s">
        <v>8303</v>
      </c>
      <c r="Q3807">
        <f t="shared" si="242"/>
        <v>0</v>
      </c>
      <c r="R3807">
        <f t="shared" si="243"/>
        <v>1.5</v>
      </c>
      <c r="S3807" s="10" t="s">
        <v>8317</v>
      </c>
      <c r="T3807" t="s">
        <v>8359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s="9">
        <f t="shared" si="240"/>
        <v>41799.259039351848</v>
      </c>
      <c r="L3808">
        <f t="shared" si="241"/>
        <v>2014</v>
      </c>
      <c r="M3808" t="b">
        <v>0</v>
      </c>
      <c r="N3808">
        <v>1</v>
      </c>
      <c r="O3808" t="b">
        <v>0</v>
      </c>
      <c r="P3808" t="s">
        <v>8303</v>
      </c>
      <c r="Q3808">
        <f t="shared" si="242"/>
        <v>0</v>
      </c>
      <c r="R3808">
        <f t="shared" si="243"/>
        <v>5</v>
      </c>
      <c r="S3808" s="10" t="s">
        <v>8317</v>
      </c>
      <c r="T3808" t="s">
        <v>8359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s="9">
        <f t="shared" si="240"/>
        <v>42090.909016203703</v>
      </c>
      <c r="L3809">
        <f t="shared" si="241"/>
        <v>2015</v>
      </c>
      <c r="M3809" t="b">
        <v>0</v>
      </c>
      <c r="N3809">
        <v>9</v>
      </c>
      <c r="O3809" t="b">
        <v>0</v>
      </c>
      <c r="P3809" t="s">
        <v>8303</v>
      </c>
      <c r="Q3809">
        <f t="shared" si="242"/>
        <v>30</v>
      </c>
      <c r="R3809">
        <f t="shared" si="243"/>
        <v>50.56</v>
      </c>
      <c r="S3809" s="10" t="s">
        <v>8317</v>
      </c>
      <c r="T3809" t="s">
        <v>8359</v>
      </c>
    </row>
    <row r="3810" spans="1:20" ht="60" x14ac:dyDescent="0.25">
      <c r="A3810">
        <v>534</v>
      </c>
      <c r="B3810" s="3" t="s">
        <v>535</v>
      </c>
      <c r="C3810" s="3" t="s">
        <v>4644</v>
      </c>
      <c r="D3810" s="6">
        <v>15000</v>
      </c>
      <c r="E3810" s="8">
        <v>15700</v>
      </c>
      <c r="F3810" t="s">
        <v>8218</v>
      </c>
      <c r="G3810" t="s">
        <v>8233</v>
      </c>
      <c r="H3810" t="s">
        <v>8253</v>
      </c>
      <c r="I3810">
        <v>1446418800</v>
      </c>
      <c r="J3810">
        <v>1443036470</v>
      </c>
      <c r="K3810" s="9">
        <f t="shared" si="240"/>
        <v>42270.810995370368</v>
      </c>
      <c r="L3810">
        <f t="shared" si="241"/>
        <v>2015</v>
      </c>
      <c r="M3810" t="b">
        <v>0</v>
      </c>
      <c r="N3810">
        <v>48</v>
      </c>
      <c r="O3810" t="b">
        <v>1</v>
      </c>
      <c r="P3810" t="s">
        <v>8269</v>
      </c>
      <c r="Q3810">
        <f t="shared" si="242"/>
        <v>105</v>
      </c>
      <c r="R3810">
        <f t="shared" si="243"/>
        <v>327.08</v>
      </c>
      <c r="S3810" s="10" t="s">
        <v>8317</v>
      </c>
      <c r="T3810" t="s">
        <v>8318</v>
      </c>
    </row>
    <row r="3811" spans="1:20" ht="60" x14ac:dyDescent="0.25">
      <c r="A3811">
        <v>1293</v>
      </c>
      <c r="B3811" s="3" t="s">
        <v>1294</v>
      </c>
      <c r="C3811" s="3" t="s">
        <v>5403</v>
      </c>
      <c r="D3811" s="6">
        <v>15000</v>
      </c>
      <c r="E3811" s="8">
        <v>15335</v>
      </c>
      <c r="F3811" t="s">
        <v>8218</v>
      </c>
      <c r="G3811" t="s">
        <v>8223</v>
      </c>
      <c r="H3811" t="s">
        <v>8245</v>
      </c>
      <c r="I3811">
        <v>1447523371</v>
      </c>
      <c r="J3811">
        <v>1444927771</v>
      </c>
      <c r="K3811" s="9">
        <f t="shared" si="240"/>
        <v>42292.701053240744</v>
      </c>
      <c r="L3811">
        <f t="shared" si="241"/>
        <v>2015</v>
      </c>
      <c r="M3811" t="b">
        <v>0</v>
      </c>
      <c r="N3811">
        <v>120</v>
      </c>
      <c r="O3811" t="b">
        <v>1</v>
      </c>
      <c r="P3811" t="s">
        <v>8269</v>
      </c>
      <c r="Q3811">
        <f t="shared" si="242"/>
        <v>102</v>
      </c>
      <c r="R3811">
        <f t="shared" si="243"/>
        <v>127.79</v>
      </c>
      <c r="S3811" s="10" t="s">
        <v>8317</v>
      </c>
      <c r="T3811" t="s">
        <v>8318</v>
      </c>
    </row>
    <row r="3812" spans="1:20" ht="60" x14ac:dyDescent="0.25">
      <c r="A3812">
        <v>3187</v>
      </c>
      <c r="B3812" s="3" t="s">
        <v>3187</v>
      </c>
      <c r="C3812" s="3" t="s">
        <v>7297</v>
      </c>
      <c r="D3812" s="6">
        <v>15000</v>
      </c>
      <c r="E3812" s="8">
        <v>17444</v>
      </c>
      <c r="F3812" t="s">
        <v>8218</v>
      </c>
      <c r="G3812" t="s">
        <v>8223</v>
      </c>
      <c r="H3812" t="s">
        <v>8245</v>
      </c>
      <c r="I3812">
        <v>1407167973</v>
      </c>
      <c r="J3812">
        <v>1405439973</v>
      </c>
      <c r="K3812" s="9">
        <f t="shared" si="240"/>
        <v>41835.666354166664</v>
      </c>
      <c r="L3812">
        <f t="shared" si="241"/>
        <v>2014</v>
      </c>
      <c r="M3812" t="b">
        <v>1</v>
      </c>
      <c r="N3812">
        <v>244</v>
      </c>
      <c r="O3812" t="b">
        <v>1</v>
      </c>
      <c r="P3812" t="s">
        <v>8269</v>
      </c>
      <c r="Q3812">
        <f t="shared" si="242"/>
        <v>116</v>
      </c>
      <c r="R3812">
        <f t="shared" si="243"/>
        <v>71.489999999999995</v>
      </c>
      <c r="S3812" s="10" t="s">
        <v>8317</v>
      </c>
      <c r="T3812" t="s">
        <v>8318</v>
      </c>
    </row>
    <row r="3813" spans="1:20" ht="30" x14ac:dyDescent="0.25">
      <c r="A3813">
        <v>3220</v>
      </c>
      <c r="B3813" s="3" t="s">
        <v>3220</v>
      </c>
      <c r="C3813" s="3" t="s">
        <v>7330</v>
      </c>
      <c r="D3813" s="6">
        <v>15000</v>
      </c>
      <c r="E3813" s="8">
        <v>15126</v>
      </c>
      <c r="F3813" t="s">
        <v>8218</v>
      </c>
      <c r="G3813" t="s">
        <v>8223</v>
      </c>
      <c r="H3813" t="s">
        <v>8245</v>
      </c>
      <c r="I3813">
        <v>1489352400</v>
      </c>
      <c r="J3813">
        <v>1486411204</v>
      </c>
      <c r="K3813" s="9">
        <f t="shared" si="240"/>
        <v>42772.833379629628</v>
      </c>
      <c r="L3813">
        <f t="shared" si="241"/>
        <v>2017</v>
      </c>
      <c r="M3813" t="b">
        <v>1</v>
      </c>
      <c r="N3813">
        <v>59</v>
      </c>
      <c r="O3813" t="b">
        <v>1</v>
      </c>
      <c r="P3813" t="s">
        <v>8269</v>
      </c>
      <c r="Q3813">
        <f t="shared" si="242"/>
        <v>101</v>
      </c>
      <c r="R3813">
        <f t="shared" si="243"/>
        <v>256.37</v>
      </c>
      <c r="S3813" s="10" t="s">
        <v>8317</v>
      </c>
      <c r="T3813" t="s">
        <v>8318</v>
      </c>
    </row>
    <row r="3814" spans="1:20" ht="60" x14ac:dyDescent="0.25">
      <c r="A3814">
        <v>3235</v>
      </c>
      <c r="B3814" s="3" t="s">
        <v>3235</v>
      </c>
      <c r="C3814" s="3" t="s">
        <v>7345</v>
      </c>
      <c r="D3814" s="6">
        <v>15000</v>
      </c>
      <c r="E3814" s="8">
        <v>15481</v>
      </c>
      <c r="F3814" t="s">
        <v>8218</v>
      </c>
      <c r="G3814" t="s">
        <v>8223</v>
      </c>
      <c r="H3814" t="s">
        <v>8245</v>
      </c>
      <c r="I3814">
        <v>1467361251</v>
      </c>
      <c r="J3814">
        <v>1464769251</v>
      </c>
      <c r="K3814" s="9">
        <f t="shared" si="240"/>
        <v>42522.347812499997</v>
      </c>
      <c r="L3814">
        <f t="shared" si="241"/>
        <v>2016</v>
      </c>
      <c r="M3814" t="b">
        <v>1</v>
      </c>
      <c r="N3814">
        <v>181</v>
      </c>
      <c r="O3814" t="b">
        <v>1</v>
      </c>
      <c r="P3814" t="s">
        <v>8269</v>
      </c>
      <c r="Q3814">
        <f t="shared" si="242"/>
        <v>103</v>
      </c>
      <c r="R3814">
        <f t="shared" si="243"/>
        <v>85.53</v>
      </c>
      <c r="S3814" s="10" t="s">
        <v>8317</v>
      </c>
      <c r="T3814" t="s">
        <v>8318</v>
      </c>
    </row>
    <row r="3815" spans="1:20" ht="60" x14ac:dyDescent="0.25">
      <c r="A3815">
        <v>3267</v>
      </c>
      <c r="B3815" s="3" t="s">
        <v>3267</v>
      </c>
      <c r="C3815" s="3" t="s">
        <v>7377</v>
      </c>
      <c r="D3815" s="6">
        <v>15000</v>
      </c>
      <c r="E3815" s="8">
        <v>15315</v>
      </c>
      <c r="F3815" t="s">
        <v>8218</v>
      </c>
      <c r="G3815" t="s">
        <v>8223</v>
      </c>
      <c r="H3815" t="s">
        <v>8245</v>
      </c>
      <c r="I3815">
        <v>1437156660</v>
      </c>
      <c r="J3815">
        <v>1434564660</v>
      </c>
      <c r="K3815" s="9">
        <f t="shared" si="240"/>
        <v>42172.757638888885</v>
      </c>
      <c r="L3815">
        <f t="shared" si="241"/>
        <v>2015</v>
      </c>
      <c r="M3815" t="b">
        <v>1</v>
      </c>
      <c r="N3815">
        <v>288</v>
      </c>
      <c r="O3815" t="b">
        <v>1</v>
      </c>
      <c r="P3815" t="s">
        <v>8269</v>
      </c>
      <c r="Q3815">
        <f t="shared" si="242"/>
        <v>102</v>
      </c>
      <c r="R3815">
        <f t="shared" si="243"/>
        <v>53.18</v>
      </c>
      <c r="S3815" s="10" t="s">
        <v>8317</v>
      </c>
      <c r="T3815" t="s">
        <v>8318</v>
      </c>
    </row>
    <row r="3816" spans="1:20" ht="60" x14ac:dyDescent="0.25">
      <c r="A3816">
        <v>3286</v>
      </c>
      <c r="B3816" s="3" t="s">
        <v>3286</v>
      </c>
      <c r="C3816" s="3" t="s">
        <v>7396</v>
      </c>
      <c r="D3816" s="6">
        <v>15000</v>
      </c>
      <c r="E3816" s="8">
        <v>15265</v>
      </c>
      <c r="F3816" t="s">
        <v>8218</v>
      </c>
      <c r="G3816" t="s">
        <v>8223</v>
      </c>
      <c r="H3816" t="s">
        <v>8245</v>
      </c>
      <c r="I3816">
        <v>1471291782</v>
      </c>
      <c r="J3816">
        <v>1468699782</v>
      </c>
      <c r="K3816" s="9">
        <f t="shared" si="240"/>
        <v>42567.840069444443</v>
      </c>
      <c r="L3816">
        <f t="shared" si="241"/>
        <v>2016</v>
      </c>
      <c r="M3816" t="b">
        <v>0</v>
      </c>
      <c r="N3816">
        <v>122</v>
      </c>
      <c r="O3816" t="b">
        <v>1</v>
      </c>
      <c r="P3816" t="s">
        <v>8269</v>
      </c>
      <c r="Q3816">
        <f t="shared" si="242"/>
        <v>102</v>
      </c>
      <c r="R3816">
        <f t="shared" si="243"/>
        <v>125.12</v>
      </c>
      <c r="S3816" s="10" t="s">
        <v>8317</v>
      </c>
      <c r="T3816" t="s">
        <v>8318</v>
      </c>
    </row>
    <row r="3817" spans="1:20" ht="45" x14ac:dyDescent="0.25">
      <c r="A3817">
        <v>3304</v>
      </c>
      <c r="B3817" s="3" t="s">
        <v>3304</v>
      </c>
      <c r="C3817" s="3" t="s">
        <v>7414</v>
      </c>
      <c r="D3817" s="6">
        <v>15000</v>
      </c>
      <c r="E3817" s="8">
        <v>15677.5</v>
      </c>
      <c r="F3817" t="s">
        <v>8218</v>
      </c>
      <c r="G3817" t="s">
        <v>8223</v>
      </c>
      <c r="H3817" t="s">
        <v>8245</v>
      </c>
      <c r="I3817">
        <v>1482418752</v>
      </c>
      <c r="J3817">
        <v>1479826752</v>
      </c>
      <c r="K3817" s="9">
        <f t="shared" si="240"/>
        <v>42696.624444444446</v>
      </c>
      <c r="L3817">
        <f t="shared" si="241"/>
        <v>2016</v>
      </c>
      <c r="M3817" t="b">
        <v>0</v>
      </c>
      <c r="N3817">
        <v>175</v>
      </c>
      <c r="O3817" t="b">
        <v>1</v>
      </c>
      <c r="P3817" t="s">
        <v>8269</v>
      </c>
      <c r="Q3817">
        <f t="shared" si="242"/>
        <v>105</v>
      </c>
      <c r="R3817">
        <f t="shared" si="243"/>
        <v>89.59</v>
      </c>
      <c r="S3817" s="10" t="s">
        <v>8317</v>
      </c>
      <c r="T3817" t="s">
        <v>8318</v>
      </c>
    </row>
    <row r="3818" spans="1:20" ht="30" x14ac:dyDescent="0.25">
      <c r="A3818">
        <v>3338</v>
      </c>
      <c r="B3818" s="3" t="s">
        <v>3338</v>
      </c>
      <c r="C3818" s="3" t="s">
        <v>7448</v>
      </c>
      <c r="D3818" s="6">
        <v>15000</v>
      </c>
      <c r="E3818" s="8">
        <v>15327</v>
      </c>
      <c r="F3818" t="s">
        <v>8218</v>
      </c>
      <c r="G3818" t="s">
        <v>8223</v>
      </c>
      <c r="H3818" t="s">
        <v>8245</v>
      </c>
      <c r="I3818">
        <v>1487944080</v>
      </c>
      <c r="J3818">
        <v>1486129680</v>
      </c>
      <c r="K3818" s="9">
        <f t="shared" si="240"/>
        <v>42769.574999999997</v>
      </c>
      <c r="L3818">
        <f t="shared" si="241"/>
        <v>2017</v>
      </c>
      <c r="M3818" t="b">
        <v>0</v>
      </c>
      <c r="N3818">
        <v>112</v>
      </c>
      <c r="O3818" t="b">
        <v>1</v>
      </c>
      <c r="P3818" t="s">
        <v>8269</v>
      </c>
      <c r="Q3818">
        <f t="shared" si="242"/>
        <v>102</v>
      </c>
      <c r="R3818">
        <f t="shared" si="243"/>
        <v>136.85</v>
      </c>
      <c r="S3818" s="10" t="s">
        <v>8317</v>
      </c>
      <c r="T3818" t="s">
        <v>8318</v>
      </c>
    </row>
    <row r="3819" spans="1:20" ht="45" x14ac:dyDescent="0.25">
      <c r="A3819">
        <v>3402</v>
      </c>
      <c r="B3819" s="3" t="s">
        <v>3401</v>
      </c>
      <c r="C3819" s="3" t="s">
        <v>7512</v>
      </c>
      <c r="D3819" s="6">
        <v>15000</v>
      </c>
      <c r="E3819" s="8">
        <v>16465</v>
      </c>
      <c r="F3819" t="s">
        <v>8218</v>
      </c>
      <c r="G3819" t="s">
        <v>8223</v>
      </c>
      <c r="H3819" t="s">
        <v>8245</v>
      </c>
      <c r="I3819">
        <v>1447295460</v>
      </c>
      <c r="J3819">
        <v>1444747843</v>
      </c>
      <c r="K3819" s="9">
        <f t="shared" si="240"/>
        <v>42290.61855324074</v>
      </c>
      <c r="L3819">
        <f t="shared" si="241"/>
        <v>2015</v>
      </c>
      <c r="M3819" t="b">
        <v>0</v>
      </c>
      <c r="N3819">
        <v>165</v>
      </c>
      <c r="O3819" t="b">
        <v>1</v>
      </c>
      <c r="P3819" t="s">
        <v>8269</v>
      </c>
      <c r="Q3819">
        <f t="shared" si="242"/>
        <v>110</v>
      </c>
      <c r="R3819">
        <f t="shared" si="243"/>
        <v>99.79</v>
      </c>
      <c r="S3819" s="10" t="s">
        <v>8317</v>
      </c>
      <c r="T3819" t="s">
        <v>8318</v>
      </c>
    </row>
    <row r="3820" spans="1:20" ht="60" x14ac:dyDescent="0.25">
      <c r="A3820">
        <v>3411</v>
      </c>
      <c r="B3820" s="3" t="s">
        <v>3410</v>
      </c>
      <c r="C3820" s="3" t="s">
        <v>7521</v>
      </c>
      <c r="D3820" s="6">
        <v>15000</v>
      </c>
      <c r="E3820" s="8">
        <v>15535</v>
      </c>
      <c r="F3820" t="s">
        <v>8218</v>
      </c>
      <c r="G3820" t="s">
        <v>8223</v>
      </c>
      <c r="H3820" t="s">
        <v>8245</v>
      </c>
      <c r="I3820">
        <v>1444264372</v>
      </c>
      <c r="J3820">
        <v>1442536372</v>
      </c>
      <c r="K3820" s="9">
        <f t="shared" si="240"/>
        <v>42265.022824074069</v>
      </c>
      <c r="L3820">
        <f t="shared" si="241"/>
        <v>2015</v>
      </c>
      <c r="M3820" t="b">
        <v>0</v>
      </c>
      <c r="N3820">
        <v>78</v>
      </c>
      <c r="O3820" t="b">
        <v>1</v>
      </c>
      <c r="P3820" t="s">
        <v>8269</v>
      </c>
      <c r="Q3820">
        <f t="shared" si="242"/>
        <v>104</v>
      </c>
      <c r="R3820">
        <f t="shared" si="243"/>
        <v>199.17</v>
      </c>
      <c r="S3820" s="10" t="s">
        <v>8317</v>
      </c>
      <c r="T3820" t="s">
        <v>8318</v>
      </c>
    </row>
    <row r="3821" spans="1:20" ht="45" x14ac:dyDescent="0.25">
      <c r="A3821">
        <v>3274</v>
      </c>
      <c r="B3821" s="3" t="s">
        <v>3274</v>
      </c>
      <c r="C3821" s="3" t="s">
        <v>7384</v>
      </c>
      <c r="D3821" s="6">
        <v>15500</v>
      </c>
      <c r="E3821" s="8">
        <v>15705</v>
      </c>
      <c r="F3821" t="s">
        <v>8218</v>
      </c>
      <c r="G3821" t="s">
        <v>8223</v>
      </c>
      <c r="H3821" t="s">
        <v>8245</v>
      </c>
      <c r="I3821">
        <v>1458075600</v>
      </c>
      <c r="J3821">
        <v>1454259272</v>
      </c>
      <c r="K3821" s="9">
        <f t="shared" si="240"/>
        <v>42400.704537037032</v>
      </c>
      <c r="L3821">
        <f t="shared" si="241"/>
        <v>2016</v>
      </c>
      <c r="M3821" t="b">
        <v>1</v>
      </c>
      <c r="N3821">
        <v>286</v>
      </c>
      <c r="O3821" t="b">
        <v>1</v>
      </c>
      <c r="P3821" t="s">
        <v>8269</v>
      </c>
      <c r="Q3821">
        <f t="shared" si="242"/>
        <v>101</v>
      </c>
      <c r="R3821">
        <f t="shared" si="243"/>
        <v>54.91</v>
      </c>
      <c r="S3821" s="10" t="s">
        <v>8317</v>
      </c>
      <c r="T3821" t="s">
        <v>8318</v>
      </c>
    </row>
    <row r="3822" spans="1:20" ht="60" x14ac:dyDescent="0.25">
      <c r="A3822">
        <v>1297</v>
      </c>
      <c r="B3822" s="3" t="s">
        <v>1298</v>
      </c>
      <c r="C3822" s="3" t="s">
        <v>5407</v>
      </c>
      <c r="D3822" s="6">
        <v>20000</v>
      </c>
      <c r="E3822" s="8">
        <v>21905</v>
      </c>
      <c r="F3822" t="s">
        <v>8218</v>
      </c>
      <c r="G3822" t="s">
        <v>8223</v>
      </c>
      <c r="H3822" t="s">
        <v>8245</v>
      </c>
      <c r="I3822">
        <v>1462125358</v>
      </c>
      <c r="J3822">
        <v>1459533358</v>
      </c>
      <c r="K3822" s="9">
        <f t="shared" si="240"/>
        <v>42461.747199074074</v>
      </c>
      <c r="L3822">
        <f t="shared" si="241"/>
        <v>2016</v>
      </c>
      <c r="M3822" t="b">
        <v>0</v>
      </c>
      <c r="N3822">
        <v>238</v>
      </c>
      <c r="O3822" t="b">
        <v>1</v>
      </c>
      <c r="P3822" t="s">
        <v>8269</v>
      </c>
      <c r="Q3822">
        <f t="shared" si="242"/>
        <v>110</v>
      </c>
      <c r="R3822">
        <f t="shared" si="243"/>
        <v>92.04</v>
      </c>
      <c r="S3822" s="10" t="s">
        <v>8317</v>
      </c>
      <c r="T3822" t="s">
        <v>8318</v>
      </c>
    </row>
    <row r="3823" spans="1:20" ht="60" x14ac:dyDescent="0.25">
      <c r="A3823">
        <v>3147</v>
      </c>
      <c r="B3823" s="3" t="s">
        <v>3147</v>
      </c>
      <c r="C3823" s="3" t="s">
        <v>7257</v>
      </c>
      <c r="D3823" s="6">
        <v>20000</v>
      </c>
      <c r="E3823" s="8">
        <v>23505</v>
      </c>
      <c r="F3823" t="s">
        <v>8218</v>
      </c>
      <c r="G3823" t="s">
        <v>8223</v>
      </c>
      <c r="H3823" t="s">
        <v>8245</v>
      </c>
      <c r="I3823">
        <v>1415319355</v>
      </c>
      <c r="J3823">
        <v>1411859755</v>
      </c>
      <c r="K3823" s="9">
        <f t="shared" si="240"/>
        <v>41909.969386574077</v>
      </c>
      <c r="L3823">
        <f t="shared" si="241"/>
        <v>2014</v>
      </c>
      <c r="M3823" t="b">
        <v>1</v>
      </c>
      <c r="N3823">
        <v>213</v>
      </c>
      <c r="O3823" t="b">
        <v>1</v>
      </c>
      <c r="P3823" t="s">
        <v>8269</v>
      </c>
      <c r="Q3823">
        <f t="shared" si="242"/>
        <v>118</v>
      </c>
      <c r="R3823">
        <f t="shared" si="243"/>
        <v>110.35</v>
      </c>
      <c r="S3823" s="10" t="s">
        <v>8317</v>
      </c>
      <c r="T3823" t="s">
        <v>8318</v>
      </c>
    </row>
    <row r="3824" spans="1:20" ht="45" x14ac:dyDescent="0.25">
      <c r="A3824">
        <v>3219</v>
      </c>
      <c r="B3824" s="3" t="s">
        <v>3219</v>
      </c>
      <c r="C3824" s="3" t="s">
        <v>7329</v>
      </c>
      <c r="D3824" s="6">
        <v>20000</v>
      </c>
      <c r="E3824" s="8">
        <v>20022</v>
      </c>
      <c r="F3824" t="s">
        <v>8218</v>
      </c>
      <c r="G3824" t="s">
        <v>8223</v>
      </c>
      <c r="H3824" t="s">
        <v>8245</v>
      </c>
      <c r="I3824">
        <v>1427063747</v>
      </c>
      <c r="J3824">
        <v>1424043347</v>
      </c>
      <c r="K3824" s="9">
        <f t="shared" si="240"/>
        <v>42050.983182870375</v>
      </c>
      <c r="L3824">
        <f t="shared" si="241"/>
        <v>2015</v>
      </c>
      <c r="M3824" t="b">
        <v>1</v>
      </c>
      <c r="N3824">
        <v>119</v>
      </c>
      <c r="O3824" t="b">
        <v>1</v>
      </c>
      <c r="P3824" t="s">
        <v>8269</v>
      </c>
      <c r="Q3824">
        <f t="shared" si="242"/>
        <v>100</v>
      </c>
      <c r="R3824">
        <f t="shared" si="243"/>
        <v>168.25</v>
      </c>
      <c r="S3824" s="10" t="s">
        <v>8317</v>
      </c>
      <c r="T3824" t="s">
        <v>8318</v>
      </c>
    </row>
    <row r="3825" spans="1:20" ht="45" x14ac:dyDescent="0.25">
      <c r="A3825">
        <v>3229</v>
      </c>
      <c r="B3825" s="3" t="s">
        <v>3229</v>
      </c>
      <c r="C3825" s="3" t="s">
        <v>7339</v>
      </c>
      <c r="D3825" s="6">
        <v>20000</v>
      </c>
      <c r="E3825" s="8">
        <v>21573</v>
      </c>
      <c r="F3825" t="s">
        <v>8218</v>
      </c>
      <c r="G3825" t="s">
        <v>8223</v>
      </c>
      <c r="H3825" t="s">
        <v>8245</v>
      </c>
      <c r="I3825">
        <v>1416470398</v>
      </c>
      <c r="J3825">
        <v>1413874798</v>
      </c>
      <c r="K3825" s="9">
        <f t="shared" si="240"/>
        <v>41933.291643518518</v>
      </c>
      <c r="L3825">
        <f t="shared" si="241"/>
        <v>2014</v>
      </c>
      <c r="M3825" t="b">
        <v>1</v>
      </c>
      <c r="N3825">
        <v>202</v>
      </c>
      <c r="O3825" t="b">
        <v>1</v>
      </c>
      <c r="P3825" t="s">
        <v>8269</v>
      </c>
      <c r="Q3825">
        <f t="shared" si="242"/>
        <v>108</v>
      </c>
      <c r="R3825">
        <f t="shared" si="243"/>
        <v>106.8</v>
      </c>
      <c r="S3825" s="10" t="s">
        <v>8317</v>
      </c>
      <c r="T3825" t="s">
        <v>8318</v>
      </c>
    </row>
    <row r="3826" spans="1:20" ht="60" x14ac:dyDescent="0.25">
      <c r="A3826">
        <v>3236</v>
      </c>
      <c r="B3826" s="3" t="s">
        <v>3236</v>
      </c>
      <c r="C3826" s="3" t="s">
        <v>7346</v>
      </c>
      <c r="D3826" s="6">
        <v>20000</v>
      </c>
      <c r="E3826" s="8">
        <v>20120</v>
      </c>
      <c r="F3826" t="s">
        <v>8218</v>
      </c>
      <c r="G3826" t="s">
        <v>8223</v>
      </c>
      <c r="H3826" t="s">
        <v>8245</v>
      </c>
      <c r="I3826">
        <v>1482962433</v>
      </c>
      <c r="J3826">
        <v>1480370433</v>
      </c>
      <c r="K3826" s="9">
        <f t="shared" si="240"/>
        <v>42702.917048611111</v>
      </c>
      <c r="L3826">
        <f t="shared" si="241"/>
        <v>2016</v>
      </c>
      <c r="M3826" t="b">
        <v>0</v>
      </c>
      <c r="N3826">
        <v>110</v>
      </c>
      <c r="O3826" t="b">
        <v>1</v>
      </c>
      <c r="P3826" t="s">
        <v>8269</v>
      </c>
      <c r="Q3826">
        <f t="shared" si="242"/>
        <v>101</v>
      </c>
      <c r="R3826">
        <f t="shared" si="243"/>
        <v>182.91</v>
      </c>
      <c r="S3826" s="10" t="s">
        <v>8317</v>
      </c>
      <c r="T3826" t="s">
        <v>8318</v>
      </c>
    </row>
    <row r="3827" spans="1:20" ht="45" x14ac:dyDescent="0.25">
      <c r="A3827">
        <v>3253</v>
      </c>
      <c r="B3827" s="3" t="s">
        <v>3253</v>
      </c>
      <c r="C3827" s="3" t="s">
        <v>7363</v>
      </c>
      <c r="D3827" s="6">
        <v>20000</v>
      </c>
      <c r="E3827" s="8">
        <v>20365</v>
      </c>
      <c r="F3827" t="s">
        <v>8218</v>
      </c>
      <c r="G3827" t="s">
        <v>8223</v>
      </c>
      <c r="H3827" t="s">
        <v>8245</v>
      </c>
      <c r="I3827">
        <v>1473306300</v>
      </c>
      <c r="J3827">
        <v>1471701028</v>
      </c>
      <c r="K3827" s="9">
        <f t="shared" si="240"/>
        <v>42602.576712962968</v>
      </c>
      <c r="L3827">
        <f t="shared" si="241"/>
        <v>2016</v>
      </c>
      <c r="M3827" t="b">
        <v>1</v>
      </c>
      <c r="N3827">
        <v>115</v>
      </c>
      <c r="O3827" t="b">
        <v>1</v>
      </c>
      <c r="P3827" t="s">
        <v>8269</v>
      </c>
      <c r="Q3827">
        <f t="shared" si="242"/>
        <v>102</v>
      </c>
      <c r="R3827">
        <f t="shared" si="243"/>
        <v>177.09</v>
      </c>
      <c r="S3827" s="10" t="s">
        <v>8317</v>
      </c>
      <c r="T3827" t="s">
        <v>8318</v>
      </c>
    </row>
    <row r="3828" spans="1:20" ht="45" x14ac:dyDescent="0.25">
      <c r="A3828">
        <v>3245</v>
      </c>
      <c r="B3828" s="3" t="s">
        <v>3245</v>
      </c>
      <c r="C3828" s="3" t="s">
        <v>7355</v>
      </c>
      <c r="D3828" s="6">
        <v>21000</v>
      </c>
      <c r="E3828" s="8">
        <v>21904</v>
      </c>
      <c r="F3828" t="s">
        <v>8218</v>
      </c>
      <c r="G3828" t="s">
        <v>8223</v>
      </c>
      <c r="H3828" t="s">
        <v>8245</v>
      </c>
      <c r="I3828">
        <v>1434074400</v>
      </c>
      <c r="J3828">
        <v>1431354258</v>
      </c>
      <c r="K3828" s="9">
        <f t="shared" si="240"/>
        <v>42135.60020833333</v>
      </c>
      <c r="L3828">
        <f t="shared" si="241"/>
        <v>2015</v>
      </c>
      <c r="M3828" t="b">
        <v>0</v>
      </c>
      <c r="N3828">
        <v>270</v>
      </c>
      <c r="O3828" t="b">
        <v>1</v>
      </c>
      <c r="P3828" t="s">
        <v>8269</v>
      </c>
      <c r="Q3828">
        <f t="shared" si="242"/>
        <v>104</v>
      </c>
      <c r="R3828">
        <f t="shared" si="243"/>
        <v>81.13</v>
      </c>
      <c r="S3828" s="10" t="s">
        <v>8317</v>
      </c>
      <c r="T3828" t="s">
        <v>8318</v>
      </c>
    </row>
    <row r="3829" spans="1:20" ht="60" x14ac:dyDescent="0.25">
      <c r="A3829">
        <v>3211</v>
      </c>
      <c r="B3829" s="3" t="s">
        <v>3211</v>
      </c>
      <c r="C3829" s="3" t="s">
        <v>7321</v>
      </c>
      <c r="D3829" s="6">
        <v>23000</v>
      </c>
      <c r="E3829" s="8">
        <v>27541</v>
      </c>
      <c r="F3829" t="s">
        <v>8218</v>
      </c>
      <c r="G3829" t="s">
        <v>8223</v>
      </c>
      <c r="H3829" t="s">
        <v>8245</v>
      </c>
      <c r="I3829">
        <v>1408068000</v>
      </c>
      <c r="J3829">
        <v>1405346680</v>
      </c>
      <c r="K3829" s="9">
        <f t="shared" si="240"/>
        <v>41834.586574074077</v>
      </c>
      <c r="L3829">
        <f t="shared" si="241"/>
        <v>2014</v>
      </c>
      <c r="M3829" t="b">
        <v>1</v>
      </c>
      <c r="N3829">
        <v>322</v>
      </c>
      <c r="O3829" t="b">
        <v>1</v>
      </c>
      <c r="P3829" t="s">
        <v>8269</v>
      </c>
      <c r="Q3829">
        <f t="shared" si="242"/>
        <v>120</v>
      </c>
      <c r="R3829">
        <f t="shared" si="243"/>
        <v>85.53</v>
      </c>
      <c r="S3829" s="10" t="s">
        <v>8317</v>
      </c>
      <c r="T3829" t="s">
        <v>8318</v>
      </c>
    </row>
    <row r="3830" spans="1:20" ht="60" x14ac:dyDescent="0.25">
      <c r="A3830">
        <v>3259</v>
      </c>
      <c r="B3830" s="3" t="s">
        <v>3259</v>
      </c>
      <c r="C3830" s="3" t="s">
        <v>7369</v>
      </c>
      <c r="D3830" s="6">
        <v>23000</v>
      </c>
      <c r="E3830" s="8">
        <v>24418.6</v>
      </c>
      <c r="F3830" t="s">
        <v>8218</v>
      </c>
      <c r="G3830" t="s">
        <v>8223</v>
      </c>
      <c r="H3830" t="s">
        <v>8245</v>
      </c>
      <c r="I3830">
        <v>1475294340</v>
      </c>
      <c r="J3830">
        <v>1472753745</v>
      </c>
      <c r="K3830" s="9">
        <f t="shared" si="240"/>
        <v>42614.760937500003</v>
      </c>
      <c r="L3830">
        <f t="shared" si="241"/>
        <v>2016</v>
      </c>
      <c r="M3830" t="b">
        <v>1</v>
      </c>
      <c r="N3830">
        <v>97</v>
      </c>
      <c r="O3830" t="b">
        <v>1</v>
      </c>
      <c r="P3830" t="s">
        <v>8269</v>
      </c>
      <c r="Q3830">
        <f t="shared" si="242"/>
        <v>106</v>
      </c>
      <c r="R3830">
        <f t="shared" si="243"/>
        <v>251.74</v>
      </c>
      <c r="S3830" s="10" t="s">
        <v>8317</v>
      </c>
      <c r="T3830" t="s">
        <v>8318</v>
      </c>
    </row>
    <row r="3831" spans="1:20" ht="60" x14ac:dyDescent="0.25">
      <c r="A3831">
        <v>3250</v>
      </c>
      <c r="B3831" s="3" t="s">
        <v>3250</v>
      </c>
      <c r="C3831" s="3" t="s">
        <v>7360</v>
      </c>
      <c r="D3831" s="6">
        <v>25000</v>
      </c>
      <c r="E3831" s="8">
        <v>25388</v>
      </c>
      <c r="F3831" t="s">
        <v>8218</v>
      </c>
      <c r="G3831" t="s">
        <v>8223</v>
      </c>
      <c r="H3831" t="s">
        <v>8245</v>
      </c>
      <c r="I3831">
        <v>1415213324</v>
      </c>
      <c r="J3831">
        <v>1412617724</v>
      </c>
      <c r="K3831" s="9">
        <f t="shared" si="240"/>
        <v>41918.742175925923</v>
      </c>
      <c r="L3831">
        <f t="shared" si="241"/>
        <v>2014</v>
      </c>
      <c r="M3831" t="b">
        <v>1</v>
      </c>
      <c r="N3831">
        <v>213</v>
      </c>
      <c r="O3831" t="b">
        <v>1</v>
      </c>
      <c r="P3831" t="s">
        <v>8269</v>
      </c>
      <c r="Q3831">
        <f t="shared" si="242"/>
        <v>102</v>
      </c>
      <c r="R3831">
        <f t="shared" si="243"/>
        <v>119.19</v>
      </c>
      <c r="S3831" s="10" t="s">
        <v>8317</v>
      </c>
      <c r="T3831" t="s">
        <v>8318</v>
      </c>
    </row>
    <row r="3832" spans="1:20" ht="60" x14ac:dyDescent="0.25">
      <c r="A3832">
        <v>3224</v>
      </c>
      <c r="B3832" s="3" t="s">
        <v>3224</v>
      </c>
      <c r="C3832" s="3" t="s">
        <v>7334</v>
      </c>
      <c r="D3832" s="6">
        <v>30000</v>
      </c>
      <c r="E3832" s="8">
        <v>30610</v>
      </c>
      <c r="F3832" t="s">
        <v>8218</v>
      </c>
      <c r="G3832" t="s">
        <v>8223</v>
      </c>
      <c r="H3832" t="s">
        <v>8245</v>
      </c>
      <c r="I3832">
        <v>1484024400</v>
      </c>
      <c r="J3832">
        <v>1479932713</v>
      </c>
      <c r="K3832" s="9">
        <f t="shared" si="240"/>
        <v>42697.850844907407</v>
      </c>
      <c r="L3832">
        <f t="shared" si="241"/>
        <v>2016</v>
      </c>
      <c r="M3832" t="b">
        <v>1</v>
      </c>
      <c r="N3832">
        <v>216</v>
      </c>
      <c r="O3832" t="b">
        <v>1</v>
      </c>
      <c r="P3832" t="s">
        <v>8269</v>
      </c>
      <c r="Q3832">
        <f t="shared" si="242"/>
        <v>102</v>
      </c>
      <c r="R3832">
        <f t="shared" si="243"/>
        <v>141.71</v>
      </c>
      <c r="S3832" s="10" t="s">
        <v>8317</v>
      </c>
      <c r="T3832" t="s">
        <v>8318</v>
      </c>
    </row>
    <row r="3833" spans="1:20" ht="60" x14ac:dyDescent="0.25">
      <c r="A3833">
        <v>3425</v>
      </c>
      <c r="B3833" s="3" t="s">
        <v>3424</v>
      </c>
      <c r="C3833" s="3" t="s">
        <v>7535</v>
      </c>
      <c r="D3833" s="6">
        <v>30000</v>
      </c>
      <c r="E3833" s="8">
        <v>30891.1</v>
      </c>
      <c r="F3833" t="s">
        <v>8218</v>
      </c>
      <c r="G3833" t="s">
        <v>8223</v>
      </c>
      <c r="H3833" t="s">
        <v>8245</v>
      </c>
      <c r="I3833">
        <v>1412434136</v>
      </c>
      <c r="J3833">
        <v>1409669336</v>
      </c>
      <c r="K3833" s="9">
        <f t="shared" si="240"/>
        <v>41884.617314814815</v>
      </c>
      <c r="L3833">
        <f t="shared" si="241"/>
        <v>2014</v>
      </c>
      <c r="M3833" t="b">
        <v>0</v>
      </c>
      <c r="N3833">
        <v>104</v>
      </c>
      <c r="O3833" t="b">
        <v>1</v>
      </c>
      <c r="P3833" t="s">
        <v>8269</v>
      </c>
      <c r="Q3833">
        <f t="shared" si="242"/>
        <v>103</v>
      </c>
      <c r="R3833">
        <f t="shared" si="243"/>
        <v>297.02999999999997</v>
      </c>
      <c r="S3833" s="10" t="s">
        <v>8317</v>
      </c>
      <c r="T3833" t="s">
        <v>8318</v>
      </c>
    </row>
    <row r="3834" spans="1:20" ht="60" x14ac:dyDescent="0.25">
      <c r="A3834">
        <v>3282</v>
      </c>
      <c r="B3834" s="3" t="s">
        <v>3282</v>
      </c>
      <c r="C3834" s="3" t="s">
        <v>7392</v>
      </c>
      <c r="D3834" s="6">
        <v>31000</v>
      </c>
      <c r="E3834" s="8">
        <v>31820.5</v>
      </c>
      <c r="F3834" t="s">
        <v>8218</v>
      </c>
      <c r="G3834" t="s">
        <v>8223</v>
      </c>
      <c r="H3834" t="s">
        <v>8245</v>
      </c>
      <c r="I3834">
        <v>1461904788</v>
      </c>
      <c r="J3834">
        <v>1458103188</v>
      </c>
      <c r="K3834" s="9">
        <f t="shared" si="240"/>
        <v>42445.19430555556</v>
      </c>
      <c r="L3834">
        <f t="shared" si="241"/>
        <v>2016</v>
      </c>
      <c r="M3834" t="b">
        <v>0</v>
      </c>
      <c r="N3834">
        <v>237</v>
      </c>
      <c r="O3834" t="b">
        <v>1</v>
      </c>
      <c r="P3834" t="s">
        <v>8269</v>
      </c>
      <c r="Q3834">
        <f t="shared" si="242"/>
        <v>103</v>
      </c>
      <c r="R3834">
        <f t="shared" si="243"/>
        <v>134.26</v>
      </c>
      <c r="S3834" s="10" t="s">
        <v>8317</v>
      </c>
      <c r="T3834" t="s">
        <v>8318</v>
      </c>
    </row>
    <row r="3835" spans="1:20" ht="60" x14ac:dyDescent="0.25">
      <c r="A3835">
        <v>3166</v>
      </c>
      <c r="B3835" s="3" t="s">
        <v>3166</v>
      </c>
      <c r="C3835" s="3" t="s">
        <v>7276</v>
      </c>
      <c r="D3835" s="6">
        <v>35000</v>
      </c>
      <c r="E3835" s="8">
        <v>56079.83</v>
      </c>
      <c r="F3835" t="s">
        <v>8218</v>
      </c>
      <c r="G3835" t="s">
        <v>8223</v>
      </c>
      <c r="H3835" t="s">
        <v>8245</v>
      </c>
      <c r="I3835">
        <v>1416988740</v>
      </c>
      <c r="J3835">
        <v>1414514153</v>
      </c>
      <c r="K3835" s="9">
        <f t="shared" si="240"/>
        <v>41940.69158564815</v>
      </c>
      <c r="L3835">
        <f t="shared" si="241"/>
        <v>2014</v>
      </c>
      <c r="M3835" t="b">
        <v>1</v>
      </c>
      <c r="N3835">
        <v>930</v>
      </c>
      <c r="O3835" t="b">
        <v>1</v>
      </c>
      <c r="P3835" t="s">
        <v>8269</v>
      </c>
      <c r="Q3835">
        <f t="shared" si="242"/>
        <v>160</v>
      </c>
      <c r="R3835">
        <f t="shared" si="243"/>
        <v>60.3</v>
      </c>
      <c r="S3835" s="10" t="s">
        <v>8317</v>
      </c>
      <c r="T3835" t="s">
        <v>8318</v>
      </c>
    </row>
    <row r="3836" spans="1:20" ht="60" x14ac:dyDescent="0.25">
      <c r="A3836">
        <v>3215</v>
      </c>
      <c r="B3836" s="3" t="s">
        <v>3215</v>
      </c>
      <c r="C3836" s="3" t="s">
        <v>7325</v>
      </c>
      <c r="D3836" s="6">
        <v>35000</v>
      </c>
      <c r="E3836" s="8">
        <v>35123</v>
      </c>
      <c r="F3836" t="s">
        <v>8218</v>
      </c>
      <c r="G3836" t="s">
        <v>8223</v>
      </c>
      <c r="H3836" t="s">
        <v>8245</v>
      </c>
      <c r="I3836">
        <v>1441857540</v>
      </c>
      <c r="J3836">
        <v>1438617471</v>
      </c>
      <c r="K3836" s="9">
        <f t="shared" si="240"/>
        <v>42219.665173611109</v>
      </c>
      <c r="L3836">
        <f t="shared" si="241"/>
        <v>2015</v>
      </c>
      <c r="M3836" t="b">
        <v>1</v>
      </c>
      <c r="N3836">
        <v>134</v>
      </c>
      <c r="O3836" t="b">
        <v>1</v>
      </c>
      <c r="P3836" t="s">
        <v>8269</v>
      </c>
      <c r="Q3836">
        <f t="shared" si="242"/>
        <v>100</v>
      </c>
      <c r="R3836">
        <f t="shared" si="243"/>
        <v>262.11</v>
      </c>
      <c r="S3836" s="10" t="s">
        <v>8317</v>
      </c>
      <c r="T3836" t="s">
        <v>8318</v>
      </c>
    </row>
    <row r="3837" spans="1:20" ht="30" x14ac:dyDescent="0.25">
      <c r="A3837">
        <v>3237</v>
      </c>
      <c r="B3837" s="3" t="s">
        <v>3237</v>
      </c>
      <c r="C3837" s="3" t="s">
        <v>7347</v>
      </c>
      <c r="D3837" s="6">
        <v>35000</v>
      </c>
      <c r="E3837" s="8">
        <v>35275.64</v>
      </c>
      <c r="F3837" t="s">
        <v>8218</v>
      </c>
      <c r="G3837" t="s">
        <v>8223</v>
      </c>
      <c r="H3837" t="s">
        <v>8245</v>
      </c>
      <c r="I3837">
        <v>1443499140</v>
      </c>
      <c r="J3837">
        <v>1441452184</v>
      </c>
      <c r="K3837" s="9">
        <f t="shared" si="240"/>
        <v>42252.474351851852</v>
      </c>
      <c r="L3837">
        <f t="shared" si="241"/>
        <v>2015</v>
      </c>
      <c r="M3837" t="b">
        <v>1</v>
      </c>
      <c r="N3837">
        <v>269</v>
      </c>
      <c r="O3837" t="b">
        <v>1</v>
      </c>
      <c r="P3837" t="s">
        <v>8269</v>
      </c>
      <c r="Q3837">
        <f t="shared" si="242"/>
        <v>101</v>
      </c>
      <c r="R3837">
        <f t="shared" si="243"/>
        <v>131.13999999999999</v>
      </c>
      <c r="S3837" s="10" t="s">
        <v>8317</v>
      </c>
      <c r="T3837" t="s">
        <v>8318</v>
      </c>
    </row>
    <row r="3838" spans="1:20" ht="45" x14ac:dyDescent="0.25">
      <c r="A3838">
        <v>3547</v>
      </c>
      <c r="B3838" s="3" t="s">
        <v>3546</v>
      </c>
      <c r="C3838" s="3" t="s">
        <v>7657</v>
      </c>
      <c r="D3838" s="6">
        <v>35000</v>
      </c>
      <c r="E3838" s="8">
        <v>40043.25</v>
      </c>
      <c r="F3838" t="s">
        <v>8218</v>
      </c>
      <c r="G3838" t="s">
        <v>8223</v>
      </c>
      <c r="H3838" t="s">
        <v>8245</v>
      </c>
      <c r="I3838">
        <v>1463198340</v>
      </c>
      <c r="J3838">
        <v>1461117201</v>
      </c>
      <c r="K3838" s="9">
        <f t="shared" si="240"/>
        <v>42480.078715277778</v>
      </c>
      <c r="L3838">
        <f t="shared" si="241"/>
        <v>2016</v>
      </c>
      <c r="M3838" t="b">
        <v>0</v>
      </c>
      <c r="N3838">
        <v>336</v>
      </c>
      <c r="O3838" t="b">
        <v>1</v>
      </c>
      <c r="P3838" t="s">
        <v>8269</v>
      </c>
      <c r="Q3838">
        <f t="shared" si="242"/>
        <v>114</v>
      </c>
      <c r="R3838">
        <f t="shared" si="243"/>
        <v>119.18</v>
      </c>
      <c r="S3838" s="10" t="s">
        <v>8317</v>
      </c>
      <c r="T3838" t="s">
        <v>8318</v>
      </c>
    </row>
    <row r="3839" spans="1:20" ht="30" x14ac:dyDescent="0.25">
      <c r="A3839">
        <v>3648</v>
      </c>
      <c r="B3839" s="3" t="s">
        <v>3646</v>
      </c>
      <c r="C3839" s="3" t="s">
        <v>7758</v>
      </c>
      <c r="D3839" s="6">
        <v>40000</v>
      </c>
      <c r="E3839" s="8">
        <v>40153</v>
      </c>
      <c r="F3839" t="s">
        <v>8218</v>
      </c>
      <c r="G3839" t="s">
        <v>8223</v>
      </c>
      <c r="H3839" t="s">
        <v>8245</v>
      </c>
      <c r="I3839">
        <v>1412492445</v>
      </c>
      <c r="J3839">
        <v>1409900445</v>
      </c>
      <c r="K3839" s="9">
        <f t="shared" si="240"/>
        <v>41887.292187500003</v>
      </c>
      <c r="L3839">
        <f t="shared" si="241"/>
        <v>2014</v>
      </c>
      <c r="M3839" t="b">
        <v>0</v>
      </c>
      <c r="N3839">
        <v>73</v>
      </c>
      <c r="O3839" t="b">
        <v>1</v>
      </c>
      <c r="P3839" t="s">
        <v>8269</v>
      </c>
      <c r="Q3839">
        <f t="shared" si="242"/>
        <v>100</v>
      </c>
      <c r="R3839">
        <f t="shared" si="243"/>
        <v>550.04</v>
      </c>
      <c r="S3839" s="10" t="s">
        <v>8317</v>
      </c>
      <c r="T3839" t="s">
        <v>8318</v>
      </c>
    </row>
    <row r="3840" spans="1:20" ht="30" x14ac:dyDescent="0.25">
      <c r="A3840">
        <v>3691</v>
      </c>
      <c r="B3840" s="3" t="s">
        <v>3688</v>
      </c>
      <c r="C3840" s="3" t="s">
        <v>7801</v>
      </c>
      <c r="D3840" s="6">
        <v>40000</v>
      </c>
      <c r="E3840" s="8">
        <v>51184</v>
      </c>
      <c r="F3840" t="s">
        <v>8218</v>
      </c>
      <c r="G3840" t="s">
        <v>8223</v>
      </c>
      <c r="H3840" t="s">
        <v>8245</v>
      </c>
      <c r="I3840">
        <v>1425272340</v>
      </c>
      <c r="J3840">
        <v>1421426929</v>
      </c>
      <c r="K3840" s="9">
        <f t="shared" si="240"/>
        <v>42020.700567129628</v>
      </c>
      <c r="L3840">
        <f t="shared" si="241"/>
        <v>2015</v>
      </c>
      <c r="M3840" t="b">
        <v>0</v>
      </c>
      <c r="N3840">
        <v>274</v>
      </c>
      <c r="O3840" t="b">
        <v>1</v>
      </c>
      <c r="P3840" t="s">
        <v>8269</v>
      </c>
      <c r="Q3840">
        <f t="shared" si="242"/>
        <v>128</v>
      </c>
      <c r="R3840">
        <f t="shared" si="243"/>
        <v>186.8</v>
      </c>
      <c r="S3840" s="10" t="s">
        <v>8317</v>
      </c>
      <c r="T3840" t="s">
        <v>8318</v>
      </c>
    </row>
    <row r="3841" spans="1:20" ht="60" x14ac:dyDescent="0.25">
      <c r="A3841">
        <v>3557</v>
      </c>
      <c r="B3841" s="3" t="s">
        <v>3556</v>
      </c>
      <c r="C3841" s="3" t="s">
        <v>7667</v>
      </c>
      <c r="D3841" s="6">
        <v>100000</v>
      </c>
      <c r="E3841" s="8">
        <v>100036</v>
      </c>
      <c r="F3841" t="s">
        <v>8218</v>
      </c>
      <c r="G3841" t="s">
        <v>8223</v>
      </c>
      <c r="H3841" t="s">
        <v>8245</v>
      </c>
      <c r="I3841">
        <v>1399271911</v>
      </c>
      <c r="J3841">
        <v>1396334311</v>
      </c>
      <c r="K3841" s="9">
        <f t="shared" si="240"/>
        <v>41730.276747685188</v>
      </c>
      <c r="L3841">
        <f t="shared" si="241"/>
        <v>2014</v>
      </c>
      <c r="M3841" t="b">
        <v>0</v>
      </c>
      <c r="N3841">
        <v>558</v>
      </c>
      <c r="O3841" t="b">
        <v>1</v>
      </c>
      <c r="P3841" t="s">
        <v>8269</v>
      </c>
      <c r="Q3841">
        <f t="shared" si="242"/>
        <v>100</v>
      </c>
      <c r="R3841">
        <f t="shared" si="243"/>
        <v>179.28</v>
      </c>
      <c r="S3841" s="10" t="s">
        <v>8317</v>
      </c>
      <c r="T3841" t="s">
        <v>8318</v>
      </c>
    </row>
    <row r="3842" spans="1:20" ht="60" x14ac:dyDescent="0.25">
      <c r="A3842">
        <v>3838</v>
      </c>
      <c r="B3842" s="3" t="s">
        <v>3835</v>
      </c>
      <c r="C3842" s="3" t="s">
        <v>7947</v>
      </c>
      <c r="D3842" s="6">
        <v>100000</v>
      </c>
      <c r="E3842" s="8">
        <v>100824</v>
      </c>
      <c r="F3842" t="s">
        <v>8218</v>
      </c>
      <c r="G3842" t="s">
        <v>8234</v>
      </c>
      <c r="H3842" t="s">
        <v>8254</v>
      </c>
      <c r="I3842">
        <v>1432314209</v>
      </c>
      <c r="J3842">
        <v>1429722209</v>
      </c>
      <c r="K3842" s="9">
        <f t="shared" si="240"/>
        <v>42116.710752314815</v>
      </c>
      <c r="L3842">
        <f t="shared" si="241"/>
        <v>2015</v>
      </c>
      <c r="M3842" t="b">
        <v>0</v>
      </c>
      <c r="N3842">
        <v>100</v>
      </c>
      <c r="O3842" t="b">
        <v>1</v>
      </c>
      <c r="P3842" t="s">
        <v>8269</v>
      </c>
      <c r="Q3842">
        <f t="shared" si="242"/>
        <v>101</v>
      </c>
      <c r="R3842">
        <f t="shared" si="243"/>
        <v>1008.24</v>
      </c>
      <c r="S3842" s="10" t="s">
        <v>8317</v>
      </c>
      <c r="T3842" t="s">
        <v>8318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s="9">
        <f t="shared" ref="K3843:K3906" si="244">(((J3843/60)/60/24)+DATE(1970,1,1))</f>
        <v>41780.785729166666</v>
      </c>
      <c r="L3843">
        <f t="shared" ref="L3843:L3906" si="245">YEAR(K3843)</f>
        <v>2014</v>
      </c>
      <c r="M3843" t="b">
        <v>1</v>
      </c>
      <c r="N3843">
        <v>34</v>
      </c>
      <c r="O3843" t="b">
        <v>0</v>
      </c>
      <c r="P3843" t="s">
        <v>8269</v>
      </c>
      <c r="Q3843">
        <f t="shared" ref="Q3843:Q3906" si="246">ROUND(E3843/D3843*100,0)</f>
        <v>9</v>
      </c>
      <c r="R3843">
        <f t="shared" ref="R3843:R3906" si="247">ROUND(E3843/N3843,2)</f>
        <v>25.65</v>
      </c>
      <c r="S3843" s="10" t="s">
        <v>8317</v>
      </c>
      <c r="T3843" t="s">
        <v>8318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s="9">
        <f t="shared" si="244"/>
        <v>41740.493657407409</v>
      </c>
      <c r="L3844">
        <f t="shared" si="245"/>
        <v>2014</v>
      </c>
      <c r="M3844" t="b">
        <v>1</v>
      </c>
      <c r="N3844">
        <v>23</v>
      </c>
      <c r="O3844" t="b">
        <v>0</v>
      </c>
      <c r="P3844" t="s">
        <v>8269</v>
      </c>
      <c r="Q3844">
        <f t="shared" si="246"/>
        <v>22</v>
      </c>
      <c r="R3844">
        <f t="shared" si="247"/>
        <v>47.7</v>
      </c>
      <c r="S3844" s="10" t="s">
        <v>8317</v>
      </c>
      <c r="T3844" t="s">
        <v>8318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s="9">
        <f t="shared" si="244"/>
        <v>41766.072500000002</v>
      </c>
      <c r="L3845">
        <f t="shared" si="245"/>
        <v>2014</v>
      </c>
      <c r="M3845" t="b">
        <v>1</v>
      </c>
      <c r="N3845">
        <v>19</v>
      </c>
      <c r="O3845" t="b">
        <v>0</v>
      </c>
      <c r="P3845" t="s">
        <v>8269</v>
      </c>
      <c r="Q3845">
        <f t="shared" si="246"/>
        <v>21</v>
      </c>
      <c r="R3845">
        <f t="shared" si="247"/>
        <v>56.05</v>
      </c>
      <c r="S3845" s="10" t="s">
        <v>8317</v>
      </c>
      <c r="T3845" t="s">
        <v>8318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s="9">
        <f t="shared" si="244"/>
        <v>41766.617291666669</v>
      </c>
      <c r="L3846">
        <f t="shared" si="245"/>
        <v>2014</v>
      </c>
      <c r="M3846" t="b">
        <v>1</v>
      </c>
      <c r="N3846">
        <v>50</v>
      </c>
      <c r="O3846" t="b">
        <v>0</v>
      </c>
      <c r="P3846" t="s">
        <v>8269</v>
      </c>
      <c r="Q3846">
        <f t="shared" si="246"/>
        <v>41</v>
      </c>
      <c r="R3846">
        <f t="shared" si="247"/>
        <v>81.319999999999993</v>
      </c>
      <c r="S3846" s="10" t="s">
        <v>8317</v>
      </c>
      <c r="T3846" t="s">
        <v>8318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s="9">
        <f t="shared" si="244"/>
        <v>42248.627013888887</v>
      </c>
      <c r="L3847">
        <f t="shared" si="245"/>
        <v>2015</v>
      </c>
      <c r="M3847" t="b">
        <v>1</v>
      </c>
      <c r="N3847">
        <v>12</v>
      </c>
      <c r="O3847" t="b">
        <v>0</v>
      </c>
      <c r="P3847" t="s">
        <v>8269</v>
      </c>
      <c r="Q3847">
        <f t="shared" si="246"/>
        <v>2</v>
      </c>
      <c r="R3847">
        <f t="shared" si="247"/>
        <v>70.17</v>
      </c>
      <c r="S3847" s="10" t="s">
        <v>8317</v>
      </c>
      <c r="T3847" t="s">
        <v>8318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s="9">
        <f t="shared" si="244"/>
        <v>41885.221550925926</v>
      </c>
      <c r="L3848">
        <f t="shared" si="245"/>
        <v>2014</v>
      </c>
      <c r="M3848" t="b">
        <v>1</v>
      </c>
      <c r="N3848">
        <v>8</v>
      </c>
      <c r="O3848" t="b">
        <v>0</v>
      </c>
      <c r="P3848" t="s">
        <v>8269</v>
      </c>
      <c r="Q3848">
        <f t="shared" si="246"/>
        <v>3</v>
      </c>
      <c r="R3848">
        <f t="shared" si="247"/>
        <v>23.63</v>
      </c>
      <c r="S3848" s="10" t="s">
        <v>8317</v>
      </c>
      <c r="T3848" t="s">
        <v>8318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s="9">
        <f t="shared" si="244"/>
        <v>42159.224432870367</v>
      </c>
      <c r="L3849">
        <f t="shared" si="245"/>
        <v>2015</v>
      </c>
      <c r="M3849" t="b">
        <v>1</v>
      </c>
      <c r="N3849">
        <v>9</v>
      </c>
      <c r="O3849" t="b">
        <v>0</v>
      </c>
      <c r="P3849" t="s">
        <v>8269</v>
      </c>
      <c r="Q3849">
        <f t="shared" si="246"/>
        <v>16</v>
      </c>
      <c r="R3849">
        <f t="shared" si="247"/>
        <v>188.56</v>
      </c>
      <c r="S3849" s="10" t="s">
        <v>8317</v>
      </c>
      <c r="T3849" t="s">
        <v>8318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s="9">
        <f t="shared" si="244"/>
        <v>42265.817002314812</v>
      </c>
      <c r="L3850">
        <f t="shared" si="245"/>
        <v>2015</v>
      </c>
      <c r="M3850" t="b">
        <v>1</v>
      </c>
      <c r="N3850">
        <v>43</v>
      </c>
      <c r="O3850" t="b">
        <v>0</v>
      </c>
      <c r="P3850" t="s">
        <v>8269</v>
      </c>
      <c r="Q3850">
        <f t="shared" si="246"/>
        <v>16</v>
      </c>
      <c r="R3850">
        <f t="shared" si="247"/>
        <v>49.51</v>
      </c>
      <c r="S3850" s="10" t="s">
        <v>8317</v>
      </c>
      <c r="T3850" t="s">
        <v>8318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s="9">
        <f t="shared" si="244"/>
        <v>42136.767175925925</v>
      </c>
      <c r="L3851">
        <f t="shared" si="245"/>
        <v>2015</v>
      </c>
      <c r="M3851" t="b">
        <v>1</v>
      </c>
      <c r="N3851">
        <v>28</v>
      </c>
      <c r="O3851" t="b">
        <v>0</v>
      </c>
      <c r="P3851" t="s">
        <v>8269</v>
      </c>
      <c r="Q3851">
        <f t="shared" si="246"/>
        <v>7</v>
      </c>
      <c r="R3851">
        <f t="shared" si="247"/>
        <v>75.459999999999994</v>
      </c>
      <c r="S3851" s="10" t="s">
        <v>8317</v>
      </c>
      <c r="T3851" t="s">
        <v>8318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s="9">
        <f t="shared" si="244"/>
        <v>41975.124340277776</v>
      </c>
      <c r="L3852">
        <f t="shared" si="245"/>
        <v>2014</v>
      </c>
      <c r="M3852" t="b">
        <v>1</v>
      </c>
      <c r="N3852">
        <v>4</v>
      </c>
      <c r="O3852" t="b">
        <v>0</v>
      </c>
      <c r="P3852" t="s">
        <v>8269</v>
      </c>
      <c r="Q3852">
        <f t="shared" si="246"/>
        <v>4</v>
      </c>
      <c r="R3852">
        <f t="shared" si="247"/>
        <v>9.5</v>
      </c>
      <c r="S3852" s="10" t="s">
        <v>8317</v>
      </c>
      <c r="T3852" t="s">
        <v>8318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s="9">
        <f t="shared" si="244"/>
        <v>42172.439571759256</v>
      </c>
      <c r="L3853">
        <f t="shared" si="245"/>
        <v>2015</v>
      </c>
      <c r="M3853" t="b">
        <v>1</v>
      </c>
      <c r="N3853">
        <v>24</v>
      </c>
      <c r="O3853" t="b">
        <v>0</v>
      </c>
      <c r="P3853" t="s">
        <v>8269</v>
      </c>
      <c r="Q3853">
        <f t="shared" si="246"/>
        <v>34</v>
      </c>
      <c r="R3853">
        <f t="shared" si="247"/>
        <v>35.5</v>
      </c>
      <c r="S3853" s="10" t="s">
        <v>8317</v>
      </c>
      <c r="T3853" t="s">
        <v>8318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s="9">
        <f t="shared" si="244"/>
        <v>42065.190694444449</v>
      </c>
      <c r="L3854">
        <f t="shared" si="245"/>
        <v>2015</v>
      </c>
      <c r="M3854" t="b">
        <v>0</v>
      </c>
      <c r="N3854">
        <v>2</v>
      </c>
      <c r="O3854" t="b">
        <v>0</v>
      </c>
      <c r="P3854" t="s">
        <v>8269</v>
      </c>
      <c r="Q3854">
        <f t="shared" si="246"/>
        <v>0</v>
      </c>
      <c r="R3854">
        <f t="shared" si="247"/>
        <v>10</v>
      </c>
      <c r="S3854" s="10" t="s">
        <v>8317</v>
      </c>
      <c r="T3854" t="s">
        <v>8318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s="9">
        <f t="shared" si="244"/>
        <v>41848.84002314815</v>
      </c>
      <c r="L3855">
        <f t="shared" si="245"/>
        <v>2014</v>
      </c>
      <c r="M3855" t="b">
        <v>0</v>
      </c>
      <c r="N3855">
        <v>2</v>
      </c>
      <c r="O3855" t="b">
        <v>0</v>
      </c>
      <c r="P3855" t="s">
        <v>8269</v>
      </c>
      <c r="Q3855">
        <f t="shared" si="246"/>
        <v>0</v>
      </c>
      <c r="R3855">
        <f t="shared" si="247"/>
        <v>13</v>
      </c>
      <c r="S3855" s="10" t="s">
        <v>8317</v>
      </c>
      <c r="T3855" t="s">
        <v>8318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s="9">
        <f t="shared" si="244"/>
        <v>42103.884930555556</v>
      </c>
      <c r="L3856">
        <f t="shared" si="245"/>
        <v>2015</v>
      </c>
      <c r="M3856" t="b">
        <v>0</v>
      </c>
      <c r="N3856">
        <v>20</v>
      </c>
      <c r="O3856" t="b">
        <v>0</v>
      </c>
      <c r="P3856" t="s">
        <v>8269</v>
      </c>
      <c r="Q3856">
        <f t="shared" si="246"/>
        <v>16</v>
      </c>
      <c r="R3856">
        <f t="shared" si="247"/>
        <v>89.4</v>
      </c>
      <c r="S3856" s="10" t="s">
        <v>8317</v>
      </c>
      <c r="T3856" t="s">
        <v>8318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s="9">
        <f t="shared" si="244"/>
        <v>42059.970729166671</v>
      </c>
      <c r="L3857">
        <f t="shared" si="245"/>
        <v>2015</v>
      </c>
      <c r="M3857" t="b">
        <v>0</v>
      </c>
      <c r="N3857">
        <v>1</v>
      </c>
      <c r="O3857" t="b">
        <v>0</v>
      </c>
      <c r="P3857" t="s">
        <v>8269</v>
      </c>
      <c r="Q3857">
        <f t="shared" si="246"/>
        <v>3</v>
      </c>
      <c r="R3857">
        <f t="shared" si="247"/>
        <v>25</v>
      </c>
      <c r="S3857" s="10" t="s">
        <v>8317</v>
      </c>
      <c r="T3857" t="s">
        <v>8318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s="9">
        <f t="shared" si="244"/>
        <v>42041.743090277778</v>
      </c>
      <c r="L3858">
        <f t="shared" si="245"/>
        <v>2015</v>
      </c>
      <c r="M3858" t="b">
        <v>0</v>
      </c>
      <c r="N3858">
        <v>1</v>
      </c>
      <c r="O3858" t="b">
        <v>0</v>
      </c>
      <c r="P3858" t="s">
        <v>8269</v>
      </c>
      <c r="Q3858">
        <f t="shared" si="246"/>
        <v>0</v>
      </c>
      <c r="R3858">
        <f t="shared" si="247"/>
        <v>1</v>
      </c>
      <c r="S3858" s="10" t="s">
        <v>8317</v>
      </c>
      <c r="T3858" t="s">
        <v>8318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s="9">
        <f t="shared" si="244"/>
        <v>41829.73715277778</v>
      </c>
      <c r="L3859">
        <f t="shared" si="245"/>
        <v>2014</v>
      </c>
      <c r="M3859" t="b">
        <v>0</v>
      </c>
      <c r="N3859">
        <v>4</v>
      </c>
      <c r="O3859" t="b">
        <v>0</v>
      </c>
      <c r="P3859" t="s">
        <v>8269</v>
      </c>
      <c r="Q3859">
        <f t="shared" si="246"/>
        <v>5</v>
      </c>
      <c r="R3859">
        <f t="shared" si="247"/>
        <v>65</v>
      </c>
      <c r="S3859" s="10" t="s">
        <v>8317</v>
      </c>
      <c r="T3859" t="s">
        <v>8318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s="9">
        <f t="shared" si="244"/>
        <v>42128.431064814817</v>
      </c>
      <c r="L3860">
        <f t="shared" si="245"/>
        <v>2015</v>
      </c>
      <c r="M3860" t="b">
        <v>0</v>
      </c>
      <c r="N3860">
        <v>1</v>
      </c>
      <c r="O3860" t="b">
        <v>0</v>
      </c>
      <c r="P3860" t="s">
        <v>8269</v>
      </c>
      <c r="Q3860">
        <f t="shared" si="246"/>
        <v>2</v>
      </c>
      <c r="R3860">
        <f t="shared" si="247"/>
        <v>10</v>
      </c>
      <c r="S3860" s="10" t="s">
        <v>8317</v>
      </c>
      <c r="T3860" t="s">
        <v>8318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s="9">
        <f t="shared" si="244"/>
        <v>41789.893599537041</v>
      </c>
      <c r="L3861">
        <f t="shared" si="245"/>
        <v>2014</v>
      </c>
      <c r="M3861" t="b">
        <v>0</v>
      </c>
      <c r="N3861">
        <v>1</v>
      </c>
      <c r="O3861" t="b">
        <v>0</v>
      </c>
      <c r="P3861" t="s">
        <v>8269</v>
      </c>
      <c r="Q3861">
        <f t="shared" si="246"/>
        <v>0</v>
      </c>
      <c r="R3861">
        <f t="shared" si="247"/>
        <v>1</v>
      </c>
      <c r="S3861" s="10" t="s">
        <v>8317</v>
      </c>
      <c r="T3861" t="s">
        <v>8318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s="9">
        <f t="shared" si="244"/>
        <v>41833.660995370366</v>
      </c>
      <c r="L3862">
        <f t="shared" si="245"/>
        <v>2014</v>
      </c>
      <c r="M3862" t="b">
        <v>0</v>
      </c>
      <c r="N3862">
        <v>13</v>
      </c>
      <c r="O3862" t="b">
        <v>0</v>
      </c>
      <c r="P3862" t="s">
        <v>8269</v>
      </c>
      <c r="Q3862">
        <f t="shared" si="246"/>
        <v>18</v>
      </c>
      <c r="R3862">
        <f t="shared" si="247"/>
        <v>81.540000000000006</v>
      </c>
      <c r="S3862" s="10" t="s">
        <v>8317</v>
      </c>
      <c r="T3862" t="s">
        <v>8318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s="9">
        <f t="shared" si="244"/>
        <v>41914.590011574073</v>
      </c>
      <c r="L3863">
        <f t="shared" si="245"/>
        <v>2014</v>
      </c>
      <c r="M3863" t="b">
        <v>0</v>
      </c>
      <c r="N3863">
        <v>1</v>
      </c>
      <c r="O3863" t="b">
        <v>0</v>
      </c>
      <c r="P3863" t="s">
        <v>8269</v>
      </c>
      <c r="Q3863">
        <f t="shared" si="246"/>
        <v>5</v>
      </c>
      <c r="R3863">
        <f t="shared" si="247"/>
        <v>100</v>
      </c>
      <c r="S3863" s="10" t="s">
        <v>8317</v>
      </c>
      <c r="T3863" t="s">
        <v>8318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s="9">
        <f t="shared" si="244"/>
        <v>42611.261064814811</v>
      </c>
      <c r="L3864">
        <f t="shared" si="245"/>
        <v>2016</v>
      </c>
      <c r="M3864" t="b">
        <v>0</v>
      </c>
      <c r="N3864">
        <v>1</v>
      </c>
      <c r="O3864" t="b">
        <v>0</v>
      </c>
      <c r="P3864" t="s">
        <v>8269</v>
      </c>
      <c r="Q3864">
        <f t="shared" si="246"/>
        <v>0</v>
      </c>
      <c r="R3864">
        <f t="shared" si="247"/>
        <v>1</v>
      </c>
      <c r="S3864" s="10" t="s">
        <v>8317</v>
      </c>
      <c r="T3864" t="s">
        <v>8318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s="9">
        <f t="shared" si="244"/>
        <v>42253.633159722223</v>
      </c>
      <c r="L3865">
        <f t="shared" si="245"/>
        <v>2015</v>
      </c>
      <c r="M3865" t="b">
        <v>0</v>
      </c>
      <c r="N3865">
        <v>0</v>
      </c>
      <c r="O3865" t="b">
        <v>0</v>
      </c>
      <c r="P3865" t="s">
        <v>8269</v>
      </c>
      <c r="Q3865">
        <f t="shared" si="246"/>
        <v>0</v>
      </c>
      <c r="R3865" t="e">
        <f t="shared" si="247"/>
        <v>#DIV/0!</v>
      </c>
      <c r="S3865" s="10" t="s">
        <v>8317</v>
      </c>
      <c r="T3865" t="s">
        <v>8318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s="9">
        <f t="shared" si="244"/>
        <v>42295.891828703709</v>
      </c>
      <c r="L3866">
        <f t="shared" si="245"/>
        <v>2015</v>
      </c>
      <c r="M3866" t="b">
        <v>0</v>
      </c>
      <c r="N3866">
        <v>3</v>
      </c>
      <c r="O3866" t="b">
        <v>0</v>
      </c>
      <c r="P3866" t="s">
        <v>8269</v>
      </c>
      <c r="Q3866">
        <f t="shared" si="246"/>
        <v>1</v>
      </c>
      <c r="R3866">
        <f t="shared" si="247"/>
        <v>20</v>
      </c>
      <c r="S3866" s="10" t="s">
        <v>8317</v>
      </c>
      <c r="T3866" t="s">
        <v>8318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s="9">
        <f t="shared" si="244"/>
        <v>41841.651597222226</v>
      </c>
      <c r="L3867">
        <f t="shared" si="245"/>
        <v>2014</v>
      </c>
      <c r="M3867" t="b">
        <v>0</v>
      </c>
      <c r="N3867">
        <v>14</v>
      </c>
      <c r="O3867" t="b">
        <v>0</v>
      </c>
      <c r="P3867" t="s">
        <v>8269</v>
      </c>
      <c r="Q3867">
        <f t="shared" si="246"/>
        <v>27</v>
      </c>
      <c r="R3867">
        <f t="shared" si="247"/>
        <v>46.43</v>
      </c>
      <c r="S3867" s="10" t="s">
        <v>8317</v>
      </c>
      <c r="T3867" t="s">
        <v>8318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s="9">
        <f t="shared" si="244"/>
        <v>42402.947002314817</v>
      </c>
      <c r="L3868">
        <f t="shared" si="245"/>
        <v>2016</v>
      </c>
      <c r="M3868" t="b">
        <v>0</v>
      </c>
      <c r="N3868">
        <v>2</v>
      </c>
      <c r="O3868" t="b">
        <v>0</v>
      </c>
      <c r="P3868" t="s">
        <v>8269</v>
      </c>
      <c r="Q3868">
        <f t="shared" si="246"/>
        <v>1</v>
      </c>
      <c r="R3868">
        <f t="shared" si="247"/>
        <v>5.5</v>
      </c>
      <c r="S3868" s="10" t="s">
        <v>8317</v>
      </c>
      <c r="T3868" t="s">
        <v>8318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s="9">
        <f t="shared" si="244"/>
        <v>42509.814108796301</v>
      </c>
      <c r="L3869">
        <f t="shared" si="245"/>
        <v>2016</v>
      </c>
      <c r="M3869" t="b">
        <v>0</v>
      </c>
      <c r="N3869">
        <v>5</v>
      </c>
      <c r="O3869" t="b">
        <v>0</v>
      </c>
      <c r="P3869" t="s">
        <v>8269</v>
      </c>
      <c r="Q3869">
        <f t="shared" si="246"/>
        <v>13</v>
      </c>
      <c r="R3869">
        <f t="shared" si="247"/>
        <v>50.2</v>
      </c>
      <c r="S3869" s="10" t="s">
        <v>8317</v>
      </c>
      <c r="T3869" t="s">
        <v>8318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s="9">
        <f t="shared" si="244"/>
        <v>41865.659780092588</v>
      </c>
      <c r="L3870">
        <f t="shared" si="245"/>
        <v>2014</v>
      </c>
      <c r="M3870" t="b">
        <v>0</v>
      </c>
      <c r="N3870">
        <v>1</v>
      </c>
      <c r="O3870" t="b">
        <v>0</v>
      </c>
      <c r="P3870" t="s">
        <v>8303</v>
      </c>
      <c r="Q3870">
        <f t="shared" si="246"/>
        <v>0</v>
      </c>
      <c r="R3870">
        <f t="shared" si="247"/>
        <v>10</v>
      </c>
      <c r="S3870" s="10" t="s">
        <v>8317</v>
      </c>
      <c r="T3870" t="s">
        <v>8359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s="9">
        <f t="shared" si="244"/>
        <v>42047.724444444444</v>
      </c>
      <c r="L3871">
        <f t="shared" si="245"/>
        <v>2015</v>
      </c>
      <c r="M3871" t="b">
        <v>0</v>
      </c>
      <c r="N3871">
        <v>15</v>
      </c>
      <c r="O3871" t="b">
        <v>0</v>
      </c>
      <c r="P3871" t="s">
        <v>8303</v>
      </c>
      <c r="Q3871">
        <f t="shared" si="246"/>
        <v>3</v>
      </c>
      <c r="R3871">
        <f t="shared" si="247"/>
        <v>30.13</v>
      </c>
      <c r="S3871" s="10" t="s">
        <v>8317</v>
      </c>
      <c r="T3871" t="s">
        <v>8359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s="9">
        <f t="shared" si="244"/>
        <v>41793.17219907407</v>
      </c>
      <c r="L3872">
        <f t="shared" si="245"/>
        <v>2014</v>
      </c>
      <c r="M3872" t="b">
        <v>0</v>
      </c>
      <c r="N3872">
        <v>10</v>
      </c>
      <c r="O3872" t="b">
        <v>0</v>
      </c>
      <c r="P3872" t="s">
        <v>8303</v>
      </c>
      <c r="Q3872">
        <f t="shared" si="246"/>
        <v>15</v>
      </c>
      <c r="R3872">
        <f t="shared" si="247"/>
        <v>150</v>
      </c>
      <c r="S3872" s="10" t="s">
        <v>8317</v>
      </c>
      <c r="T3872" t="s">
        <v>8359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s="9">
        <f t="shared" si="244"/>
        <v>42763.780671296292</v>
      </c>
      <c r="L3873">
        <f t="shared" si="245"/>
        <v>2017</v>
      </c>
      <c r="M3873" t="b">
        <v>0</v>
      </c>
      <c r="N3873">
        <v>3</v>
      </c>
      <c r="O3873" t="b">
        <v>0</v>
      </c>
      <c r="P3873" t="s">
        <v>8303</v>
      </c>
      <c r="Q3873">
        <f t="shared" si="246"/>
        <v>3</v>
      </c>
      <c r="R3873">
        <f t="shared" si="247"/>
        <v>13.33</v>
      </c>
      <c r="S3873" s="10" t="s">
        <v>8317</v>
      </c>
      <c r="T3873" t="s">
        <v>8359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s="9">
        <f t="shared" si="244"/>
        <v>42180.145787037036</v>
      </c>
      <c r="L3874">
        <f t="shared" si="245"/>
        <v>2015</v>
      </c>
      <c r="M3874" t="b">
        <v>0</v>
      </c>
      <c r="N3874">
        <v>0</v>
      </c>
      <c r="O3874" t="b">
        <v>0</v>
      </c>
      <c r="P3874" t="s">
        <v>8303</v>
      </c>
      <c r="Q3874">
        <f t="shared" si="246"/>
        <v>0</v>
      </c>
      <c r="R3874" t="e">
        <f t="shared" si="247"/>
        <v>#DIV/0!</v>
      </c>
      <c r="S3874" s="10" t="s">
        <v>8317</v>
      </c>
      <c r="T3874" t="s">
        <v>8359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s="9">
        <f t="shared" si="244"/>
        <v>42255.696006944447</v>
      </c>
      <c r="L3875">
        <f t="shared" si="245"/>
        <v>2015</v>
      </c>
      <c r="M3875" t="b">
        <v>0</v>
      </c>
      <c r="N3875">
        <v>0</v>
      </c>
      <c r="O3875" t="b">
        <v>0</v>
      </c>
      <c r="P3875" t="s">
        <v>8303</v>
      </c>
      <c r="Q3875">
        <f t="shared" si="246"/>
        <v>0</v>
      </c>
      <c r="R3875" t="e">
        <f t="shared" si="247"/>
        <v>#DIV/0!</v>
      </c>
      <c r="S3875" s="10" t="s">
        <v>8317</v>
      </c>
      <c r="T3875" t="s">
        <v>8359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s="9">
        <f t="shared" si="244"/>
        <v>42007.016458333332</v>
      </c>
      <c r="L3876">
        <f t="shared" si="245"/>
        <v>2015</v>
      </c>
      <c r="M3876" t="b">
        <v>0</v>
      </c>
      <c r="N3876">
        <v>0</v>
      </c>
      <c r="O3876" t="b">
        <v>0</v>
      </c>
      <c r="P3876" t="s">
        <v>8303</v>
      </c>
      <c r="Q3876">
        <f t="shared" si="246"/>
        <v>0</v>
      </c>
      <c r="R3876" t="e">
        <f t="shared" si="247"/>
        <v>#DIV/0!</v>
      </c>
      <c r="S3876" s="10" t="s">
        <v>8317</v>
      </c>
      <c r="T3876" t="s">
        <v>8359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s="9">
        <f t="shared" si="244"/>
        <v>42615.346817129626</v>
      </c>
      <c r="L3877">
        <f t="shared" si="245"/>
        <v>2016</v>
      </c>
      <c r="M3877" t="b">
        <v>0</v>
      </c>
      <c r="N3877">
        <v>0</v>
      </c>
      <c r="O3877" t="b">
        <v>0</v>
      </c>
      <c r="P3877" t="s">
        <v>8303</v>
      </c>
      <c r="Q3877">
        <f t="shared" si="246"/>
        <v>0</v>
      </c>
      <c r="R3877" t="e">
        <f t="shared" si="247"/>
        <v>#DIV/0!</v>
      </c>
      <c r="S3877" s="10" t="s">
        <v>8317</v>
      </c>
      <c r="T3877" t="s">
        <v>8359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s="9">
        <f t="shared" si="244"/>
        <v>42372.624166666668</v>
      </c>
      <c r="L3878">
        <f t="shared" si="245"/>
        <v>2016</v>
      </c>
      <c r="M3878" t="b">
        <v>0</v>
      </c>
      <c r="N3878">
        <v>46</v>
      </c>
      <c r="O3878" t="b">
        <v>0</v>
      </c>
      <c r="P3878" t="s">
        <v>8303</v>
      </c>
      <c r="Q3878">
        <f t="shared" si="246"/>
        <v>53</v>
      </c>
      <c r="R3878">
        <f t="shared" si="247"/>
        <v>44.76</v>
      </c>
      <c r="S3878" s="10" t="s">
        <v>8317</v>
      </c>
      <c r="T3878" t="s">
        <v>8359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s="9">
        <f t="shared" si="244"/>
        <v>42682.67768518519</v>
      </c>
      <c r="L3879">
        <f t="shared" si="245"/>
        <v>2016</v>
      </c>
      <c r="M3879" t="b">
        <v>0</v>
      </c>
      <c r="N3879">
        <v>14</v>
      </c>
      <c r="O3879" t="b">
        <v>0</v>
      </c>
      <c r="P3879" t="s">
        <v>8303</v>
      </c>
      <c r="Q3879">
        <f t="shared" si="246"/>
        <v>5</v>
      </c>
      <c r="R3879">
        <f t="shared" si="247"/>
        <v>88.64</v>
      </c>
      <c r="S3879" s="10" t="s">
        <v>8317</v>
      </c>
      <c r="T3879" t="s">
        <v>8359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s="9">
        <f t="shared" si="244"/>
        <v>42154.818819444445</v>
      </c>
      <c r="L3880">
        <f t="shared" si="245"/>
        <v>2015</v>
      </c>
      <c r="M3880" t="b">
        <v>0</v>
      </c>
      <c r="N3880">
        <v>1</v>
      </c>
      <c r="O3880" t="b">
        <v>0</v>
      </c>
      <c r="P3880" t="s">
        <v>8303</v>
      </c>
      <c r="Q3880">
        <f t="shared" si="246"/>
        <v>0</v>
      </c>
      <c r="R3880">
        <f t="shared" si="247"/>
        <v>10</v>
      </c>
      <c r="S3880" s="10" t="s">
        <v>8317</v>
      </c>
      <c r="T3880" t="s">
        <v>8359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s="9">
        <f t="shared" si="244"/>
        <v>41999.861064814817</v>
      </c>
      <c r="L3881">
        <f t="shared" si="245"/>
        <v>2014</v>
      </c>
      <c r="M3881" t="b">
        <v>0</v>
      </c>
      <c r="N3881">
        <v>0</v>
      </c>
      <c r="O3881" t="b">
        <v>0</v>
      </c>
      <c r="P3881" t="s">
        <v>8303</v>
      </c>
      <c r="Q3881">
        <f t="shared" si="246"/>
        <v>0</v>
      </c>
      <c r="R3881" t="e">
        <f t="shared" si="247"/>
        <v>#DIV/0!</v>
      </c>
      <c r="S3881" s="10" t="s">
        <v>8317</v>
      </c>
      <c r="T3881" t="s">
        <v>8359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s="9">
        <f t="shared" si="244"/>
        <v>41815.815046296295</v>
      </c>
      <c r="L3882">
        <f t="shared" si="245"/>
        <v>2014</v>
      </c>
      <c r="M3882" t="b">
        <v>0</v>
      </c>
      <c r="N3882">
        <v>17</v>
      </c>
      <c r="O3882" t="b">
        <v>0</v>
      </c>
      <c r="P3882" t="s">
        <v>8303</v>
      </c>
      <c r="Q3882">
        <f t="shared" si="246"/>
        <v>13</v>
      </c>
      <c r="R3882">
        <f t="shared" si="247"/>
        <v>57.65</v>
      </c>
      <c r="S3882" s="10" t="s">
        <v>8317</v>
      </c>
      <c r="T3882" t="s">
        <v>8359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s="9">
        <f t="shared" si="244"/>
        <v>42756.018506944441</v>
      </c>
      <c r="L3883">
        <f t="shared" si="245"/>
        <v>2017</v>
      </c>
      <c r="M3883" t="b">
        <v>0</v>
      </c>
      <c r="N3883">
        <v>1</v>
      </c>
      <c r="O3883" t="b">
        <v>0</v>
      </c>
      <c r="P3883" t="s">
        <v>8303</v>
      </c>
      <c r="Q3883">
        <f t="shared" si="246"/>
        <v>5</v>
      </c>
      <c r="R3883">
        <f t="shared" si="247"/>
        <v>25</v>
      </c>
      <c r="S3883" s="10" t="s">
        <v>8317</v>
      </c>
      <c r="T3883" t="s">
        <v>8359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s="9">
        <f t="shared" si="244"/>
        <v>42373.983449074076</v>
      </c>
      <c r="L3884">
        <f t="shared" si="245"/>
        <v>2016</v>
      </c>
      <c r="M3884" t="b">
        <v>0</v>
      </c>
      <c r="N3884">
        <v>0</v>
      </c>
      <c r="O3884" t="b">
        <v>0</v>
      </c>
      <c r="P3884" t="s">
        <v>8303</v>
      </c>
      <c r="Q3884">
        <f t="shared" si="246"/>
        <v>0</v>
      </c>
      <c r="R3884" t="e">
        <f t="shared" si="247"/>
        <v>#DIV/0!</v>
      </c>
      <c r="S3884" s="10" t="s">
        <v>8317</v>
      </c>
      <c r="T3884" t="s">
        <v>8359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s="9">
        <f t="shared" si="244"/>
        <v>41854.602650462963</v>
      </c>
      <c r="L3885">
        <f t="shared" si="245"/>
        <v>2014</v>
      </c>
      <c r="M3885" t="b">
        <v>0</v>
      </c>
      <c r="N3885">
        <v>0</v>
      </c>
      <c r="O3885" t="b">
        <v>0</v>
      </c>
      <c r="P3885" t="s">
        <v>8303</v>
      </c>
      <c r="Q3885">
        <f t="shared" si="246"/>
        <v>0</v>
      </c>
      <c r="R3885" t="e">
        <f t="shared" si="247"/>
        <v>#DIV/0!</v>
      </c>
      <c r="S3885" s="10" t="s">
        <v>8317</v>
      </c>
      <c r="T3885" t="s">
        <v>8359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s="9">
        <f t="shared" si="244"/>
        <v>42065.791574074072</v>
      </c>
      <c r="L3886">
        <f t="shared" si="245"/>
        <v>2015</v>
      </c>
      <c r="M3886" t="b">
        <v>0</v>
      </c>
      <c r="N3886">
        <v>0</v>
      </c>
      <c r="O3886" t="b">
        <v>0</v>
      </c>
      <c r="P3886" t="s">
        <v>8303</v>
      </c>
      <c r="Q3886">
        <f t="shared" si="246"/>
        <v>0</v>
      </c>
      <c r="R3886" t="e">
        <f t="shared" si="247"/>
        <v>#DIV/0!</v>
      </c>
      <c r="S3886" s="10" t="s">
        <v>8317</v>
      </c>
      <c r="T3886" t="s">
        <v>8359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s="9">
        <f t="shared" si="244"/>
        <v>42469.951284722221</v>
      </c>
      <c r="L3887">
        <f t="shared" si="245"/>
        <v>2016</v>
      </c>
      <c r="M3887" t="b">
        <v>0</v>
      </c>
      <c r="N3887">
        <v>0</v>
      </c>
      <c r="O3887" t="b">
        <v>0</v>
      </c>
      <c r="P3887" t="s">
        <v>8303</v>
      </c>
      <c r="Q3887">
        <f t="shared" si="246"/>
        <v>0</v>
      </c>
      <c r="R3887" t="e">
        <f t="shared" si="247"/>
        <v>#DIV/0!</v>
      </c>
      <c r="S3887" s="10" t="s">
        <v>8317</v>
      </c>
      <c r="T3887" t="s">
        <v>8359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s="9">
        <f t="shared" si="244"/>
        <v>41954.228032407409</v>
      </c>
      <c r="L3888">
        <f t="shared" si="245"/>
        <v>2014</v>
      </c>
      <c r="M3888" t="b">
        <v>0</v>
      </c>
      <c r="N3888">
        <v>0</v>
      </c>
      <c r="O3888" t="b">
        <v>0</v>
      </c>
      <c r="P3888" t="s">
        <v>8303</v>
      </c>
      <c r="Q3888">
        <f t="shared" si="246"/>
        <v>0</v>
      </c>
      <c r="R3888" t="e">
        <f t="shared" si="247"/>
        <v>#DIV/0!</v>
      </c>
      <c r="S3888" s="10" t="s">
        <v>8317</v>
      </c>
      <c r="T3888" t="s">
        <v>8359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s="9">
        <f t="shared" si="244"/>
        <v>42079.857974537037</v>
      </c>
      <c r="L3889">
        <f t="shared" si="245"/>
        <v>2015</v>
      </c>
      <c r="M3889" t="b">
        <v>0</v>
      </c>
      <c r="N3889">
        <v>2</v>
      </c>
      <c r="O3889" t="b">
        <v>0</v>
      </c>
      <c r="P3889" t="s">
        <v>8303</v>
      </c>
      <c r="Q3889">
        <f t="shared" si="246"/>
        <v>2</v>
      </c>
      <c r="R3889">
        <f t="shared" si="247"/>
        <v>17.5</v>
      </c>
      <c r="S3889" s="10" t="s">
        <v>8317</v>
      </c>
      <c r="T3889" t="s">
        <v>8359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s="9">
        <f t="shared" si="244"/>
        <v>42762.545810185184</v>
      </c>
      <c r="L3890">
        <f t="shared" si="245"/>
        <v>2017</v>
      </c>
      <c r="M3890" t="b">
        <v>0</v>
      </c>
      <c r="N3890">
        <v>14</v>
      </c>
      <c r="O3890" t="b">
        <v>0</v>
      </c>
      <c r="P3890" t="s">
        <v>8269</v>
      </c>
      <c r="Q3890">
        <f t="shared" si="246"/>
        <v>27</v>
      </c>
      <c r="R3890">
        <f t="shared" si="247"/>
        <v>38.71</v>
      </c>
      <c r="S3890" s="10" t="s">
        <v>8317</v>
      </c>
      <c r="T3890" t="s">
        <v>8318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s="9">
        <f t="shared" si="244"/>
        <v>41977.004976851851</v>
      </c>
      <c r="L3891">
        <f t="shared" si="245"/>
        <v>2014</v>
      </c>
      <c r="M3891" t="b">
        <v>0</v>
      </c>
      <c r="N3891">
        <v>9</v>
      </c>
      <c r="O3891" t="b">
        <v>0</v>
      </c>
      <c r="P3891" t="s">
        <v>8269</v>
      </c>
      <c r="Q3891">
        <f t="shared" si="246"/>
        <v>1</v>
      </c>
      <c r="R3891">
        <f t="shared" si="247"/>
        <v>13.11</v>
      </c>
      <c r="S3891" s="10" t="s">
        <v>8317</v>
      </c>
      <c r="T3891" t="s">
        <v>8318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s="9">
        <f t="shared" si="244"/>
        <v>42171.758611111116</v>
      </c>
      <c r="L3892">
        <f t="shared" si="245"/>
        <v>2015</v>
      </c>
      <c r="M3892" t="b">
        <v>0</v>
      </c>
      <c r="N3892">
        <v>8</v>
      </c>
      <c r="O3892" t="b">
        <v>0</v>
      </c>
      <c r="P3892" t="s">
        <v>8269</v>
      </c>
      <c r="Q3892">
        <f t="shared" si="246"/>
        <v>17</v>
      </c>
      <c r="R3892">
        <f t="shared" si="247"/>
        <v>315.5</v>
      </c>
      <c r="S3892" s="10" t="s">
        <v>8317</v>
      </c>
      <c r="T3892" t="s">
        <v>8318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s="9">
        <f t="shared" si="244"/>
        <v>42056.1324537037</v>
      </c>
      <c r="L3893">
        <f t="shared" si="245"/>
        <v>2015</v>
      </c>
      <c r="M3893" t="b">
        <v>0</v>
      </c>
      <c r="N3893">
        <v>7</v>
      </c>
      <c r="O3893" t="b">
        <v>0</v>
      </c>
      <c r="P3893" t="s">
        <v>8269</v>
      </c>
      <c r="Q3893">
        <f t="shared" si="246"/>
        <v>33</v>
      </c>
      <c r="R3893">
        <f t="shared" si="247"/>
        <v>37.14</v>
      </c>
      <c r="S3893" s="10" t="s">
        <v>8317</v>
      </c>
      <c r="T3893" t="s">
        <v>8318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s="9">
        <f t="shared" si="244"/>
        <v>41867.652280092596</v>
      </c>
      <c r="L3894">
        <f t="shared" si="245"/>
        <v>2014</v>
      </c>
      <c r="M3894" t="b">
        <v>0</v>
      </c>
      <c r="N3894">
        <v>0</v>
      </c>
      <c r="O3894" t="b">
        <v>0</v>
      </c>
      <c r="P3894" t="s">
        <v>8269</v>
      </c>
      <c r="Q3894">
        <f t="shared" si="246"/>
        <v>0</v>
      </c>
      <c r="R3894" t="e">
        <f t="shared" si="247"/>
        <v>#DIV/0!</v>
      </c>
      <c r="S3894" s="10" t="s">
        <v>8317</v>
      </c>
      <c r="T3894" t="s">
        <v>8318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s="9">
        <f t="shared" si="244"/>
        <v>41779.657870370371</v>
      </c>
      <c r="L3895">
        <f t="shared" si="245"/>
        <v>2014</v>
      </c>
      <c r="M3895" t="b">
        <v>0</v>
      </c>
      <c r="N3895">
        <v>84</v>
      </c>
      <c r="O3895" t="b">
        <v>0</v>
      </c>
      <c r="P3895" t="s">
        <v>8269</v>
      </c>
      <c r="Q3895">
        <f t="shared" si="246"/>
        <v>22</v>
      </c>
      <c r="R3895">
        <f t="shared" si="247"/>
        <v>128.27000000000001</v>
      </c>
      <c r="S3895" s="10" t="s">
        <v>8317</v>
      </c>
      <c r="T3895" t="s">
        <v>8318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s="9">
        <f t="shared" si="244"/>
        <v>42679.958472222221</v>
      </c>
      <c r="L3896">
        <f t="shared" si="245"/>
        <v>2016</v>
      </c>
      <c r="M3896" t="b">
        <v>0</v>
      </c>
      <c r="N3896">
        <v>11</v>
      </c>
      <c r="O3896" t="b">
        <v>0</v>
      </c>
      <c r="P3896" t="s">
        <v>8269</v>
      </c>
      <c r="Q3896">
        <f t="shared" si="246"/>
        <v>3</v>
      </c>
      <c r="R3896">
        <f t="shared" si="247"/>
        <v>47.27</v>
      </c>
      <c r="S3896" s="10" t="s">
        <v>8317</v>
      </c>
      <c r="T3896" t="s">
        <v>8318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s="9">
        <f t="shared" si="244"/>
        <v>42032.250208333338</v>
      </c>
      <c r="L3897">
        <f t="shared" si="245"/>
        <v>2015</v>
      </c>
      <c r="M3897" t="b">
        <v>0</v>
      </c>
      <c r="N3897">
        <v>1</v>
      </c>
      <c r="O3897" t="b">
        <v>0</v>
      </c>
      <c r="P3897" t="s">
        <v>8269</v>
      </c>
      <c r="Q3897">
        <f t="shared" si="246"/>
        <v>5</v>
      </c>
      <c r="R3897">
        <f t="shared" si="247"/>
        <v>50</v>
      </c>
      <c r="S3897" s="10" t="s">
        <v>8317</v>
      </c>
      <c r="T3897" t="s">
        <v>8318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s="9">
        <f t="shared" si="244"/>
        <v>41793.191875000004</v>
      </c>
      <c r="L3898">
        <f t="shared" si="245"/>
        <v>2014</v>
      </c>
      <c r="M3898" t="b">
        <v>0</v>
      </c>
      <c r="N3898">
        <v>4</v>
      </c>
      <c r="O3898" t="b">
        <v>0</v>
      </c>
      <c r="P3898" t="s">
        <v>8269</v>
      </c>
      <c r="Q3898">
        <f t="shared" si="246"/>
        <v>11</v>
      </c>
      <c r="R3898">
        <f t="shared" si="247"/>
        <v>42.5</v>
      </c>
      <c r="S3898" s="10" t="s">
        <v>8317</v>
      </c>
      <c r="T3898" t="s">
        <v>8318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s="9">
        <f t="shared" si="244"/>
        <v>41982.87364583333</v>
      </c>
      <c r="L3899">
        <f t="shared" si="245"/>
        <v>2014</v>
      </c>
      <c r="M3899" t="b">
        <v>0</v>
      </c>
      <c r="N3899">
        <v>10</v>
      </c>
      <c r="O3899" t="b">
        <v>0</v>
      </c>
      <c r="P3899" t="s">
        <v>8269</v>
      </c>
      <c r="Q3899">
        <f t="shared" si="246"/>
        <v>18</v>
      </c>
      <c r="R3899">
        <f t="shared" si="247"/>
        <v>44</v>
      </c>
      <c r="S3899" s="10" t="s">
        <v>8317</v>
      </c>
      <c r="T3899" t="s">
        <v>8318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s="9">
        <f t="shared" si="244"/>
        <v>42193.482291666667</v>
      </c>
      <c r="L3900">
        <f t="shared" si="245"/>
        <v>2015</v>
      </c>
      <c r="M3900" t="b">
        <v>0</v>
      </c>
      <c r="N3900">
        <v>16</v>
      </c>
      <c r="O3900" t="b">
        <v>0</v>
      </c>
      <c r="P3900" t="s">
        <v>8269</v>
      </c>
      <c r="Q3900">
        <f t="shared" si="246"/>
        <v>33</v>
      </c>
      <c r="R3900">
        <f t="shared" si="247"/>
        <v>50.88</v>
      </c>
      <c r="S3900" s="10" t="s">
        <v>8317</v>
      </c>
      <c r="T3900" t="s">
        <v>8318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s="9">
        <f t="shared" si="244"/>
        <v>41843.775011574071</v>
      </c>
      <c r="L3901">
        <f t="shared" si="245"/>
        <v>2014</v>
      </c>
      <c r="M3901" t="b">
        <v>0</v>
      </c>
      <c r="N3901">
        <v>2</v>
      </c>
      <c r="O3901" t="b">
        <v>0</v>
      </c>
      <c r="P3901" t="s">
        <v>8269</v>
      </c>
      <c r="Q3901">
        <f t="shared" si="246"/>
        <v>1</v>
      </c>
      <c r="R3901">
        <f t="shared" si="247"/>
        <v>62.5</v>
      </c>
      <c r="S3901" s="10" t="s">
        <v>8317</v>
      </c>
      <c r="T3901" t="s">
        <v>8318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s="9">
        <f t="shared" si="244"/>
        <v>42136.092488425929</v>
      </c>
      <c r="L3902">
        <f t="shared" si="245"/>
        <v>2015</v>
      </c>
      <c r="M3902" t="b">
        <v>0</v>
      </c>
      <c r="N3902">
        <v>5</v>
      </c>
      <c r="O3902" t="b">
        <v>0</v>
      </c>
      <c r="P3902" t="s">
        <v>8269</v>
      </c>
      <c r="Q3902">
        <f t="shared" si="246"/>
        <v>5</v>
      </c>
      <c r="R3902">
        <f t="shared" si="247"/>
        <v>27</v>
      </c>
      <c r="S3902" s="10" t="s">
        <v>8317</v>
      </c>
      <c r="T3902" t="s">
        <v>8318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s="9">
        <f t="shared" si="244"/>
        <v>42317.826377314821</v>
      </c>
      <c r="L3903">
        <f t="shared" si="245"/>
        <v>2015</v>
      </c>
      <c r="M3903" t="b">
        <v>0</v>
      </c>
      <c r="N3903">
        <v>1</v>
      </c>
      <c r="O3903" t="b">
        <v>0</v>
      </c>
      <c r="P3903" t="s">
        <v>8269</v>
      </c>
      <c r="Q3903">
        <f t="shared" si="246"/>
        <v>1</v>
      </c>
      <c r="R3903">
        <f t="shared" si="247"/>
        <v>25</v>
      </c>
      <c r="S3903" s="10" t="s">
        <v>8317</v>
      </c>
      <c r="T3903" t="s">
        <v>8318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s="9">
        <f t="shared" si="244"/>
        <v>42663.468078703707</v>
      </c>
      <c r="L3904">
        <f t="shared" si="245"/>
        <v>2016</v>
      </c>
      <c r="M3904" t="b">
        <v>0</v>
      </c>
      <c r="N3904">
        <v>31</v>
      </c>
      <c r="O3904" t="b">
        <v>0</v>
      </c>
      <c r="P3904" t="s">
        <v>8269</v>
      </c>
      <c r="Q3904">
        <f t="shared" si="246"/>
        <v>49</v>
      </c>
      <c r="R3904">
        <f t="shared" si="247"/>
        <v>47.26</v>
      </c>
      <c r="S3904" s="10" t="s">
        <v>8317</v>
      </c>
      <c r="T3904" t="s">
        <v>8318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s="9">
        <f t="shared" si="244"/>
        <v>42186.01116898148</v>
      </c>
      <c r="L3905">
        <f t="shared" si="245"/>
        <v>2015</v>
      </c>
      <c r="M3905" t="b">
        <v>0</v>
      </c>
      <c r="N3905">
        <v>0</v>
      </c>
      <c r="O3905" t="b">
        <v>0</v>
      </c>
      <c r="P3905" t="s">
        <v>8269</v>
      </c>
      <c r="Q3905">
        <f t="shared" si="246"/>
        <v>0</v>
      </c>
      <c r="R3905" t="e">
        <f t="shared" si="247"/>
        <v>#DIV/0!</v>
      </c>
      <c r="S3905" s="10" t="s">
        <v>8317</v>
      </c>
      <c r="T3905" t="s">
        <v>8318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s="9">
        <f t="shared" si="244"/>
        <v>42095.229166666672</v>
      </c>
      <c r="L3906">
        <f t="shared" si="245"/>
        <v>2015</v>
      </c>
      <c r="M3906" t="b">
        <v>0</v>
      </c>
      <c r="N3906">
        <v>2</v>
      </c>
      <c r="O3906" t="b">
        <v>0</v>
      </c>
      <c r="P3906" t="s">
        <v>8269</v>
      </c>
      <c r="Q3906">
        <f t="shared" si="246"/>
        <v>0</v>
      </c>
      <c r="R3906">
        <f t="shared" si="247"/>
        <v>1.5</v>
      </c>
      <c r="S3906" s="10" t="s">
        <v>8317</v>
      </c>
      <c r="T3906" t="s">
        <v>8318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s="9">
        <f t="shared" ref="K3907:K3970" si="248">(((J3907/60)/60/24)+DATE(1970,1,1))</f>
        <v>42124.623877314814</v>
      </c>
      <c r="L3907">
        <f t="shared" ref="L3907:L3970" si="249">YEAR(K3907)</f>
        <v>2015</v>
      </c>
      <c r="M3907" t="b">
        <v>0</v>
      </c>
      <c r="N3907">
        <v>7</v>
      </c>
      <c r="O3907" t="b">
        <v>0</v>
      </c>
      <c r="P3907" t="s">
        <v>8269</v>
      </c>
      <c r="Q3907">
        <f t="shared" ref="Q3907:Q3970" si="250">ROUND(E3907/D3907*100,0)</f>
        <v>12</v>
      </c>
      <c r="R3907">
        <f t="shared" ref="R3907:R3970" si="251">ROUND(E3907/N3907,2)</f>
        <v>24.71</v>
      </c>
      <c r="S3907" s="10" t="s">
        <v>8317</v>
      </c>
      <c r="T3907" t="s">
        <v>8318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s="9">
        <f t="shared" si="248"/>
        <v>42143.917743055557</v>
      </c>
      <c r="L3908">
        <f t="shared" si="249"/>
        <v>2015</v>
      </c>
      <c r="M3908" t="b">
        <v>0</v>
      </c>
      <c r="N3908">
        <v>16</v>
      </c>
      <c r="O3908" t="b">
        <v>0</v>
      </c>
      <c r="P3908" t="s">
        <v>8269</v>
      </c>
      <c r="Q3908">
        <f t="shared" si="250"/>
        <v>67</v>
      </c>
      <c r="R3908">
        <f t="shared" si="251"/>
        <v>63.13</v>
      </c>
      <c r="S3908" s="10" t="s">
        <v>8317</v>
      </c>
      <c r="T3908" t="s">
        <v>8318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s="9">
        <f t="shared" si="248"/>
        <v>41906.819513888891</v>
      </c>
      <c r="L3909">
        <f t="shared" si="249"/>
        <v>2014</v>
      </c>
      <c r="M3909" t="b">
        <v>0</v>
      </c>
      <c r="N3909">
        <v>4</v>
      </c>
      <c r="O3909" t="b">
        <v>0</v>
      </c>
      <c r="P3909" t="s">
        <v>8269</v>
      </c>
      <c r="Q3909">
        <f t="shared" si="250"/>
        <v>15</v>
      </c>
      <c r="R3909">
        <f t="shared" si="251"/>
        <v>38.25</v>
      </c>
      <c r="S3909" s="10" t="s">
        <v>8317</v>
      </c>
      <c r="T3909" t="s">
        <v>8318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s="9">
        <f t="shared" si="248"/>
        <v>41834.135370370372</v>
      </c>
      <c r="L3910">
        <f t="shared" si="249"/>
        <v>2014</v>
      </c>
      <c r="M3910" t="b">
        <v>0</v>
      </c>
      <c r="N3910">
        <v>4</v>
      </c>
      <c r="O3910" t="b">
        <v>0</v>
      </c>
      <c r="P3910" t="s">
        <v>8269</v>
      </c>
      <c r="Q3910">
        <f t="shared" si="250"/>
        <v>9</v>
      </c>
      <c r="R3910">
        <f t="shared" si="251"/>
        <v>16.25</v>
      </c>
      <c r="S3910" s="10" t="s">
        <v>8317</v>
      </c>
      <c r="T3910" t="s">
        <v>8318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s="9">
        <f t="shared" si="248"/>
        <v>41863.359282407408</v>
      </c>
      <c r="L3911">
        <f t="shared" si="249"/>
        <v>2014</v>
      </c>
      <c r="M3911" t="b">
        <v>0</v>
      </c>
      <c r="N3911">
        <v>4</v>
      </c>
      <c r="O3911" t="b">
        <v>0</v>
      </c>
      <c r="P3911" t="s">
        <v>8269</v>
      </c>
      <c r="Q3911">
        <f t="shared" si="250"/>
        <v>0</v>
      </c>
      <c r="R3911">
        <f t="shared" si="251"/>
        <v>33.75</v>
      </c>
      <c r="S3911" s="10" t="s">
        <v>8317</v>
      </c>
      <c r="T3911" t="s">
        <v>8318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s="9">
        <f t="shared" si="248"/>
        <v>42224.756909722222</v>
      </c>
      <c r="L3912">
        <f t="shared" si="249"/>
        <v>2015</v>
      </c>
      <c r="M3912" t="b">
        <v>0</v>
      </c>
      <c r="N3912">
        <v>3</v>
      </c>
      <c r="O3912" t="b">
        <v>0</v>
      </c>
      <c r="P3912" t="s">
        <v>8269</v>
      </c>
      <c r="Q3912">
        <f t="shared" si="250"/>
        <v>3</v>
      </c>
      <c r="R3912">
        <f t="shared" si="251"/>
        <v>61.67</v>
      </c>
      <c r="S3912" s="10" t="s">
        <v>8317</v>
      </c>
      <c r="T3912" t="s">
        <v>8318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s="9">
        <f t="shared" si="248"/>
        <v>41939.8122337963</v>
      </c>
      <c r="L3913">
        <f t="shared" si="249"/>
        <v>2014</v>
      </c>
      <c r="M3913" t="b">
        <v>0</v>
      </c>
      <c r="N3913">
        <v>36</v>
      </c>
      <c r="O3913" t="b">
        <v>0</v>
      </c>
      <c r="P3913" t="s">
        <v>8269</v>
      </c>
      <c r="Q3913">
        <f t="shared" si="250"/>
        <v>37</v>
      </c>
      <c r="R3913">
        <f t="shared" si="251"/>
        <v>83.14</v>
      </c>
      <c r="S3913" s="10" t="s">
        <v>8317</v>
      </c>
      <c r="T3913" t="s">
        <v>8318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s="9">
        <f t="shared" si="248"/>
        <v>42059.270023148143</v>
      </c>
      <c r="L3914">
        <f t="shared" si="249"/>
        <v>2015</v>
      </c>
      <c r="M3914" t="b">
        <v>0</v>
      </c>
      <c r="N3914">
        <v>1</v>
      </c>
      <c r="O3914" t="b">
        <v>0</v>
      </c>
      <c r="P3914" t="s">
        <v>8269</v>
      </c>
      <c r="Q3914">
        <f t="shared" si="250"/>
        <v>0</v>
      </c>
      <c r="R3914">
        <f t="shared" si="251"/>
        <v>1</v>
      </c>
      <c r="S3914" s="10" t="s">
        <v>8317</v>
      </c>
      <c r="T3914" t="s">
        <v>8318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s="9">
        <f t="shared" si="248"/>
        <v>42308.211215277777</v>
      </c>
      <c r="L3915">
        <f t="shared" si="249"/>
        <v>2015</v>
      </c>
      <c r="M3915" t="b">
        <v>0</v>
      </c>
      <c r="N3915">
        <v>7</v>
      </c>
      <c r="O3915" t="b">
        <v>0</v>
      </c>
      <c r="P3915" t="s">
        <v>8269</v>
      </c>
      <c r="Q3915">
        <f t="shared" si="250"/>
        <v>10</v>
      </c>
      <c r="R3915">
        <f t="shared" si="251"/>
        <v>142.86000000000001</v>
      </c>
      <c r="S3915" s="10" t="s">
        <v>8317</v>
      </c>
      <c r="T3915" t="s">
        <v>8318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s="9">
        <f t="shared" si="248"/>
        <v>42114.818935185183</v>
      </c>
      <c r="L3916">
        <f t="shared" si="249"/>
        <v>2015</v>
      </c>
      <c r="M3916" t="b">
        <v>0</v>
      </c>
      <c r="N3916">
        <v>27</v>
      </c>
      <c r="O3916" t="b">
        <v>0</v>
      </c>
      <c r="P3916" t="s">
        <v>8269</v>
      </c>
      <c r="Q3916">
        <f t="shared" si="250"/>
        <v>36</v>
      </c>
      <c r="R3916">
        <f t="shared" si="251"/>
        <v>33.67</v>
      </c>
      <c r="S3916" s="10" t="s">
        <v>8317</v>
      </c>
      <c r="T3916" t="s">
        <v>8318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s="9">
        <f t="shared" si="248"/>
        <v>42492.98505787037</v>
      </c>
      <c r="L3917">
        <f t="shared" si="249"/>
        <v>2016</v>
      </c>
      <c r="M3917" t="b">
        <v>0</v>
      </c>
      <c r="N3917">
        <v>1</v>
      </c>
      <c r="O3917" t="b">
        <v>0</v>
      </c>
      <c r="P3917" t="s">
        <v>8269</v>
      </c>
      <c r="Q3917">
        <f t="shared" si="250"/>
        <v>0</v>
      </c>
      <c r="R3917">
        <f t="shared" si="251"/>
        <v>5</v>
      </c>
      <c r="S3917" s="10" t="s">
        <v>8317</v>
      </c>
      <c r="T3917" t="s">
        <v>8318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s="9">
        <f t="shared" si="248"/>
        <v>42494.471666666665</v>
      </c>
      <c r="L3918">
        <f t="shared" si="249"/>
        <v>2016</v>
      </c>
      <c r="M3918" t="b">
        <v>0</v>
      </c>
      <c r="N3918">
        <v>0</v>
      </c>
      <c r="O3918" t="b">
        <v>0</v>
      </c>
      <c r="P3918" t="s">
        <v>8269</v>
      </c>
      <c r="Q3918">
        <f t="shared" si="250"/>
        <v>0</v>
      </c>
      <c r="R3918" t="e">
        <f t="shared" si="251"/>
        <v>#DIV/0!</v>
      </c>
      <c r="S3918" s="10" t="s">
        <v>8317</v>
      </c>
      <c r="T3918" t="s">
        <v>8318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s="9">
        <f t="shared" si="248"/>
        <v>41863.527326388888</v>
      </c>
      <c r="L3919">
        <f t="shared" si="249"/>
        <v>2014</v>
      </c>
      <c r="M3919" t="b">
        <v>0</v>
      </c>
      <c r="N3919">
        <v>1</v>
      </c>
      <c r="O3919" t="b">
        <v>0</v>
      </c>
      <c r="P3919" t="s">
        <v>8269</v>
      </c>
      <c r="Q3919">
        <f t="shared" si="250"/>
        <v>0</v>
      </c>
      <c r="R3919">
        <f t="shared" si="251"/>
        <v>10</v>
      </c>
      <c r="S3919" s="10" t="s">
        <v>8317</v>
      </c>
      <c r="T3919" t="s">
        <v>8318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s="9">
        <f t="shared" si="248"/>
        <v>41843.664618055554</v>
      </c>
      <c r="L3920">
        <f t="shared" si="249"/>
        <v>2014</v>
      </c>
      <c r="M3920" t="b">
        <v>0</v>
      </c>
      <c r="N3920">
        <v>3</v>
      </c>
      <c r="O3920" t="b">
        <v>0</v>
      </c>
      <c r="P3920" t="s">
        <v>8269</v>
      </c>
      <c r="Q3920">
        <f t="shared" si="250"/>
        <v>0</v>
      </c>
      <c r="R3920">
        <f t="shared" si="251"/>
        <v>40</v>
      </c>
      <c r="S3920" s="10" t="s">
        <v>8317</v>
      </c>
      <c r="T3920" t="s">
        <v>8318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s="9">
        <f t="shared" si="248"/>
        <v>42358.684872685189</v>
      </c>
      <c r="L3921">
        <f t="shared" si="249"/>
        <v>2015</v>
      </c>
      <c r="M3921" t="b">
        <v>0</v>
      </c>
      <c r="N3921">
        <v>3</v>
      </c>
      <c r="O3921" t="b">
        <v>0</v>
      </c>
      <c r="P3921" t="s">
        <v>8269</v>
      </c>
      <c r="Q3921">
        <f t="shared" si="250"/>
        <v>2</v>
      </c>
      <c r="R3921">
        <f t="shared" si="251"/>
        <v>30</v>
      </c>
      <c r="S3921" s="10" t="s">
        <v>8317</v>
      </c>
      <c r="T3921" t="s">
        <v>8318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s="9">
        <f t="shared" si="248"/>
        <v>42657.38726851852</v>
      </c>
      <c r="L3922">
        <f t="shared" si="249"/>
        <v>2016</v>
      </c>
      <c r="M3922" t="b">
        <v>0</v>
      </c>
      <c r="N3922">
        <v>3</v>
      </c>
      <c r="O3922" t="b">
        <v>0</v>
      </c>
      <c r="P3922" t="s">
        <v>8269</v>
      </c>
      <c r="Q3922">
        <f t="shared" si="250"/>
        <v>5</v>
      </c>
      <c r="R3922">
        <f t="shared" si="251"/>
        <v>45</v>
      </c>
      <c r="S3922" s="10" t="s">
        <v>8317</v>
      </c>
      <c r="T3922" t="s">
        <v>8318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s="9">
        <f t="shared" si="248"/>
        <v>41926.542303240742</v>
      </c>
      <c r="L3923">
        <f t="shared" si="249"/>
        <v>2014</v>
      </c>
      <c r="M3923" t="b">
        <v>0</v>
      </c>
      <c r="N3923">
        <v>0</v>
      </c>
      <c r="O3923" t="b">
        <v>0</v>
      </c>
      <c r="P3923" t="s">
        <v>8269</v>
      </c>
      <c r="Q3923">
        <f t="shared" si="250"/>
        <v>0</v>
      </c>
      <c r="R3923" t="e">
        <f t="shared" si="251"/>
        <v>#DIV/0!</v>
      </c>
      <c r="S3923" s="10" t="s">
        <v>8317</v>
      </c>
      <c r="T3923" t="s">
        <v>8318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s="9">
        <f t="shared" si="248"/>
        <v>42020.768634259264</v>
      </c>
      <c r="L3924">
        <f t="shared" si="249"/>
        <v>2015</v>
      </c>
      <c r="M3924" t="b">
        <v>0</v>
      </c>
      <c r="N3924">
        <v>6</v>
      </c>
      <c r="O3924" t="b">
        <v>0</v>
      </c>
      <c r="P3924" t="s">
        <v>8269</v>
      </c>
      <c r="Q3924">
        <f t="shared" si="250"/>
        <v>8</v>
      </c>
      <c r="R3924">
        <f t="shared" si="251"/>
        <v>10.17</v>
      </c>
      <c r="S3924" s="10" t="s">
        <v>8317</v>
      </c>
      <c r="T3924" t="s">
        <v>8318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s="9">
        <f t="shared" si="248"/>
        <v>42075.979988425926</v>
      </c>
      <c r="L3925">
        <f t="shared" si="249"/>
        <v>2015</v>
      </c>
      <c r="M3925" t="b">
        <v>0</v>
      </c>
      <c r="N3925">
        <v>17</v>
      </c>
      <c r="O3925" t="b">
        <v>0</v>
      </c>
      <c r="P3925" t="s">
        <v>8269</v>
      </c>
      <c r="Q3925">
        <f t="shared" si="250"/>
        <v>12</v>
      </c>
      <c r="R3925">
        <f t="shared" si="251"/>
        <v>81.41</v>
      </c>
      <c r="S3925" s="10" t="s">
        <v>8317</v>
      </c>
      <c r="T3925" t="s">
        <v>8318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s="9">
        <f t="shared" si="248"/>
        <v>41786.959745370368</v>
      </c>
      <c r="L3926">
        <f t="shared" si="249"/>
        <v>2014</v>
      </c>
      <c r="M3926" t="b">
        <v>0</v>
      </c>
      <c r="N3926">
        <v>40</v>
      </c>
      <c r="O3926" t="b">
        <v>0</v>
      </c>
      <c r="P3926" t="s">
        <v>8269</v>
      </c>
      <c r="Q3926">
        <f t="shared" si="250"/>
        <v>15</v>
      </c>
      <c r="R3926">
        <f t="shared" si="251"/>
        <v>57.25</v>
      </c>
      <c r="S3926" s="10" t="s">
        <v>8317</v>
      </c>
      <c r="T3926" t="s">
        <v>8318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s="9">
        <f t="shared" si="248"/>
        <v>41820.870821759258</v>
      </c>
      <c r="L3927">
        <f t="shared" si="249"/>
        <v>2014</v>
      </c>
      <c r="M3927" t="b">
        <v>0</v>
      </c>
      <c r="N3927">
        <v>3</v>
      </c>
      <c r="O3927" t="b">
        <v>0</v>
      </c>
      <c r="P3927" t="s">
        <v>8269</v>
      </c>
      <c r="Q3927">
        <f t="shared" si="250"/>
        <v>10</v>
      </c>
      <c r="R3927">
        <f t="shared" si="251"/>
        <v>5</v>
      </c>
      <c r="S3927" s="10" t="s">
        <v>8317</v>
      </c>
      <c r="T3927" t="s">
        <v>8318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s="9">
        <f t="shared" si="248"/>
        <v>41970.085046296299</v>
      </c>
      <c r="L3928">
        <f t="shared" si="249"/>
        <v>2014</v>
      </c>
      <c r="M3928" t="b">
        <v>0</v>
      </c>
      <c r="N3928">
        <v>1</v>
      </c>
      <c r="O3928" t="b">
        <v>0</v>
      </c>
      <c r="P3928" t="s">
        <v>8269</v>
      </c>
      <c r="Q3928">
        <f t="shared" si="250"/>
        <v>0</v>
      </c>
      <c r="R3928">
        <f t="shared" si="251"/>
        <v>15</v>
      </c>
      <c r="S3928" s="10" t="s">
        <v>8317</v>
      </c>
      <c r="T3928" t="s">
        <v>8318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s="9">
        <f t="shared" si="248"/>
        <v>41830.267407407409</v>
      </c>
      <c r="L3929">
        <f t="shared" si="249"/>
        <v>2014</v>
      </c>
      <c r="M3929" t="b">
        <v>0</v>
      </c>
      <c r="N3929">
        <v>2</v>
      </c>
      <c r="O3929" t="b">
        <v>0</v>
      </c>
      <c r="P3929" t="s">
        <v>8269</v>
      </c>
      <c r="Q3929">
        <f t="shared" si="250"/>
        <v>1</v>
      </c>
      <c r="R3929">
        <f t="shared" si="251"/>
        <v>12.5</v>
      </c>
      <c r="S3929" s="10" t="s">
        <v>8317</v>
      </c>
      <c r="T3929" t="s">
        <v>8318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s="9">
        <f t="shared" si="248"/>
        <v>42265.683182870373</v>
      </c>
      <c r="L3930">
        <f t="shared" si="249"/>
        <v>2015</v>
      </c>
      <c r="M3930" t="b">
        <v>0</v>
      </c>
      <c r="N3930">
        <v>7</v>
      </c>
      <c r="O3930" t="b">
        <v>0</v>
      </c>
      <c r="P3930" t="s">
        <v>8269</v>
      </c>
      <c r="Q3930">
        <f t="shared" si="250"/>
        <v>13</v>
      </c>
      <c r="R3930">
        <f t="shared" si="251"/>
        <v>93</v>
      </c>
      <c r="S3930" s="10" t="s">
        <v>8317</v>
      </c>
      <c r="T3930" t="s">
        <v>8318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s="9">
        <f t="shared" si="248"/>
        <v>42601.827141203699</v>
      </c>
      <c r="L3931">
        <f t="shared" si="249"/>
        <v>2016</v>
      </c>
      <c r="M3931" t="b">
        <v>0</v>
      </c>
      <c r="N3931">
        <v>14</v>
      </c>
      <c r="O3931" t="b">
        <v>0</v>
      </c>
      <c r="P3931" t="s">
        <v>8269</v>
      </c>
      <c r="Q3931">
        <f t="shared" si="250"/>
        <v>2</v>
      </c>
      <c r="R3931">
        <f t="shared" si="251"/>
        <v>32.36</v>
      </c>
      <c r="S3931" s="10" t="s">
        <v>8317</v>
      </c>
      <c r="T3931" t="s">
        <v>8318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s="9">
        <f t="shared" si="248"/>
        <v>42433.338749999995</v>
      </c>
      <c r="L3932">
        <f t="shared" si="249"/>
        <v>2016</v>
      </c>
      <c r="M3932" t="b">
        <v>0</v>
      </c>
      <c r="N3932">
        <v>0</v>
      </c>
      <c r="O3932" t="b">
        <v>0</v>
      </c>
      <c r="P3932" t="s">
        <v>8269</v>
      </c>
      <c r="Q3932">
        <f t="shared" si="250"/>
        <v>0</v>
      </c>
      <c r="R3932" t="e">
        <f t="shared" si="251"/>
        <v>#DIV/0!</v>
      </c>
      <c r="S3932" s="10" t="s">
        <v>8317</v>
      </c>
      <c r="T3932" t="s">
        <v>8318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s="9">
        <f t="shared" si="248"/>
        <v>42228.151701388888</v>
      </c>
      <c r="L3933">
        <f t="shared" si="249"/>
        <v>2015</v>
      </c>
      <c r="M3933" t="b">
        <v>0</v>
      </c>
      <c r="N3933">
        <v>0</v>
      </c>
      <c r="O3933" t="b">
        <v>0</v>
      </c>
      <c r="P3933" t="s">
        <v>8269</v>
      </c>
      <c r="Q3933">
        <f t="shared" si="250"/>
        <v>0</v>
      </c>
      <c r="R3933" t="e">
        <f t="shared" si="251"/>
        <v>#DIV/0!</v>
      </c>
      <c r="S3933" s="10" t="s">
        <v>8317</v>
      </c>
      <c r="T3933" t="s">
        <v>8318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s="9">
        <f t="shared" si="248"/>
        <v>42415.168564814812</v>
      </c>
      <c r="L3934">
        <f t="shared" si="249"/>
        <v>2016</v>
      </c>
      <c r="M3934" t="b">
        <v>0</v>
      </c>
      <c r="N3934">
        <v>1</v>
      </c>
      <c r="O3934" t="b">
        <v>0</v>
      </c>
      <c r="P3934" t="s">
        <v>8269</v>
      </c>
      <c r="Q3934">
        <f t="shared" si="250"/>
        <v>0</v>
      </c>
      <c r="R3934">
        <f t="shared" si="251"/>
        <v>1</v>
      </c>
      <c r="S3934" s="10" t="s">
        <v>8317</v>
      </c>
      <c r="T3934" t="s">
        <v>8318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s="9">
        <f t="shared" si="248"/>
        <v>42538.968310185184</v>
      </c>
      <c r="L3935">
        <f t="shared" si="249"/>
        <v>2016</v>
      </c>
      <c r="M3935" t="b">
        <v>0</v>
      </c>
      <c r="N3935">
        <v>12</v>
      </c>
      <c r="O3935" t="b">
        <v>0</v>
      </c>
      <c r="P3935" t="s">
        <v>8269</v>
      </c>
      <c r="Q3935">
        <f t="shared" si="250"/>
        <v>16</v>
      </c>
      <c r="R3935">
        <f t="shared" si="251"/>
        <v>91.83</v>
      </c>
      <c r="S3935" s="10" t="s">
        <v>8317</v>
      </c>
      <c r="T3935" t="s">
        <v>8318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s="9">
        <f t="shared" si="248"/>
        <v>42233.671747685185</v>
      </c>
      <c r="L3936">
        <f t="shared" si="249"/>
        <v>2015</v>
      </c>
      <c r="M3936" t="b">
        <v>0</v>
      </c>
      <c r="N3936">
        <v>12</v>
      </c>
      <c r="O3936" t="b">
        <v>0</v>
      </c>
      <c r="P3936" t="s">
        <v>8269</v>
      </c>
      <c r="Q3936">
        <f t="shared" si="250"/>
        <v>11</v>
      </c>
      <c r="R3936">
        <f t="shared" si="251"/>
        <v>45.83</v>
      </c>
      <c r="S3936" s="10" t="s">
        <v>8317</v>
      </c>
      <c r="T3936" t="s">
        <v>8318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s="9">
        <f t="shared" si="248"/>
        <v>42221.656782407401</v>
      </c>
      <c r="L3937">
        <f t="shared" si="249"/>
        <v>2015</v>
      </c>
      <c r="M3937" t="b">
        <v>0</v>
      </c>
      <c r="N3937">
        <v>23</v>
      </c>
      <c r="O3937" t="b">
        <v>0</v>
      </c>
      <c r="P3937" t="s">
        <v>8269</v>
      </c>
      <c r="Q3937">
        <f t="shared" si="250"/>
        <v>44</v>
      </c>
      <c r="R3937">
        <f t="shared" si="251"/>
        <v>57.17</v>
      </c>
      <c r="S3937" s="10" t="s">
        <v>8317</v>
      </c>
      <c r="T3937" t="s">
        <v>8318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s="9">
        <f t="shared" si="248"/>
        <v>42675.262962962966</v>
      </c>
      <c r="L3938">
        <f t="shared" si="249"/>
        <v>2016</v>
      </c>
      <c r="M3938" t="b">
        <v>0</v>
      </c>
      <c r="N3938">
        <v>0</v>
      </c>
      <c r="O3938" t="b">
        <v>0</v>
      </c>
      <c r="P3938" t="s">
        <v>8269</v>
      </c>
      <c r="Q3938">
        <f t="shared" si="250"/>
        <v>0</v>
      </c>
      <c r="R3938" t="e">
        <f t="shared" si="251"/>
        <v>#DIV/0!</v>
      </c>
      <c r="S3938" s="10" t="s">
        <v>8317</v>
      </c>
      <c r="T3938" t="s">
        <v>8318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s="9">
        <f t="shared" si="248"/>
        <v>42534.631481481483</v>
      </c>
      <c r="L3939">
        <f t="shared" si="249"/>
        <v>2016</v>
      </c>
      <c r="M3939" t="b">
        <v>0</v>
      </c>
      <c r="N3939">
        <v>10</v>
      </c>
      <c r="O3939" t="b">
        <v>0</v>
      </c>
      <c r="P3939" t="s">
        <v>8269</v>
      </c>
      <c r="Q3939">
        <f t="shared" si="250"/>
        <v>86</v>
      </c>
      <c r="R3939">
        <f t="shared" si="251"/>
        <v>248.5</v>
      </c>
      <c r="S3939" s="10" t="s">
        <v>8317</v>
      </c>
      <c r="T3939" t="s">
        <v>8318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s="9">
        <f t="shared" si="248"/>
        <v>42151.905717592599</v>
      </c>
      <c r="L3940">
        <f t="shared" si="249"/>
        <v>2015</v>
      </c>
      <c r="M3940" t="b">
        <v>0</v>
      </c>
      <c r="N3940">
        <v>5</v>
      </c>
      <c r="O3940" t="b">
        <v>0</v>
      </c>
      <c r="P3940" t="s">
        <v>8269</v>
      </c>
      <c r="Q3940">
        <f t="shared" si="250"/>
        <v>12</v>
      </c>
      <c r="R3940">
        <f t="shared" si="251"/>
        <v>79.400000000000006</v>
      </c>
      <c r="S3940" s="10" t="s">
        <v>8317</v>
      </c>
      <c r="T3940" t="s">
        <v>8318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s="9">
        <f t="shared" si="248"/>
        <v>41915.400219907409</v>
      </c>
      <c r="L3941">
        <f t="shared" si="249"/>
        <v>2014</v>
      </c>
      <c r="M3941" t="b">
        <v>0</v>
      </c>
      <c r="N3941">
        <v>1</v>
      </c>
      <c r="O3941" t="b">
        <v>0</v>
      </c>
      <c r="P3941" t="s">
        <v>8269</v>
      </c>
      <c r="Q3941">
        <f t="shared" si="250"/>
        <v>0</v>
      </c>
      <c r="R3941">
        <f t="shared" si="251"/>
        <v>5</v>
      </c>
      <c r="S3941" s="10" t="s">
        <v>8317</v>
      </c>
      <c r="T3941" t="s">
        <v>8318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s="9">
        <f t="shared" si="248"/>
        <v>41961.492488425924</v>
      </c>
      <c r="L3942">
        <f t="shared" si="249"/>
        <v>2014</v>
      </c>
      <c r="M3942" t="b">
        <v>0</v>
      </c>
      <c r="N3942">
        <v>2</v>
      </c>
      <c r="O3942" t="b">
        <v>0</v>
      </c>
      <c r="P3942" t="s">
        <v>8269</v>
      </c>
      <c r="Q3942">
        <f t="shared" si="250"/>
        <v>0</v>
      </c>
      <c r="R3942">
        <f t="shared" si="251"/>
        <v>5.5</v>
      </c>
      <c r="S3942" s="10" t="s">
        <v>8317</v>
      </c>
      <c r="T3942" t="s">
        <v>8318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s="9">
        <f t="shared" si="248"/>
        <v>41940.587233796294</v>
      </c>
      <c r="L3943">
        <f t="shared" si="249"/>
        <v>2014</v>
      </c>
      <c r="M3943" t="b">
        <v>0</v>
      </c>
      <c r="N3943">
        <v>2</v>
      </c>
      <c r="O3943" t="b">
        <v>0</v>
      </c>
      <c r="P3943" t="s">
        <v>8269</v>
      </c>
      <c r="Q3943">
        <f t="shared" si="250"/>
        <v>1</v>
      </c>
      <c r="R3943">
        <f t="shared" si="251"/>
        <v>25</v>
      </c>
      <c r="S3943" s="10" t="s">
        <v>8317</v>
      </c>
      <c r="T3943" t="s">
        <v>8318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s="9">
        <f t="shared" si="248"/>
        <v>42111.904097222221</v>
      </c>
      <c r="L3944">
        <f t="shared" si="249"/>
        <v>2015</v>
      </c>
      <c r="M3944" t="b">
        <v>0</v>
      </c>
      <c r="N3944">
        <v>0</v>
      </c>
      <c r="O3944" t="b">
        <v>0</v>
      </c>
      <c r="P3944" t="s">
        <v>8269</v>
      </c>
      <c r="Q3944">
        <f t="shared" si="250"/>
        <v>0</v>
      </c>
      <c r="R3944" t="e">
        <f t="shared" si="251"/>
        <v>#DIV/0!</v>
      </c>
      <c r="S3944" s="10" t="s">
        <v>8317</v>
      </c>
      <c r="T3944" t="s">
        <v>8318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s="9">
        <f t="shared" si="248"/>
        <v>42279.778564814813</v>
      </c>
      <c r="L3945">
        <f t="shared" si="249"/>
        <v>2015</v>
      </c>
      <c r="M3945" t="b">
        <v>0</v>
      </c>
      <c r="N3945">
        <v>13</v>
      </c>
      <c r="O3945" t="b">
        <v>0</v>
      </c>
      <c r="P3945" t="s">
        <v>8269</v>
      </c>
      <c r="Q3945">
        <f t="shared" si="250"/>
        <v>36</v>
      </c>
      <c r="R3945">
        <f t="shared" si="251"/>
        <v>137.08000000000001</v>
      </c>
      <c r="S3945" s="10" t="s">
        <v>8317</v>
      </c>
      <c r="T3945" t="s">
        <v>8318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s="9">
        <f t="shared" si="248"/>
        <v>42213.662905092591</v>
      </c>
      <c r="L3946">
        <f t="shared" si="249"/>
        <v>2015</v>
      </c>
      <c r="M3946" t="b">
        <v>0</v>
      </c>
      <c r="N3946">
        <v>0</v>
      </c>
      <c r="O3946" t="b">
        <v>0</v>
      </c>
      <c r="P3946" t="s">
        <v>8269</v>
      </c>
      <c r="Q3946">
        <f t="shared" si="250"/>
        <v>0</v>
      </c>
      <c r="R3946" t="e">
        <f t="shared" si="251"/>
        <v>#DIV/0!</v>
      </c>
      <c r="S3946" s="10" t="s">
        <v>8317</v>
      </c>
      <c r="T3946" t="s">
        <v>8318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s="9">
        <f t="shared" si="248"/>
        <v>42109.801712962959</v>
      </c>
      <c r="L3947">
        <f t="shared" si="249"/>
        <v>2015</v>
      </c>
      <c r="M3947" t="b">
        <v>0</v>
      </c>
      <c r="N3947">
        <v>1</v>
      </c>
      <c r="O3947" t="b">
        <v>0</v>
      </c>
      <c r="P3947" t="s">
        <v>8269</v>
      </c>
      <c r="Q3947">
        <f t="shared" si="250"/>
        <v>0</v>
      </c>
      <c r="R3947">
        <f t="shared" si="251"/>
        <v>5</v>
      </c>
      <c r="S3947" s="10" t="s">
        <v>8317</v>
      </c>
      <c r="T3947" t="s">
        <v>8318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s="9">
        <f t="shared" si="248"/>
        <v>42031.833587962959</v>
      </c>
      <c r="L3948">
        <f t="shared" si="249"/>
        <v>2015</v>
      </c>
      <c r="M3948" t="b">
        <v>0</v>
      </c>
      <c r="N3948">
        <v>5</v>
      </c>
      <c r="O3948" t="b">
        <v>0</v>
      </c>
      <c r="P3948" t="s">
        <v>8269</v>
      </c>
      <c r="Q3948">
        <f t="shared" si="250"/>
        <v>3</v>
      </c>
      <c r="R3948">
        <f t="shared" si="251"/>
        <v>39</v>
      </c>
      <c r="S3948" s="10" t="s">
        <v>8317</v>
      </c>
      <c r="T3948" t="s">
        <v>8318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s="9">
        <f t="shared" si="248"/>
        <v>42615.142870370371</v>
      </c>
      <c r="L3949">
        <f t="shared" si="249"/>
        <v>2016</v>
      </c>
      <c r="M3949" t="b">
        <v>0</v>
      </c>
      <c r="N3949">
        <v>2</v>
      </c>
      <c r="O3949" t="b">
        <v>0</v>
      </c>
      <c r="P3949" t="s">
        <v>8269</v>
      </c>
      <c r="Q3949">
        <f t="shared" si="250"/>
        <v>3</v>
      </c>
      <c r="R3949">
        <f t="shared" si="251"/>
        <v>50.5</v>
      </c>
      <c r="S3949" s="10" t="s">
        <v>8317</v>
      </c>
      <c r="T3949" t="s">
        <v>8318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s="9">
        <f t="shared" si="248"/>
        <v>41829.325497685182</v>
      </c>
      <c r="L3950">
        <f t="shared" si="249"/>
        <v>2014</v>
      </c>
      <c r="M3950" t="b">
        <v>0</v>
      </c>
      <c r="N3950">
        <v>0</v>
      </c>
      <c r="O3950" t="b">
        <v>0</v>
      </c>
      <c r="P3950" t="s">
        <v>8269</v>
      </c>
      <c r="Q3950">
        <f t="shared" si="250"/>
        <v>0</v>
      </c>
      <c r="R3950" t="e">
        <f t="shared" si="251"/>
        <v>#DIV/0!</v>
      </c>
      <c r="S3950" s="10" t="s">
        <v>8317</v>
      </c>
      <c r="T3950" t="s">
        <v>8318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s="9">
        <f t="shared" si="248"/>
        <v>42016.120613425926</v>
      </c>
      <c r="L3951">
        <f t="shared" si="249"/>
        <v>2015</v>
      </c>
      <c r="M3951" t="b">
        <v>0</v>
      </c>
      <c r="N3951">
        <v>32</v>
      </c>
      <c r="O3951" t="b">
        <v>0</v>
      </c>
      <c r="P3951" t="s">
        <v>8269</v>
      </c>
      <c r="Q3951">
        <f t="shared" si="250"/>
        <v>16</v>
      </c>
      <c r="R3951">
        <f t="shared" si="251"/>
        <v>49.28</v>
      </c>
      <c r="S3951" s="10" t="s">
        <v>8317</v>
      </c>
      <c r="T3951" t="s">
        <v>8318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s="9">
        <f t="shared" si="248"/>
        <v>42439.702314814815</v>
      </c>
      <c r="L3952">
        <f t="shared" si="249"/>
        <v>2016</v>
      </c>
      <c r="M3952" t="b">
        <v>0</v>
      </c>
      <c r="N3952">
        <v>1</v>
      </c>
      <c r="O3952" t="b">
        <v>0</v>
      </c>
      <c r="P3952" t="s">
        <v>8269</v>
      </c>
      <c r="Q3952">
        <f t="shared" si="250"/>
        <v>1</v>
      </c>
      <c r="R3952">
        <f t="shared" si="251"/>
        <v>25</v>
      </c>
      <c r="S3952" s="10" t="s">
        <v>8317</v>
      </c>
      <c r="T3952" t="s">
        <v>8318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s="9">
        <f t="shared" si="248"/>
        <v>42433.825717592597</v>
      </c>
      <c r="L3953">
        <f t="shared" si="249"/>
        <v>2016</v>
      </c>
      <c r="M3953" t="b">
        <v>0</v>
      </c>
      <c r="N3953">
        <v>1</v>
      </c>
      <c r="O3953" t="b">
        <v>0</v>
      </c>
      <c r="P3953" t="s">
        <v>8269</v>
      </c>
      <c r="Q3953">
        <f t="shared" si="250"/>
        <v>0</v>
      </c>
      <c r="R3953">
        <f t="shared" si="251"/>
        <v>1</v>
      </c>
      <c r="S3953" s="10" t="s">
        <v>8317</v>
      </c>
      <c r="T3953" t="s">
        <v>8318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s="9">
        <f t="shared" si="248"/>
        <v>42243.790393518517</v>
      </c>
      <c r="L3954">
        <f t="shared" si="249"/>
        <v>2015</v>
      </c>
      <c r="M3954" t="b">
        <v>0</v>
      </c>
      <c r="N3954">
        <v>1</v>
      </c>
      <c r="O3954" t="b">
        <v>0</v>
      </c>
      <c r="P3954" t="s">
        <v>8269</v>
      </c>
      <c r="Q3954">
        <f t="shared" si="250"/>
        <v>0</v>
      </c>
      <c r="R3954">
        <f t="shared" si="251"/>
        <v>25</v>
      </c>
      <c r="S3954" s="10" t="s">
        <v>8317</v>
      </c>
      <c r="T3954" t="s">
        <v>8318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s="9">
        <f t="shared" si="248"/>
        <v>42550.048449074078</v>
      </c>
      <c r="L3955">
        <f t="shared" si="249"/>
        <v>2016</v>
      </c>
      <c r="M3955" t="b">
        <v>0</v>
      </c>
      <c r="N3955">
        <v>0</v>
      </c>
      <c r="O3955" t="b">
        <v>0</v>
      </c>
      <c r="P3955" t="s">
        <v>8269</v>
      </c>
      <c r="Q3955">
        <f t="shared" si="250"/>
        <v>0</v>
      </c>
      <c r="R3955" t="e">
        <f t="shared" si="251"/>
        <v>#DIV/0!</v>
      </c>
      <c r="S3955" s="10" t="s">
        <v>8317</v>
      </c>
      <c r="T3955" t="s">
        <v>8318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s="9">
        <f t="shared" si="248"/>
        <v>41774.651203703703</v>
      </c>
      <c r="L3956">
        <f t="shared" si="249"/>
        <v>2014</v>
      </c>
      <c r="M3956" t="b">
        <v>0</v>
      </c>
      <c r="N3956">
        <v>0</v>
      </c>
      <c r="O3956" t="b">
        <v>0</v>
      </c>
      <c r="P3956" t="s">
        <v>8269</v>
      </c>
      <c r="Q3956">
        <f t="shared" si="250"/>
        <v>0</v>
      </c>
      <c r="R3956" t="e">
        <f t="shared" si="251"/>
        <v>#DIV/0!</v>
      </c>
      <c r="S3956" s="10" t="s">
        <v>8317</v>
      </c>
      <c r="T3956" t="s">
        <v>8318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s="9">
        <f t="shared" si="248"/>
        <v>42306.848854166667</v>
      </c>
      <c r="L3957">
        <f t="shared" si="249"/>
        <v>2015</v>
      </c>
      <c r="M3957" t="b">
        <v>0</v>
      </c>
      <c r="N3957">
        <v>8</v>
      </c>
      <c r="O3957" t="b">
        <v>0</v>
      </c>
      <c r="P3957" t="s">
        <v>8269</v>
      </c>
      <c r="Q3957">
        <f t="shared" si="250"/>
        <v>24</v>
      </c>
      <c r="R3957">
        <f t="shared" si="251"/>
        <v>53.13</v>
      </c>
      <c r="S3957" s="10" t="s">
        <v>8317</v>
      </c>
      <c r="T3957" t="s">
        <v>8318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s="9">
        <f t="shared" si="248"/>
        <v>42457.932025462964</v>
      </c>
      <c r="L3958">
        <f t="shared" si="249"/>
        <v>2016</v>
      </c>
      <c r="M3958" t="b">
        <v>0</v>
      </c>
      <c r="N3958">
        <v>0</v>
      </c>
      <c r="O3958" t="b">
        <v>0</v>
      </c>
      <c r="P3958" t="s">
        <v>8269</v>
      </c>
      <c r="Q3958">
        <f t="shared" si="250"/>
        <v>0</v>
      </c>
      <c r="R3958" t="e">
        <f t="shared" si="251"/>
        <v>#DIV/0!</v>
      </c>
      <c r="S3958" s="10" t="s">
        <v>8317</v>
      </c>
      <c r="T3958" t="s">
        <v>8318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s="9">
        <f t="shared" si="248"/>
        <v>42513.976319444439</v>
      </c>
      <c r="L3959">
        <f t="shared" si="249"/>
        <v>2016</v>
      </c>
      <c r="M3959" t="b">
        <v>0</v>
      </c>
      <c r="N3959">
        <v>1</v>
      </c>
      <c r="O3959" t="b">
        <v>0</v>
      </c>
      <c r="P3959" t="s">
        <v>8269</v>
      </c>
      <c r="Q3959">
        <f t="shared" si="250"/>
        <v>0</v>
      </c>
      <c r="R3959">
        <f t="shared" si="251"/>
        <v>7</v>
      </c>
      <c r="S3959" s="10" t="s">
        <v>8317</v>
      </c>
      <c r="T3959" t="s">
        <v>8318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s="9">
        <f t="shared" si="248"/>
        <v>41816.950370370374</v>
      </c>
      <c r="L3960">
        <f t="shared" si="249"/>
        <v>2014</v>
      </c>
      <c r="M3960" t="b">
        <v>0</v>
      </c>
      <c r="N3960">
        <v>16</v>
      </c>
      <c r="O3960" t="b">
        <v>0</v>
      </c>
      <c r="P3960" t="s">
        <v>8269</v>
      </c>
      <c r="Q3960">
        <f t="shared" si="250"/>
        <v>32</v>
      </c>
      <c r="R3960">
        <f t="shared" si="251"/>
        <v>40.06</v>
      </c>
      <c r="S3960" s="10" t="s">
        <v>8317</v>
      </c>
      <c r="T3960" t="s">
        <v>8318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s="9">
        <f t="shared" si="248"/>
        <v>41880.788842592592</v>
      </c>
      <c r="L3961">
        <f t="shared" si="249"/>
        <v>2014</v>
      </c>
      <c r="M3961" t="b">
        <v>0</v>
      </c>
      <c r="N3961">
        <v>12</v>
      </c>
      <c r="O3961" t="b">
        <v>0</v>
      </c>
      <c r="P3961" t="s">
        <v>8269</v>
      </c>
      <c r="Q3961">
        <f t="shared" si="250"/>
        <v>24</v>
      </c>
      <c r="R3961">
        <f t="shared" si="251"/>
        <v>24.33</v>
      </c>
      <c r="S3961" s="10" t="s">
        <v>8317</v>
      </c>
      <c r="T3961" t="s">
        <v>8318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s="9">
        <f t="shared" si="248"/>
        <v>42342.845555555556</v>
      </c>
      <c r="L3962">
        <f t="shared" si="249"/>
        <v>2015</v>
      </c>
      <c r="M3962" t="b">
        <v>0</v>
      </c>
      <c r="N3962">
        <v>4</v>
      </c>
      <c r="O3962" t="b">
        <v>0</v>
      </c>
      <c r="P3962" t="s">
        <v>8269</v>
      </c>
      <c r="Q3962">
        <f t="shared" si="250"/>
        <v>2</v>
      </c>
      <c r="R3962">
        <f t="shared" si="251"/>
        <v>11.25</v>
      </c>
      <c r="S3962" s="10" t="s">
        <v>8317</v>
      </c>
      <c r="T3962" t="s">
        <v>8318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s="9">
        <f t="shared" si="248"/>
        <v>41745.891319444447</v>
      </c>
      <c r="L3963">
        <f t="shared" si="249"/>
        <v>2014</v>
      </c>
      <c r="M3963" t="b">
        <v>0</v>
      </c>
      <c r="N3963">
        <v>2</v>
      </c>
      <c r="O3963" t="b">
        <v>0</v>
      </c>
      <c r="P3963" t="s">
        <v>8269</v>
      </c>
      <c r="Q3963">
        <f t="shared" si="250"/>
        <v>0</v>
      </c>
      <c r="R3963">
        <f t="shared" si="251"/>
        <v>10.5</v>
      </c>
      <c r="S3963" s="10" t="s">
        <v>8317</v>
      </c>
      <c r="T3963" t="s">
        <v>8318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s="9">
        <f t="shared" si="248"/>
        <v>42311.621458333335</v>
      </c>
      <c r="L3964">
        <f t="shared" si="249"/>
        <v>2015</v>
      </c>
      <c r="M3964" t="b">
        <v>0</v>
      </c>
      <c r="N3964">
        <v>3</v>
      </c>
      <c r="O3964" t="b">
        <v>0</v>
      </c>
      <c r="P3964" t="s">
        <v>8269</v>
      </c>
      <c r="Q3964">
        <f t="shared" si="250"/>
        <v>3</v>
      </c>
      <c r="R3964">
        <f t="shared" si="251"/>
        <v>15</v>
      </c>
      <c r="S3964" s="10" t="s">
        <v>8317</v>
      </c>
      <c r="T3964" t="s">
        <v>8318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s="9">
        <f t="shared" si="248"/>
        <v>42296.154131944444</v>
      </c>
      <c r="L3965">
        <f t="shared" si="249"/>
        <v>2015</v>
      </c>
      <c r="M3965" t="b">
        <v>0</v>
      </c>
      <c r="N3965">
        <v>0</v>
      </c>
      <c r="O3965" t="b">
        <v>0</v>
      </c>
      <c r="P3965" t="s">
        <v>8269</v>
      </c>
      <c r="Q3965">
        <f t="shared" si="250"/>
        <v>0</v>
      </c>
      <c r="R3965" t="e">
        <f t="shared" si="251"/>
        <v>#DIV/0!</v>
      </c>
      <c r="S3965" s="10" t="s">
        <v>8317</v>
      </c>
      <c r="T3965" t="s">
        <v>8318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s="9">
        <f t="shared" si="248"/>
        <v>42053.722060185188</v>
      </c>
      <c r="L3966">
        <f t="shared" si="249"/>
        <v>2015</v>
      </c>
      <c r="M3966" t="b">
        <v>0</v>
      </c>
      <c r="N3966">
        <v>3</v>
      </c>
      <c r="O3966" t="b">
        <v>0</v>
      </c>
      <c r="P3966" t="s">
        <v>8269</v>
      </c>
      <c r="Q3966">
        <f t="shared" si="250"/>
        <v>6</v>
      </c>
      <c r="R3966">
        <f t="shared" si="251"/>
        <v>42</v>
      </c>
      <c r="S3966" s="10" t="s">
        <v>8317</v>
      </c>
      <c r="T3966" t="s">
        <v>8318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s="9">
        <f t="shared" si="248"/>
        <v>42414.235879629632</v>
      </c>
      <c r="L3967">
        <f t="shared" si="249"/>
        <v>2016</v>
      </c>
      <c r="M3967" t="b">
        <v>0</v>
      </c>
      <c r="N3967">
        <v>4</v>
      </c>
      <c r="O3967" t="b">
        <v>0</v>
      </c>
      <c r="P3967" t="s">
        <v>8269</v>
      </c>
      <c r="Q3967">
        <f t="shared" si="250"/>
        <v>14</v>
      </c>
      <c r="R3967">
        <f t="shared" si="251"/>
        <v>71.25</v>
      </c>
      <c r="S3967" s="10" t="s">
        <v>8317</v>
      </c>
      <c r="T3967" t="s">
        <v>8318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s="9">
        <f t="shared" si="248"/>
        <v>41801.711550925924</v>
      </c>
      <c r="L3968">
        <f t="shared" si="249"/>
        <v>2014</v>
      </c>
      <c r="M3968" t="b">
        <v>0</v>
      </c>
      <c r="N3968">
        <v>2</v>
      </c>
      <c r="O3968" t="b">
        <v>0</v>
      </c>
      <c r="P3968" t="s">
        <v>8269</v>
      </c>
      <c r="Q3968">
        <f t="shared" si="250"/>
        <v>1</v>
      </c>
      <c r="R3968">
        <f t="shared" si="251"/>
        <v>22.5</v>
      </c>
      <c r="S3968" s="10" t="s">
        <v>8317</v>
      </c>
      <c r="T3968" t="s">
        <v>8318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s="9">
        <f t="shared" si="248"/>
        <v>42770.290590277778</v>
      </c>
      <c r="L3969">
        <f t="shared" si="249"/>
        <v>2017</v>
      </c>
      <c r="M3969" t="b">
        <v>0</v>
      </c>
      <c r="N3969">
        <v>10</v>
      </c>
      <c r="O3969" t="b">
        <v>0</v>
      </c>
      <c r="P3969" t="s">
        <v>8269</v>
      </c>
      <c r="Q3969">
        <f t="shared" si="250"/>
        <v>24</v>
      </c>
      <c r="R3969">
        <f t="shared" si="251"/>
        <v>41</v>
      </c>
      <c r="S3969" s="10" t="s">
        <v>8317</v>
      </c>
      <c r="T3969" t="s">
        <v>8318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s="9">
        <f t="shared" si="248"/>
        <v>42452.815659722226</v>
      </c>
      <c r="L3970">
        <f t="shared" si="249"/>
        <v>2016</v>
      </c>
      <c r="M3970" t="b">
        <v>0</v>
      </c>
      <c r="N3970">
        <v>11</v>
      </c>
      <c r="O3970" t="b">
        <v>0</v>
      </c>
      <c r="P3970" t="s">
        <v>8269</v>
      </c>
      <c r="Q3970">
        <f t="shared" si="250"/>
        <v>11</v>
      </c>
      <c r="R3970">
        <f t="shared" si="251"/>
        <v>47.91</v>
      </c>
      <c r="S3970" s="10" t="s">
        <v>8317</v>
      </c>
      <c r="T3970" t="s">
        <v>8318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s="9">
        <f t="shared" ref="K3971:K4034" si="252">(((J3971/60)/60/24)+DATE(1970,1,1))</f>
        <v>42601.854699074072</v>
      </c>
      <c r="L3971">
        <f t="shared" ref="L3971:L4034" si="253">YEAR(K3971)</f>
        <v>2016</v>
      </c>
      <c r="M3971" t="b">
        <v>0</v>
      </c>
      <c r="N3971">
        <v>6</v>
      </c>
      <c r="O3971" t="b">
        <v>0</v>
      </c>
      <c r="P3971" t="s">
        <v>8269</v>
      </c>
      <c r="Q3971">
        <f t="shared" ref="Q3971:Q4034" si="254">ROUND(E3971/D3971*100,0)</f>
        <v>7</v>
      </c>
      <c r="R3971">
        <f t="shared" ref="R3971:R4034" si="255">ROUND(E3971/N3971,2)</f>
        <v>35.17</v>
      </c>
      <c r="S3971" s="10" t="s">
        <v>8317</v>
      </c>
      <c r="T3971" t="s">
        <v>8318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s="9">
        <f t="shared" si="252"/>
        <v>42447.863553240735</v>
      </c>
      <c r="L3972">
        <f t="shared" si="253"/>
        <v>2016</v>
      </c>
      <c r="M3972" t="b">
        <v>0</v>
      </c>
      <c r="N3972">
        <v>2</v>
      </c>
      <c r="O3972" t="b">
        <v>0</v>
      </c>
      <c r="P3972" t="s">
        <v>8269</v>
      </c>
      <c r="Q3972">
        <f t="shared" si="254"/>
        <v>0</v>
      </c>
      <c r="R3972">
        <f t="shared" si="255"/>
        <v>5.5</v>
      </c>
      <c r="S3972" s="10" t="s">
        <v>8317</v>
      </c>
      <c r="T3972" t="s">
        <v>8318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s="9">
        <f t="shared" si="252"/>
        <v>41811.536180555559</v>
      </c>
      <c r="L3973">
        <f t="shared" si="253"/>
        <v>2014</v>
      </c>
      <c r="M3973" t="b">
        <v>0</v>
      </c>
      <c r="N3973">
        <v>6</v>
      </c>
      <c r="O3973" t="b">
        <v>0</v>
      </c>
      <c r="P3973" t="s">
        <v>8269</v>
      </c>
      <c r="Q3973">
        <f t="shared" si="254"/>
        <v>1</v>
      </c>
      <c r="R3973">
        <f t="shared" si="255"/>
        <v>22.67</v>
      </c>
      <c r="S3973" s="10" t="s">
        <v>8317</v>
      </c>
      <c r="T3973" t="s">
        <v>8318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s="9">
        <f t="shared" si="252"/>
        <v>41981.067523148144</v>
      </c>
      <c r="L3974">
        <f t="shared" si="253"/>
        <v>2014</v>
      </c>
      <c r="M3974" t="b">
        <v>0</v>
      </c>
      <c r="N3974">
        <v>8</v>
      </c>
      <c r="O3974" t="b">
        <v>0</v>
      </c>
      <c r="P3974" t="s">
        <v>8269</v>
      </c>
      <c r="Q3974">
        <f t="shared" si="254"/>
        <v>21</v>
      </c>
      <c r="R3974">
        <f t="shared" si="255"/>
        <v>26.38</v>
      </c>
      <c r="S3974" s="10" t="s">
        <v>8317</v>
      </c>
      <c r="T3974" t="s">
        <v>8318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s="9">
        <f t="shared" si="252"/>
        <v>42469.68414351852</v>
      </c>
      <c r="L3975">
        <f t="shared" si="253"/>
        <v>2016</v>
      </c>
      <c r="M3975" t="b">
        <v>0</v>
      </c>
      <c r="N3975">
        <v>37</v>
      </c>
      <c r="O3975" t="b">
        <v>0</v>
      </c>
      <c r="P3975" t="s">
        <v>8269</v>
      </c>
      <c r="Q3975">
        <f t="shared" si="254"/>
        <v>78</v>
      </c>
      <c r="R3975">
        <f t="shared" si="255"/>
        <v>105.54</v>
      </c>
      <c r="S3975" s="10" t="s">
        <v>8317</v>
      </c>
      <c r="T3975" t="s">
        <v>8318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s="9">
        <f t="shared" si="252"/>
        <v>42493.546851851846</v>
      </c>
      <c r="L3976">
        <f t="shared" si="253"/>
        <v>2016</v>
      </c>
      <c r="M3976" t="b">
        <v>0</v>
      </c>
      <c r="N3976">
        <v>11</v>
      </c>
      <c r="O3976" t="b">
        <v>0</v>
      </c>
      <c r="P3976" t="s">
        <v>8269</v>
      </c>
      <c r="Q3976">
        <f t="shared" si="254"/>
        <v>32</v>
      </c>
      <c r="R3976">
        <f t="shared" si="255"/>
        <v>29.09</v>
      </c>
      <c r="S3976" s="10" t="s">
        <v>8317</v>
      </c>
      <c r="T3976" t="s">
        <v>8318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s="9">
        <f t="shared" si="252"/>
        <v>42534.866875</v>
      </c>
      <c r="L3977">
        <f t="shared" si="253"/>
        <v>2016</v>
      </c>
      <c r="M3977" t="b">
        <v>0</v>
      </c>
      <c r="N3977">
        <v>0</v>
      </c>
      <c r="O3977" t="b">
        <v>0</v>
      </c>
      <c r="P3977" t="s">
        <v>8269</v>
      </c>
      <c r="Q3977">
        <f t="shared" si="254"/>
        <v>0</v>
      </c>
      <c r="R3977" t="e">
        <f t="shared" si="255"/>
        <v>#DIV/0!</v>
      </c>
      <c r="S3977" s="10" t="s">
        <v>8317</v>
      </c>
      <c r="T3977" t="s">
        <v>8318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s="9">
        <f t="shared" si="252"/>
        <v>41830.858344907407</v>
      </c>
      <c r="L3978">
        <f t="shared" si="253"/>
        <v>2014</v>
      </c>
      <c r="M3978" t="b">
        <v>0</v>
      </c>
      <c r="N3978">
        <v>10</v>
      </c>
      <c r="O3978" t="b">
        <v>0</v>
      </c>
      <c r="P3978" t="s">
        <v>8269</v>
      </c>
      <c r="Q3978">
        <f t="shared" si="254"/>
        <v>48</v>
      </c>
      <c r="R3978">
        <f t="shared" si="255"/>
        <v>62</v>
      </c>
      <c r="S3978" s="10" t="s">
        <v>8317</v>
      </c>
      <c r="T3978" t="s">
        <v>8318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s="9">
        <f t="shared" si="252"/>
        <v>42543.788564814815</v>
      </c>
      <c r="L3979">
        <f t="shared" si="253"/>
        <v>2016</v>
      </c>
      <c r="M3979" t="b">
        <v>0</v>
      </c>
      <c r="N3979">
        <v>6</v>
      </c>
      <c r="O3979" t="b">
        <v>0</v>
      </c>
      <c r="P3979" t="s">
        <v>8269</v>
      </c>
      <c r="Q3979">
        <f t="shared" si="254"/>
        <v>1</v>
      </c>
      <c r="R3979">
        <f t="shared" si="255"/>
        <v>217.5</v>
      </c>
      <c r="S3979" s="10" t="s">
        <v>8317</v>
      </c>
      <c r="T3979" t="s">
        <v>8318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s="9">
        <f t="shared" si="252"/>
        <v>41975.642974537041</v>
      </c>
      <c r="L3980">
        <f t="shared" si="253"/>
        <v>2014</v>
      </c>
      <c r="M3980" t="b">
        <v>0</v>
      </c>
      <c r="N3980">
        <v>8</v>
      </c>
      <c r="O3980" t="b">
        <v>0</v>
      </c>
      <c r="P3980" t="s">
        <v>8269</v>
      </c>
      <c r="Q3980">
        <f t="shared" si="254"/>
        <v>11</v>
      </c>
      <c r="R3980">
        <f t="shared" si="255"/>
        <v>26.75</v>
      </c>
      <c r="S3980" s="10" t="s">
        <v>8317</v>
      </c>
      <c r="T3980" t="s">
        <v>8318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s="9">
        <f t="shared" si="252"/>
        <v>42069.903437500005</v>
      </c>
      <c r="L3981">
        <f t="shared" si="253"/>
        <v>2015</v>
      </c>
      <c r="M3981" t="b">
        <v>0</v>
      </c>
      <c r="N3981">
        <v>6</v>
      </c>
      <c r="O3981" t="b">
        <v>0</v>
      </c>
      <c r="P3981" t="s">
        <v>8269</v>
      </c>
      <c r="Q3981">
        <f t="shared" si="254"/>
        <v>2</v>
      </c>
      <c r="R3981">
        <f t="shared" si="255"/>
        <v>18.329999999999998</v>
      </c>
      <c r="S3981" s="10" t="s">
        <v>8317</v>
      </c>
      <c r="T3981" t="s">
        <v>8318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s="9">
        <f t="shared" si="252"/>
        <v>41795.598923611113</v>
      </c>
      <c r="L3982">
        <f t="shared" si="253"/>
        <v>2014</v>
      </c>
      <c r="M3982" t="b">
        <v>0</v>
      </c>
      <c r="N3982">
        <v>7</v>
      </c>
      <c r="O3982" t="b">
        <v>0</v>
      </c>
      <c r="P3982" t="s">
        <v>8269</v>
      </c>
      <c r="Q3982">
        <f t="shared" si="254"/>
        <v>18</v>
      </c>
      <c r="R3982">
        <f t="shared" si="255"/>
        <v>64.290000000000006</v>
      </c>
      <c r="S3982" s="10" t="s">
        <v>8317</v>
      </c>
      <c r="T3982" t="s">
        <v>8318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s="9">
        <f t="shared" si="252"/>
        <v>42508.179965277777</v>
      </c>
      <c r="L3983">
        <f t="shared" si="253"/>
        <v>2016</v>
      </c>
      <c r="M3983" t="b">
        <v>0</v>
      </c>
      <c r="N3983">
        <v>7</v>
      </c>
      <c r="O3983" t="b">
        <v>0</v>
      </c>
      <c r="P3983" t="s">
        <v>8269</v>
      </c>
      <c r="Q3983">
        <f t="shared" si="254"/>
        <v>4</v>
      </c>
      <c r="R3983">
        <f t="shared" si="255"/>
        <v>175</v>
      </c>
      <c r="S3983" s="10" t="s">
        <v>8317</v>
      </c>
      <c r="T3983" t="s">
        <v>8318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s="9">
        <f t="shared" si="252"/>
        <v>42132.809953703705</v>
      </c>
      <c r="L3984">
        <f t="shared" si="253"/>
        <v>2015</v>
      </c>
      <c r="M3984" t="b">
        <v>0</v>
      </c>
      <c r="N3984">
        <v>5</v>
      </c>
      <c r="O3984" t="b">
        <v>0</v>
      </c>
      <c r="P3984" t="s">
        <v>8269</v>
      </c>
      <c r="Q3984">
        <f t="shared" si="254"/>
        <v>20</v>
      </c>
      <c r="R3984">
        <f t="shared" si="255"/>
        <v>34</v>
      </c>
      <c r="S3984" s="10" t="s">
        <v>8317</v>
      </c>
      <c r="T3984" t="s">
        <v>8318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s="9">
        <f t="shared" si="252"/>
        <v>41747.86986111111</v>
      </c>
      <c r="L3985">
        <f t="shared" si="253"/>
        <v>2014</v>
      </c>
      <c r="M3985" t="b">
        <v>0</v>
      </c>
      <c r="N3985">
        <v>46</v>
      </c>
      <c r="O3985" t="b">
        <v>0</v>
      </c>
      <c r="P3985" t="s">
        <v>8269</v>
      </c>
      <c r="Q3985">
        <f t="shared" si="254"/>
        <v>35</v>
      </c>
      <c r="R3985">
        <f t="shared" si="255"/>
        <v>84.28</v>
      </c>
      <c r="S3985" s="10" t="s">
        <v>8317</v>
      </c>
      <c r="T3985" t="s">
        <v>8318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s="9">
        <f t="shared" si="252"/>
        <v>41920.963472222218</v>
      </c>
      <c r="L3986">
        <f t="shared" si="253"/>
        <v>2014</v>
      </c>
      <c r="M3986" t="b">
        <v>0</v>
      </c>
      <c r="N3986">
        <v>10</v>
      </c>
      <c r="O3986" t="b">
        <v>0</v>
      </c>
      <c r="P3986" t="s">
        <v>8269</v>
      </c>
      <c r="Q3986">
        <f t="shared" si="254"/>
        <v>6</v>
      </c>
      <c r="R3986">
        <f t="shared" si="255"/>
        <v>9.5</v>
      </c>
      <c r="S3986" s="10" t="s">
        <v>8317</v>
      </c>
      <c r="T3986" t="s">
        <v>8318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s="9">
        <f t="shared" si="252"/>
        <v>42399.707407407404</v>
      </c>
      <c r="L3987">
        <f t="shared" si="253"/>
        <v>2016</v>
      </c>
      <c r="M3987" t="b">
        <v>0</v>
      </c>
      <c r="N3987">
        <v>19</v>
      </c>
      <c r="O3987" t="b">
        <v>0</v>
      </c>
      <c r="P3987" t="s">
        <v>8269</v>
      </c>
      <c r="Q3987">
        <f t="shared" si="254"/>
        <v>32</v>
      </c>
      <c r="R3987">
        <f t="shared" si="255"/>
        <v>33.74</v>
      </c>
      <c r="S3987" s="10" t="s">
        <v>8317</v>
      </c>
      <c r="T3987" t="s">
        <v>8318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s="9">
        <f t="shared" si="252"/>
        <v>42467.548541666663</v>
      </c>
      <c r="L3988">
        <f t="shared" si="253"/>
        <v>2016</v>
      </c>
      <c r="M3988" t="b">
        <v>0</v>
      </c>
      <c r="N3988">
        <v>13</v>
      </c>
      <c r="O3988" t="b">
        <v>0</v>
      </c>
      <c r="P3988" t="s">
        <v>8269</v>
      </c>
      <c r="Q3988">
        <f t="shared" si="254"/>
        <v>10</v>
      </c>
      <c r="R3988">
        <f t="shared" si="255"/>
        <v>37.54</v>
      </c>
      <c r="S3988" s="10" t="s">
        <v>8317</v>
      </c>
      <c r="T3988" t="s">
        <v>8318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s="9">
        <f t="shared" si="252"/>
        <v>41765.92465277778</v>
      </c>
      <c r="L3989">
        <f t="shared" si="253"/>
        <v>2014</v>
      </c>
      <c r="M3989" t="b">
        <v>0</v>
      </c>
      <c r="N3989">
        <v>13</v>
      </c>
      <c r="O3989" t="b">
        <v>0</v>
      </c>
      <c r="P3989" t="s">
        <v>8269</v>
      </c>
      <c r="Q3989">
        <f t="shared" si="254"/>
        <v>38</v>
      </c>
      <c r="R3989">
        <f t="shared" si="255"/>
        <v>11.62</v>
      </c>
      <c r="S3989" s="10" t="s">
        <v>8317</v>
      </c>
      <c r="T3989" t="s">
        <v>8318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s="9">
        <f t="shared" si="252"/>
        <v>42230.08116898148</v>
      </c>
      <c r="L3990">
        <f t="shared" si="253"/>
        <v>2015</v>
      </c>
      <c r="M3990" t="b">
        <v>0</v>
      </c>
      <c r="N3990">
        <v>4</v>
      </c>
      <c r="O3990" t="b">
        <v>0</v>
      </c>
      <c r="P3990" t="s">
        <v>8269</v>
      </c>
      <c r="Q3990">
        <f t="shared" si="254"/>
        <v>2</v>
      </c>
      <c r="R3990">
        <f t="shared" si="255"/>
        <v>8</v>
      </c>
      <c r="S3990" s="10" t="s">
        <v>8317</v>
      </c>
      <c r="T3990" t="s">
        <v>8318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s="9">
        <f t="shared" si="252"/>
        <v>42286.749780092592</v>
      </c>
      <c r="L3991">
        <f t="shared" si="253"/>
        <v>2015</v>
      </c>
      <c r="M3991" t="b">
        <v>0</v>
      </c>
      <c r="N3991">
        <v>0</v>
      </c>
      <c r="O3991" t="b">
        <v>0</v>
      </c>
      <c r="P3991" t="s">
        <v>8269</v>
      </c>
      <c r="Q3991">
        <f t="shared" si="254"/>
        <v>0</v>
      </c>
      <c r="R3991" t="e">
        <f t="shared" si="255"/>
        <v>#DIV/0!</v>
      </c>
      <c r="S3991" s="10" t="s">
        <v>8317</v>
      </c>
      <c r="T3991" t="s">
        <v>8318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s="9">
        <f t="shared" si="252"/>
        <v>42401.672372685185</v>
      </c>
      <c r="L3992">
        <f t="shared" si="253"/>
        <v>2016</v>
      </c>
      <c r="M3992" t="b">
        <v>0</v>
      </c>
      <c r="N3992">
        <v>3</v>
      </c>
      <c r="O3992" t="b">
        <v>0</v>
      </c>
      <c r="P3992" t="s">
        <v>8269</v>
      </c>
      <c r="Q3992">
        <f t="shared" si="254"/>
        <v>4</v>
      </c>
      <c r="R3992">
        <f t="shared" si="255"/>
        <v>23</v>
      </c>
      <c r="S3992" s="10" t="s">
        <v>8317</v>
      </c>
      <c r="T3992" t="s">
        <v>8318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s="9">
        <f t="shared" si="252"/>
        <v>42125.644467592589</v>
      </c>
      <c r="L3993">
        <f t="shared" si="253"/>
        <v>2015</v>
      </c>
      <c r="M3993" t="b">
        <v>0</v>
      </c>
      <c r="N3993">
        <v>1</v>
      </c>
      <c r="O3993" t="b">
        <v>0</v>
      </c>
      <c r="P3993" t="s">
        <v>8269</v>
      </c>
      <c r="Q3993">
        <f t="shared" si="254"/>
        <v>20</v>
      </c>
      <c r="R3993">
        <f t="shared" si="255"/>
        <v>100</v>
      </c>
      <c r="S3993" s="10" t="s">
        <v>8317</v>
      </c>
      <c r="T3993" t="s">
        <v>8318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s="9">
        <f t="shared" si="252"/>
        <v>42289.94049768518</v>
      </c>
      <c r="L3994">
        <f t="shared" si="253"/>
        <v>2015</v>
      </c>
      <c r="M3994" t="b">
        <v>0</v>
      </c>
      <c r="N3994">
        <v>9</v>
      </c>
      <c r="O3994" t="b">
        <v>0</v>
      </c>
      <c r="P3994" t="s">
        <v>8269</v>
      </c>
      <c r="Q3994">
        <f t="shared" si="254"/>
        <v>5</v>
      </c>
      <c r="R3994">
        <f t="shared" si="255"/>
        <v>60.11</v>
      </c>
      <c r="S3994" s="10" t="s">
        <v>8317</v>
      </c>
      <c r="T3994" t="s">
        <v>8318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s="9">
        <f t="shared" si="252"/>
        <v>42107.864722222221</v>
      </c>
      <c r="L3995">
        <f t="shared" si="253"/>
        <v>2015</v>
      </c>
      <c r="M3995" t="b">
        <v>0</v>
      </c>
      <c r="N3995">
        <v>1</v>
      </c>
      <c r="O3995" t="b">
        <v>0</v>
      </c>
      <c r="P3995" t="s">
        <v>8269</v>
      </c>
      <c r="Q3995">
        <f t="shared" si="254"/>
        <v>0</v>
      </c>
      <c r="R3995">
        <f t="shared" si="255"/>
        <v>3</v>
      </c>
      <c r="S3995" s="10" t="s">
        <v>8317</v>
      </c>
      <c r="T3995" t="s">
        <v>8318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s="9">
        <f t="shared" si="252"/>
        <v>41809.389930555553</v>
      </c>
      <c r="L3996">
        <f t="shared" si="253"/>
        <v>2014</v>
      </c>
      <c r="M3996" t="b">
        <v>0</v>
      </c>
      <c r="N3996">
        <v>1</v>
      </c>
      <c r="O3996" t="b">
        <v>0</v>
      </c>
      <c r="P3996" t="s">
        <v>8269</v>
      </c>
      <c r="Q3996">
        <f t="shared" si="254"/>
        <v>0</v>
      </c>
      <c r="R3996">
        <f t="shared" si="255"/>
        <v>5</v>
      </c>
      <c r="S3996" s="10" t="s">
        <v>8317</v>
      </c>
      <c r="T3996" t="s">
        <v>8318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s="9">
        <f t="shared" si="252"/>
        <v>42019.683761574073</v>
      </c>
      <c r="L3997">
        <f t="shared" si="253"/>
        <v>2015</v>
      </c>
      <c r="M3997" t="b">
        <v>0</v>
      </c>
      <c r="N3997">
        <v>4</v>
      </c>
      <c r="O3997" t="b">
        <v>0</v>
      </c>
      <c r="P3997" t="s">
        <v>8269</v>
      </c>
      <c r="Q3997">
        <f t="shared" si="254"/>
        <v>35</v>
      </c>
      <c r="R3997">
        <f t="shared" si="255"/>
        <v>17.5</v>
      </c>
      <c r="S3997" s="10" t="s">
        <v>8317</v>
      </c>
      <c r="T3997" t="s">
        <v>8318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s="9">
        <f t="shared" si="252"/>
        <v>41950.26694444444</v>
      </c>
      <c r="L3998">
        <f t="shared" si="253"/>
        <v>2014</v>
      </c>
      <c r="M3998" t="b">
        <v>0</v>
      </c>
      <c r="N3998">
        <v>17</v>
      </c>
      <c r="O3998" t="b">
        <v>0</v>
      </c>
      <c r="P3998" t="s">
        <v>8269</v>
      </c>
      <c r="Q3998">
        <f t="shared" si="254"/>
        <v>17</v>
      </c>
      <c r="R3998">
        <f t="shared" si="255"/>
        <v>29.24</v>
      </c>
      <c r="S3998" s="10" t="s">
        <v>8317</v>
      </c>
      <c r="T3998" t="s">
        <v>8318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s="9">
        <f t="shared" si="252"/>
        <v>42069.391446759255</v>
      </c>
      <c r="L3999">
        <f t="shared" si="253"/>
        <v>2015</v>
      </c>
      <c r="M3999" t="b">
        <v>0</v>
      </c>
      <c r="N3999">
        <v>0</v>
      </c>
      <c r="O3999" t="b">
        <v>0</v>
      </c>
      <c r="P3999" t="s">
        <v>8269</v>
      </c>
      <c r="Q3999">
        <f t="shared" si="254"/>
        <v>0</v>
      </c>
      <c r="R3999" t="e">
        <f t="shared" si="255"/>
        <v>#DIV/0!</v>
      </c>
      <c r="S3999" s="10" t="s">
        <v>8317</v>
      </c>
      <c r="T3999" t="s">
        <v>8318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s="9">
        <f t="shared" si="252"/>
        <v>42061.963263888887</v>
      </c>
      <c r="L4000">
        <f t="shared" si="253"/>
        <v>2015</v>
      </c>
      <c r="M4000" t="b">
        <v>0</v>
      </c>
      <c r="N4000">
        <v>12</v>
      </c>
      <c r="O4000" t="b">
        <v>0</v>
      </c>
      <c r="P4000" t="s">
        <v>8269</v>
      </c>
      <c r="Q4000">
        <f t="shared" si="254"/>
        <v>57</v>
      </c>
      <c r="R4000">
        <f t="shared" si="255"/>
        <v>59.58</v>
      </c>
      <c r="S4000" s="10" t="s">
        <v>8317</v>
      </c>
      <c r="T4000" t="s">
        <v>8318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s="9">
        <f t="shared" si="252"/>
        <v>41842.828680555554</v>
      </c>
      <c r="L4001">
        <f t="shared" si="253"/>
        <v>2014</v>
      </c>
      <c r="M4001" t="b">
        <v>0</v>
      </c>
      <c r="N4001">
        <v>14</v>
      </c>
      <c r="O4001" t="b">
        <v>0</v>
      </c>
      <c r="P4001" t="s">
        <v>8269</v>
      </c>
      <c r="Q4001">
        <f t="shared" si="254"/>
        <v>17</v>
      </c>
      <c r="R4001">
        <f t="shared" si="255"/>
        <v>82.57</v>
      </c>
      <c r="S4001" s="10" t="s">
        <v>8317</v>
      </c>
      <c r="T4001" t="s">
        <v>8318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s="9">
        <f t="shared" si="252"/>
        <v>42437.64534722222</v>
      </c>
      <c r="L4002">
        <f t="shared" si="253"/>
        <v>2016</v>
      </c>
      <c r="M4002" t="b">
        <v>0</v>
      </c>
      <c r="N4002">
        <v>1</v>
      </c>
      <c r="O4002" t="b">
        <v>0</v>
      </c>
      <c r="P4002" t="s">
        <v>8269</v>
      </c>
      <c r="Q4002">
        <f t="shared" si="254"/>
        <v>0</v>
      </c>
      <c r="R4002">
        <f t="shared" si="255"/>
        <v>10</v>
      </c>
      <c r="S4002" s="10" t="s">
        <v>8317</v>
      </c>
      <c r="T4002" t="s">
        <v>8318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s="9">
        <f t="shared" si="252"/>
        <v>42775.964212962965</v>
      </c>
      <c r="L4003">
        <f t="shared" si="253"/>
        <v>2017</v>
      </c>
      <c r="M4003" t="b">
        <v>0</v>
      </c>
      <c r="N4003">
        <v>14</v>
      </c>
      <c r="O4003" t="b">
        <v>0</v>
      </c>
      <c r="P4003" t="s">
        <v>8269</v>
      </c>
      <c r="Q4003">
        <f t="shared" si="254"/>
        <v>38</v>
      </c>
      <c r="R4003">
        <f t="shared" si="255"/>
        <v>32.36</v>
      </c>
      <c r="S4003" s="10" t="s">
        <v>8317</v>
      </c>
      <c r="T4003" t="s">
        <v>8318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s="9">
        <f t="shared" si="252"/>
        <v>41879.043530092589</v>
      </c>
      <c r="L4004">
        <f t="shared" si="253"/>
        <v>2014</v>
      </c>
      <c r="M4004" t="b">
        <v>0</v>
      </c>
      <c r="N4004">
        <v>4</v>
      </c>
      <c r="O4004" t="b">
        <v>0</v>
      </c>
      <c r="P4004" t="s">
        <v>8269</v>
      </c>
      <c r="Q4004">
        <f t="shared" si="254"/>
        <v>2</v>
      </c>
      <c r="R4004">
        <f t="shared" si="255"/>
        <v>5.75</v>
      </c>
      <c r="S4004" s="10" t="s">
        <v>8317</v>
      </c>
      <c r="T4004" t="s">
        <v>8318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s="9">
        <f t="shared" si="252"/>
        <v>42020.587349537032</v>
      </c>
      <c r="L4005">
        <f t="shared" si="253"/>
        <v>2015</v>
      </c>
      <c r="M4005" t="b">
        <v>0</v>
      </c>
      <c r="N4005">
        <v>2</v>
      </c>
      <c r="O4005" t="b">
        <v>0</v>
      </c>
      <c r="P4005" t="s">
        <v>8269</v>
      </c>
      <c r="Q4005">
        <f t="shared" si="254"/>
        <v>10</v>
      </c>
      <c r="R4005">
        <f t="shared" si="255"/>
        <v>100.5</v>
      </c>
      <c r="S4005" s="10" t="s">
        <v>8317</v>
      </c>
      <c r="T4005" t="s">
        <v>8318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s="9">
        <f t="shared" si="252"/>
        <v>41890.16269675926</v>
      </c>
      <c r="L4006">
        <f t="shared" si="253"/>
        <v>2014</v>
      </c>
      <c r="M4006" t="b">
        <v>0</v>
      </c>
      <c r="N4006">
        <v>1</v>
      </c>
      <c r="O4006" t="b">
        <v>0</v>
      </c>
      <c r="P4006" t="s">
        <v>8269</v>
      </c>
      <c r="Q4006">
        <f t="shared" si="254"/>
        <v>0</v>
      </c>
      <c r="R4006">
        <f t="shared" si="255"/>
        <v>1</v>
      </c>
      <c r="S4006" s="10" t="s">
        <v>8317</v>
      </c>
      <c r="T4006" t="s">
        <v>8318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s="9">
        <f t="shared" si="252"/>
        <v>41872.807696759257</v>
      </c>
      <c r="L4007">
        <f t="shared" si="253"/>
        <v>2014</v>
      </c>
      <c r="M4007" t="b">
        <v>0</v>
      </c>
      <c r="N4007">
        <v>2</v>
      </c>
      <c r="O4007" t="b">
        <v>0</v>
      </c>
      <c r="P4007" t="s">
        <v>8269</v>
      </c>
      <c r="Q4007">
        <f t="shared" si="254"/>
        <v>1</v>
      </c>
      <c r="R4007">
        <f t="shared" si="255"/>
        <v>20</v>
      </c>
      <c r="S4007" s="10" t="s">
        <v>8317</v>
      </c>
      <c r="T4007" t="s">
        <v>8318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s="9">
        <f t="shared" si="252"/>
        <v>42391.772997685184</v>
      </c>
      <c r="L4008">
        <f t="shared" si="253"/>
        <v>2016</v>
      </c>
      <c r="M4008" t="b">
        <v>0</v>
      </c>
      <c r="N4008">
        <v>1</v>
      </c>
      <c r="O4008" t="b">
        <v>0</v>
      </c>
      <c r="P4008" t="s">
        <v>8269</v>
      </c>
      <c r="Q4008">
        <f t="shared" si="254"/>
        <v>0</v>
      </c>
      <c r="R4008">
        <f t="shared" si="255"/>
        <v>2</v>
      </c>
      <c r="S4008" s="10" t="s">
        <v>8317</v>
      </c>
      <c r="T4008" t="s">
        <v>8318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s="9">
        <f t="shared" si="252"/>
        <v>41848.772928240738</v>
      </c>
      <c r="L4009">
        <f t="shared" si="253"/>
        <v>2014</v>
      </c>
      <c r="M4009" t="b">
        <v>0</v>
      </c>
      <c r="N4009">
        <v>1</v>
      </c>
      <c r="O4009" t="b">
        <v>0</v>
      </c>
      <c r="P4009" t="s">
        <v>8269</v>
      </c>
      <c r="Q4009">
        <f t="shared" si="254"/>
        <v>0</v>
      </c>
      <c r="R4009">
        <f t="shared" si="255"/>
        <v>5</v>
      </c>
      <c r="S4009" s="10" t="s">
        <v>8317</v>
      </c>
      <c r="T4009" t="s">
        <v>8318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s="9">
        <f t="shared" si="252"/>
        <v>42177.964201388888</v>
      </c>
      <c r="L4010">
        <f t="shared" si="253"/>
        <v>2015</v>
      </c>
      <c r="M4010" t="b">
        <v>0</v>
      </c>
      <c r="N4010">
        <v>4</v>
      </c>
      <c r="O4010" t="b">
        <v>0</v>
      </c>
      <c r="P4010" t="s">
        <v>8269</v>
      </c>
      <c r="Q4010">
        <f t="shared" si="254"/>
        <v>6</v>
      </c>
      <c r="R4010">
        <f t="shared" si="255"/>
        <v>15</v>
      </c>
      <c r="S4010" s="10" t="s">
        <v>8317</v>
      </c>
      <c r="T4010" t="s">
        <v>8318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s="9">
        <f t="shared" si="252"/>
        <v>41851.700925925928</v>
      </c>
      <c r="L4011">
        <f t="shared" si="253"/>
        <v>2014</v>
      </c>
      <c r="M4011" t="b">
        <v>0</v>
      </c>
      <c r="N4011">
        <v>3</v>
      </c>
      <c r="O4011" t="b">
        <v>0</v>
      </c>
      <c r="P4011" t="s">
        <v>8269</v>
      </c>
      <c r="Q4011">
        <f t="shared" si="254"/>
        <v>4</v>
      </c>
      <c r="R4011">
        <f t="shared" si="255"/>
        <v>25</v>
      </c>
      <c r="S4011" s="10" t="s">
        <v>8317</v>
      </c>
      <c r="T4011" t="s">
        <v>8318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s="9">
        <f t="shared" si="252"/>
        <v>41921.770439814813</v>
      </c>
      <c r="L4012">
        <f t="shared" si="253"/>
        <v>2014</v>
      </c>
      <c r="M4012" t="b">
        <v>0</v>
      </c>
      <c r="N4012">
        <v>38</v>
      </c>
      <c r="O4012" t="b">
        <v>0</v>
      </c>
      <c r="P4012" t="s">
        <v>8269</v>
      </c>
      <c r="Q4012">
        <f t="shared" si="254"/>
        <v>24</v>
      </c>
      <c r="R4012">
        <f t="shared" si="255"/>
        <v>45.84</v>
      </c>
      <c r="S4012" s="10" t="s">
        <v>8317</v>
      </c>
      <c r="T4012" t="s">
        <v>8318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s="9">
        <f t="shared" si="252"/>
        <v>42002.54488425926</v>
      </c>
      <c r="L4013">
        <f t="shared" si="253"/>
        <v>2014</v>
      </c>
      <c r="M4013" t="b">
        <v>0</v>
      </c>
      <c r="N4013">
        <v>4</v>
      </c>
      <c r="O4013" t="b">
        <v>0</v>
      </c>
      <c r="P4013" t="s">
        <v>8269</v>
      </c>
      <c r="Q4013">
        <f t="shared" si="254"/>
        <v>8</v>
      </c>
      <c r="R4013">
        <f t="shared" si="255"/>
        <v>4.75</v>
      </c>
      <c r="S4013" s="10" t="s">
        <v>8317</v>
      </c>
      <c r="T4013" t="s">
        <v>8318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s="9">
        <f t="shared" si="252"/>
        <v>42096.544548611113</v>
      </c>
      <c r="L4014">
        <f t="shared" si="253"/>
        <v>2015</v>
      </c>
      <c r="M4014" t="b">
        <v>0</v>
      </c>
      <c r="N4014">
        <v>0</v>
      </c>
      <c r="O4014" t="b">
        <v>0</v>
      </c>
      <c r="P4014" t="s">
        <v>8269</v>
      </c>
      <c r="Q4014">
        <f t="shared" si="254"/>
        <v>0</v>
      </c>
      <c r="R4014" t="e">
        <f t="shared" si="255"/>
        <v>#DIV/0!</v>
      </c>
      <c r="S4014" s="10" t="s">
        <v>8317</v>
      </c>
      <c r="T4014" t="s">
        <v>8318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s="9">
        <f t="shared" si="252"/>
        <v>42021.301192129627</v>
      </c>
      <c r="L4015">
        <f t="shared" si="253"/>
        <v>2015</v>
      </c>
      <c r="M4015" t="b">
        <v>0</v>
      </c>
      <c r="N4015">
        <v>2</v>
      </c>
      <c r="O4015" t="b">
        <v>0</v>
      </c>
      <c r="P4015" t="s">
        <v>8269</v>
      </c>
      <c r="Q4015">
        <f t="shared" si="254"/>
        <v>1</v>
      </c>
      <c r="R4015">
        <f t="shared" si="255"/>
        <v>13</v>
      </c>
      <c r="S4015" s="10" t="s">
        <v>8317</v>
      </c>
      <c r="T4015" t="s">
        <v>8318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s="9">
        <f t="shared" si="252"/>
        <v>42419.246168981481</v>
      </c>
      <c r="L4016">
        <f t="shared" si="253"/>
        <v>2016</v>
      </c>
      <c r="M4016" t="b">
        <v>0</v>
      </c>
      <c r="N4016">
        <v>0</v>
      </c>
      <c r="O4016" t="b">
        <v>0</v>
      </c>
      <c r="P4016" t="s">
        <v>8269</v>
      </c>
      <c r="Q4016">
        <f t="shared" si="254"/>
        <v>0</v>
      </c>
      <c r="R4016" t="e">
        <f t="shared" si="255"/>
        <v>#DIV/0!</v>
      </c>
      <c r="S4016" s="10" t="s">
        <v>8317</v>
      </c>
      <c r="T4016" t="s">
        <v>8318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s="9">
        <f t="shared" si="252"/>
        <v>42174.780821759254</v>
      </c>
      <c r="L4017">
        <f t="shared" si="253"/>
        <v>2015</v>
      </c>
      <c r="M4017" t="b">
        <v>0</v>
      </c>
      <c r="N4017">
        <v>1</v>
      </c>
      <c r="O4017" t="b">
        <v>0</v>
      </c>
      <c r="P4017" t="s">
        <v>8269</v>
      </c>
      <c r="Q4017">
        <f t="shared" si="254"/>
        <v>0</v>
      </c>
      <c r="R4017">
        <f t="shared" si="255"/>
        <v>1</v>
      </c>
      <c r="S4017" s="10" t="s">
        <v>8317</v>
      </c>
      <c r="T4017" t="s">
        <v>8318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s="9">
        <f t="shared" si="252"/>
        <v>41869.872685185182</v>
      </c>
      <c r="L4018">
        <f t="shared" si="253"/>
        <v>2014</v>
      </c>
      <c r="M4018" t="b">
        <v>0</v>
      </c>
      <c r="N4018">
        <v>7</v>
      </c>
      <c r="O4018" t="b">
        <v>0</v>
      </c>
      <c r="P4018" t="s">
        <v>8269</v>
      </c>
      <c r="Q4018">
        <f t="shared" si="254"/>
        <v>14</v>
      </c>
      <c r="R4018">
        <f t="shared" si="255"/>
        <v>10</v>
      </c>
      <c r="S4018" s="10" t="s">
        <v>8317</v>
      </c>
      <c r="T4018" t="s">
        <v>8318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s="9">
        <f t="shared" si="252"/>
        <v>41856.672152777777</v>
      </c>
      <c r="L4019">
        <f t="shared" si="253"/>
        <v>2014</v>
      </c>
      <c r="M4019" t="b">
        <v>0</v>
      </c>
      <c r="N4019">
        <v>2</v>
      </c>
      <c r="O4019" t="b">
        <v>0</v>
      </c>
      <c r="P4019" t="s">
        <v>8269</v>
      </c>
      <c r="Q4019">
        <f t="shared" si="254"/>
        <v>1</v>
      </c>
      <c r="R4019">
        <f t="shared" si="255"/>
        <v>52.5</v>
      </c>
      <c r="S4019" s="10" t="s">
        <v>8317</v>
      </c>
      <c r="T4019" t="s">
        <v>8318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s="9">
        <f t="shared" si="252"/>
        <v>42620.91097222222</v>
      </c>
      <c r="L4020">
        <f t="shared" si="253"/>
        <v>2016</v>
      </c>
      <c r="M4020" t="b">
        <v>0</v>
      </c>
      <c r="N4020">
        <v>4</v>
      </c>
      <c r="O4020" t="b">
        <v>0</v>
      </c>
      <c r="P4020" t="s">
        <v>8269</v>
      </c>
      <c r="Q4020">
        <f t="shared" si="254"/>
        <v>9</v>
      </c>
      <c r="R4020">
        <f t="shared" si="255"/>
        <v>32.5</v>
      </c>
      <c r="S4020" s="10" t="s">
        <v>8317</v>
      </c>
      <c r="T4020" t="s">
        <v>8318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s="9">
        <f t="shared" si="252"/>
        <v>42417.675879629634</v>
      </c>
      <c r="L4021">
        <f t="shared" si="253"/>
        <v>2016</v>
      </c>
      <c r="M4021" t="b">
        <v>0</v>
      </c>
      <c r="N4021">
        <v>4</v>
      </c>
      <c r="O4021" t="b">
        <v>0</v>
      </c>
      <c r="P4021" t="s">
        <v>8269</v>
      </c>
      <c r="Q4021">
        <f t="shared" si="254"/>
        <v>1</v>
      </c>
      <c r="R4021">
        <f t="shared" si="255"/>
        <v>7.25</v>
      </c>
      <c r="S4021" s="10" t="s">
        <v>8317</v>
      </c>
      <c r="T4021" t="s">
        <v>8318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s="9">
        <f t="shared" si="252"/>
        <v>42057.190960648149</v>
      </c>
      <c r="L4022">
        <f t="shared" si="253"/>
        <v>2015</v>
      </c>
      <c r="M4022" t="b">
        <v>0</v>
      </c>
      <c r="N4022">
        <v>3</v>
      </c>
      <c r="O4022" t="b">
        <v>0</v>
      </c>
      <c r="P4022" t="s">
        <v>8269</v>
      </c>
      <c r="Q4022">
        <f t="shared" si="254"/>
        <v>17</v>
      </c>
      <c r="R4022">
        <f t="shared" si="255"/>
        <v>33.33</v>
      </c>
      <c r="S4022" s="10" t="s">
        <v>8317</v>
      </c>
      <c r="T4022" t="s">
        <v>8318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s="9">
        <f t="shared" si="252"/>
        <v>41878.911550925928</v>
      </c>
      <c r="L4023">
        <f t="shared" si="253"/>
        <v>2014</v>
      </c>
      <c r="M4023" t="b">
        <v>0</v>
      </c>
      <c r="N4023">
        <v>2</v>
      </c>
      <c r="O4023" t="b">
        <v>0</v>
      </c>
      <c r="P4023" t="s">
        <v>8269</v>
      </c>
      <c r="Q4023">
        <f t="shared" si="254"/>
        <v>1</v>
      </c>
      <c r="R4023">
        <f t="shared" si="255"/>
        <v>62.5</v>
      </c>
      <c r="S4023" s="10" t="s">
        <v>8317</v>
      </c>
      <c r="T4023" t="s">
        <v>8318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s="9">
        <f t="shared" si="252"/>
        <v>41990.584108796291</v>
      </c>
      <c r="L4024">
        <f t="shared" si="253"/>
        <v>2014</v>
      </c>
      <c r="M4024" t="b">
        <v>0</v>
      </c>
      <c r="N4024">
        <v>197</v>
      </c>
      <c r="O4024" t="b">
        <v>0</v>
      </c>
      <c r="P4024" t="s">
        <v>8269</v>
      </c>
      <c r="Q4024">
        <f t="shared" si="254"/>
        <v>70</v>
      </c>
      <c r="R4024">
        <f t="shared" si="255"/>
        <v>63.56</v>
      </c>
      <c r="S4024" s="10" t="s">
        <v>8317</v>
      </c>
      <c r="T4024" t="s">
        <v>8318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s="9">
        <f t="shared" si="252"/>
        <v>42408.999571759254</v>
      </c>
      <c r="L4025">
        <f t="shared" si="253"/>
        <v>2016</v>
      </c>
      <c r="M4025" t="b">
        <v>0</v>
      </c>
      <c r="N4025">
        <v>0</v>
      </c>
      <c r="O4025" t="b">
        <v>0</v>
      </c>
      <c r="P4025" t="s">
        <v>8269</v>
      </c>
      <c r="Q4025">
        <f t="shared" si="254"/>
        <v>0</v>
      </c>
      <c r="R4025" t="e">
        <f t="shared" si="255"/>
        <v>#DIV/0!</v>
      </c>
      <c r="S4025" s="10" t="s">
        <v>8317</v>
      </c>
      <c r="T4025" t="s">
        <v>8318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s="9">
        <f t="shared" si="252"/>
        <v>42217.670104166667</v>
      </c>
      <c r="L4026">
        <f t="shared" si="253"/>
        <v>2015</v>
      </c>
      <c r="M4026" t="b">
        <v>0</v>
      </c>
      <c r="N4026">
        <v>1</v>
      </c>
      <c r="O4026" t="b">
        <v>0</v>
      </c>
      <c r="P4026" t="s">
        <v>8269</v>
      </c>
      <c r="Q4026">
        <f t="shared" si="254"/>
        <v>1</v>
      </c>
      <c r="R4026">
        <f t="shared" si="255"/>
        <v>10</v>
      </c>
      <c r="S4026" s="10" t="s">
        <v>8317</v>
      </c>
      <c r="T4026" t="s">
        <v>8318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s="9">
        <f t="shared" si="252"/>
        <v>42151.237685185188</v>
      </c>
      <c r="L4027">
        <f t="shared" si="253"/>
        <v>2015</v>
      </c>
      <c r="M4027" t="b">
        <v>0</v>
      </c>
      <c r="N4027">
        <v>4</v>
      </c>
      <c r="O4027" t="b">
        <v>0</v>
      </c>
      <c r="P4027" t="s">
        <v>8269</v>
      </c>
      <c r="Q4027">
        <f t="shared" si="254"/>
        <v>5</v>
      </c>
      <c r="R4027">
        <f t="shared" si="255"/>
        <v>62.5</v>
      </c>
      <c r="S4027" s="10" t="s">
        <v>8317</v>
      </c>
      <c r="T4027" t="s">
        <v>8318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s="9">
        <f t="shared" si="252"/>
        <v>42282.655543981484</v>
      </c>
      <c r="L4028">
        <f t="shared" si="253"/>
        <v>2015</v>
      </c>
      <c r="M4028" t="b">
        <v>0</v>
      </c>
      <c r="N4028">
        <v>0</v>
      </c>
      <c r="O4028" t="b">
        <v>0</v>
      </c>
      <c r="P4028" t="s">
        <v>8269</v>
      </c>
      <c r="Q4028">
        <f t="shared" si="254"/>
        <v>0</v>
      </c>
      <c r="R4028" t="e">
        <f t="shared" si="255"/>
        <v>#DIV/0!</v>
      </c>
      <c r="S4028" s="10" t="s">
        <v>8317</v>
      </c>
      <c r="T4028" t="s">
        <v>8318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s="9">
        <f t="shared" si="252"/>
        <v>42768.97084490741</v>
      </c>
      <c r="L4029">
        <f t="shared" si="253"/>
        <v>2017</v>
      </c>
      <c r="M4029" t="b">
        <v>0</v>
      </c>
      <c r="N4029">
        <v>7</v>
      </c>
      <c r="O4029" t="b">
        <v>0</v>
      </c>
      <c r="P4029" t="s">
        <v>8269</v>
      </c>
      <c r="Q4029">
        <f t="shared" si="254"/>
        <v>7</v>
      </c>
      <c r="R4029">
        <f t="shared" si="255"/>
        <v>30.71</v>
      </c>
      <c r="S4029" s="10" t="s">
        <v>8317</v>
      </c>
      <c r="T4029" t="s">
        <v>8318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s="9">
        <f t="shared" si="252"/>
        <v>41765.938657407409</v>
      </c>
      <c r="L4030">
        <f t="shared" si="253"/>
        <v>2014</v>
      </c>
      <c r="M4030" t="b">
        <v>0</v>
      </c>
      <c r="N4030">
        <v>11</v>
      </c>
      <c r="O4030" t="b">
        <v>0</v>
      </c>
      <c r="P4030" t="s">
        <v>8269</v>
      </c>
      <c r="Q4030">
        <f t="shared" si="254"/>
        <v>28</v>
      </c>
      <c r="R4030">
        <f t="shared" si="255"/>
        <v>51</v>
      </c>
      <c r="S4030" s="10" t="s">
        <v>8317</v>
      </c>
      <c r="T4030" t="s">
        <v>8318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s="9">
        <f t="shared" si="252"/>
        <v>42322.025115740747</v>
      </c>
      <c r="L4031">
        <f t="shared" si="253"/>
        <v>2015</v>
      </c>
      <c r="M4031" t="b">
        <v>0</v>
      </c>
      <c r="N4031">
        <v>0</v>
      </c>
      <c r="O4031" t="b">
        <v>0</v>
      </c>
      <c r="P4031" t="s">
        <v>8269</v>
      </c>
      <c r="Q4031">
        <f t="shared" si="254"/>
        <v>0</v>
      </c>
      <c r="R4031" t="e">
        <f t="shared" si="255"/>
        <v>#DIV/0!</v>
      </c>
      <c r="S4031" s="10" t="s">
        <v>8317</v>
      </c>
      <c r="T4031" t="s">
        <v>8318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s="9">
        <f t="shared" si="252"/>
        <v>42374.655081018514</v>
      </c>
      <c r="L4032">
        <f t="shared" si="253"/>
        <v>2016</v>
      </c>
      <c r="M4032" t="b">
        <v>0</v>
      </c>
      <c r="N4032">
        <v>6</v>
      </c>
      <c r="O4032" t="b">
        <v>0</v>
      </c>
      <c r="P4032" t="s">
        <v>8269</v>
      </c>
      <c r="Q4032">
        <f t="shared" si="254"/>
        <v>16</v>
      </c>
      <c r="R4032">
        <f t="shared" si="255"/>
        <v>66.67</v>
      </c>
      <c r="S4032" s="10" t="s">
        <v>8317</v>
      </c>
      <c r="T4032" t="s">
        <v>8318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s="9">
        <f t="shared" si="252"/>
        <v>41941.585231481484</v>
      </c>
      <c r="L4033">
        <f t="shared" si="253"/>
        <v>2014</v>
      </c>
      <c r="M4033" t="b">
        <v>0</v>
      </c>
      <c r="N4033">
        <v>0</v>
      </c>
      <c r="O4033" t="b">
        <v>0</v>
      </c>
      <c r="P4033" t="s">
        <v>8269</v>
      </c>
      <c r="Q4033">
        <f t="shared" si="254"/>
        <v>0</v>
      </c>
      <c r="R4033" t="e">
        <f t="shared" si="255"/>
        <v>#DIV/0!</v>
      </c>
      <c r="S4033" s="10" t="s">
        <v>8317</v>
      </c>
      <c r="T4033" t="s">
        <v>8318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s="9">
        <f t="shared" si="252"/>
        <v>42293.809212962966</v>
      </c>
      <c r="L4034">
        <f t="shared" si="253"/>
        <v>2015</v>
      </c>
      <c r="M4034" t="b">
        <v>0</v>
      </c>
      <c r="N4034">
        <v>7</v>
      </c>
      <c r="O4034" t="b">
        <v>0</v>
      </c>
      <c r="P4034" t="s">
        <v>8269</v>
      </c>
      <c r="Q4034">
        <f t="shared" si="254"/>
        <v>7</v>
      </c>
      <c r="R4034">
        <f t="shared" si="255"/>
        <v>59</v>
      </c>
      <c r="S4034" s="10" t="s">
        <v>8317</v>
      </c>
      <c r="T4034" t="s">
        <v>8318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s="9">
        <f t="shared" ref="K4035:K4098" si="256">(((J4035/60)/60/24)+DATE(1970,1,1))</f>
        <v>42614.268796296295</v>
      </c>
      <c r="L4035">
        <f t="shared" ref="L4035:L4098" si="257">YEAR(K4035)</f>
        <v>2016</v>
      </c>
      <c r="M4035" t="b">
        <v>0</v>
      </c>
      <c r="N4035">
        <v>94</v>
      </c>
      <c r="O4035" t="b">
        <v>0</v>
      </c>
      <c r="P4035" t="s">
        <v>8269</v>
      </c>
      <c r="Q4035">
        <f t="shared" ref="Q4035:Q4098" si="258">ROUND(E4035/D4035*100,0)</f>
        <v>26</v>
      </c>
      <c r="R4035">
        <f t="shared" ref="R4035:R4098" si="259">ROUND(E4035/N4035,2)</f>
        <v>65.34</v>
      </c>
      <c r="S4035" s="10" t="s">
        <v>8317</v>
      </c>
      <c r="T4035" t="s">
        <v>8318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s="9">
        <f t="shared" si="256"/>
        <v>42067.947337962964</v>
      </c>
      <c r="L4036">
        <f t="shared" si="257"/>
        <v>2015</v>
      </c>
      <c r="M4036" t="b">
        <v>0</v>
      </c>
      <c r="N4036">
        <v>2</v>
      </c>
      <c r="O4036" t="b">
        <v>0</v>
      </c>
      <c r="P4036" t="s">
        <v>8269</v>
      </c>
      <c r="Q4036">
        <f t="shared" si="258"/>
        <v>1</v>
      </c>
      <c r="R4036">
        <f t="shared" si="259"/>
        <v>100</v>
      </c>
      <c r="S4036" s="10" t="s">
        <v>8317</v>
      </c>
      <c r="T4036" t="s">
        <v>8318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s="9">
        <f t="shared" si="256"/>
        <v>41903.882951388885</v>
      </c>
      <c r="L4037">
        <f t="shared" si="257"/>
        <v>2014</v>
      </c>
      <c r="M4037" t="b">
        <v>0</v>
      </c>
      <c r="N4037">
        <v>25</v>
      </c>
      <c r="O4037" t="b">
        <v>0</v>
      </c>
      <c r="P4037" t="s">
        <v>8269</v>
      </c>
      <c r="Q4037">
        <f t="shared" si="258"/>
        <v>37</v>
      </c>
      <c r="R4037">
        <f t="shared" si="259"/>
        <v>147.4</v>
      </c>
      <c r="S4037" s="10" t="s">
        <v>8317</v>
      </c>
      <c r="T4037" t="s">
        <v>8318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s="9">
        <f t="shared" si="256"/>
        <v>41804.937083333331</v>
      </c>
      <c r="L4038">
        <f t="shared" si="257"/>
        <v>2014</v>
      </c>
      <c r="M4038" t="b">
        <v>0</v>
      </c>
      <c r="N4038">
        <v>17</v>
      </c>
      <c r="O4038" t="b">
        <v>0</v>
      </c>
      <c r="P4038" t="s">
        <v>8269</v>
      </c>
      <c r="Q4038">
        <f t="shared" si="258"/>
        <v>47</v>
      </c>
      <c r="R4038">
        <f t="shared" si="259"/>
        <v>166.06</v>
      </c>
      <c r="S4038" s="10" t="s">
        <v>8317</v>
      </c>
      <c r="T4038" t="s">
        <v>8318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s="9">
        <f t="shared" si="256"/>
        <v>42497.070775462969</v>
      </c>
      <c r="L4039">
        <f t="shared" si="257"/>
        <v>2016</v>
      </c>
      <c r="M4039" t="b">
        <v>0</v>
      </c>
      <c r="N4039">
        <v>2</v>
      </c>
      <c r="O4039" t="b">
        <v>0</v>
      </c>
      <c r="P4039" t="s">
        <v>8269</v>
      </c>
      <c r="Q4039">
        <f t="shared" si="258"/>
        <v>11</v>
      </c>
      <c r="R4039">
        <f t="shared" si="259"/>
        <v>40</v>
      </c>
      <c r="S4039" s="10" t="s">
        <v>8317</v>
      </c>
      <c r="T4039" t="s">
        <v>8318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s="9">
        <f t="shared" si="256"/>
        <v>41869.798726851855</v>
      </c>
      <c r="L4040">
        <f t="shared" si="257"/>
        <v>2014</v>
      </c>
      <c r="M4040" t="b">
        <v>0</v>
      </c>
      <c r="N4040">
        <v>4</v>
      </c>
      <c r="O4040" t="b">
        <v>0</v>
      </c>
      <c r="P4040" t="s">
        <v>8269</v>
      </c>
      <c r="Q4040">
        <f t="shared" si="258"/>
        <v>12</v>
      </c>
      <c r="R4040">
        <f t="shared" si="259"/>
        <v>75.25</v>
      </c>
      <c r="S4040" s="10" t="s">
        <v>8317</v>
      </c>
      <c r="T4040" t="s">
        <v>8318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s="9">
        <f t="shared" si="256"/>
        <v>42305.670914351853</v>
      </c>
      <c r="L4041">
        <f t="shared" si="257"/>
        <v>2015</v>
      </c>
      <c r="M4041" t="b">
        <v>0</v>
      </c>
      <c r="N4041">
        <v>5</v>
      </c>
      <c r="O4041" t="b">
        <v>0</v>
      </c>
      <c r="P4041" t="s">
        <v>8269</v>
      </c>
      <c r="Q4041">
        <f t="shared" si="258"/>
        <v>60</v>
      </c>
      <c r="R4041">
        <f t="shared" si="259"/>
        <v>60</v>
      </c>
      <c r="S4041" s="10" t="s">
        <v>8317</v>
      </c>
      <c r="T4041" t="s">
        <v>8318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s="9">
        <f t="shared" si="256"/>
        <v>42144.231527777782</v>
      </c>
      <c r="L4042">
        <f t="shared" si="257"/>
        <v>2015</v>
      </c>
      <c r="M4042" t="b">
        <v>0</v>
      </c>
      <c r="N4042">
        <v>2</v>
      </c>
      <c r="O4042" t="b">
        <v>0</v>
      </c>
      <c r="P4042" t="s">
        <v>8269</v>
      </c>
      <c r="Q4042">
        <f t="shared" si="258"/>
        <v>31</v>
      </c>
      <c r="R4042">
        <f t="shared" si="259"/>
        <v>1250</v>
      </c>
      <c r="S4042" s="10" t="s">
        <v>8317</v>
      </c>
      <c r="T4042" t="s">
        <v>8318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s="9">
        <f t="shared" si="256"/>
        <v>42559.474004629628</v>
      </c>
      <c r="L4043">
        <f t="shared" si="257"/>
        <v>2016</v>
      </c>
      <c r="M4043" t="b">
        <v>0</v>
      </c>
      <c r="N4043">
        <v>2</v>
      </c>
      <c r="O4043" t="b">
        <v>0</v>
      </c>
      <c r="P4043" t="s">
        <v>8269</v>
      </c>
      <c r="Q4043">
        <f t="shared" si="258"/>
        <v>0</v>
      </c>
      <c r="R4043">
        <f t="shared" si="259"/>
        <v>10.5</v>
      </c>
      <c r="S4043" s="10" t="s">
        <v>8317</v>
      </c>
      <c r="T4043" t="s">
        <v>8318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s="9">
        <f t="shared" si="256"/>
        <v>41995.084074074075</v>
      </c>
      <c r="L4044">
        <f t="shared" si="257"/>
        <v>2014</v>
      </c>
      <c r="M4044" t="b">
        <v>0</v>
      </c>
      <c r="N4044">
        <v>3</v>
      </c>
      <c r="O4044" t="b">
        <v>0</v>
      </c>
      <c r="P4044" t="s">
        <v>8269</v>
      </c>
      <c r="Q4044">
        <f t="shared" si="258"/>
        <v>0</v>
      </c>
      <c r="R4044">
        <f t="shared" si="259"/>
        <v>7</v>
      </c>
      <c r="S4044" s="10" t="s">
        <v>8317</v>
      </c>
      <c r="T4044" t="s">
        <v>8318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s="9">
        <f t="shared" si="256"/>
        <v>41948.957465277781</v>
      </c>
      <c r="L4045">
        <f t="shared" si="257"/>
        <v>2014</v>
      </c>
      <c r="M4045" t="b">
        <v>0</v>
      </c>
      <c r="N4045">
        <v>0</v>
      </c>
      <c r="O4045" t="b">
        <v>0</v>
      </c>
      <c r="P4045" t="s">
        <v>8269</v>
      </c>
      <c r="Q4045">
        <f t="shared" si="258"/>
        <v>0</v>
      </c>
      <c r="R4045" t="e">
        <f t="shared" si="259"/>
        <v>#DIV/0!</v>
      </c>
      <c r="S4045" s="10" t="s">
        <v>8317</v>
      </c>
      <c r="T4045" t="s">
        <v>8318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s="9">
        <f t="shared" si="256"/>
        <v>42074.219699074078</v>
      </c>
      <c r="L4046">
        <f t="shared" si="257"/>
        <v>2015</v>
      </c>
      <c r="M4046" t="b">
        <v>0</v>
      </c>
      <c r="N4046">
        <v>4</v>
      </c>
      <c r="O4046" t="b">
        <v>0</v>
      </c>
      <c r="P4046" t="s">
        <v>8269</v>
      </c>
      <c r="Q4046">
        <f t="shared" si="258"/>
        <v>38</v>
      </c>
      <c r="R4046">
        <f t="shared" si="259"/>
        <v>56.25</v>
      </c>
      <c r="S4046" s="10" t="s">
        <v>8317</v>
      </c>
      <c r="T4046" t="s">
        <v>8318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s="9">
        <f t="shared" si="256"/>
        <v>41842.201261574075</v>
      </c>
      <c r="L4047">
        <f t="shared" si="257"/>
        <v>2014</v>
      </c>
      <c r="M4047" t="b">
        <v>0</v>
      </c>
      <c r="N4047">
        <v>1</v>
      </c>
      <c r="O4047" t="b">
        <v>0</v>
      </c>
      <c r="P4047" t="s">
        <v>8269</v>
      </c>
      <c r="Q4047">
        <f t="shared" si="258"/>
        <v>0</v>
      </c>
      <c r="R4047">
        <f t="shared" si="259"/>
        <v>1</v>
      </c>
      <c r="S4047" s="10" t="s">
        <v>8317</v>
      </c>
      <c r="T4047" t="s">
        <v>8318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s="9">
        <f t="shared" si="256"/>
        <v>41904.650578703702</v>
      </c>
      <c r="L4048">
        <f t="shared" si="257"/>
        <v>2014</v>
      </c>
      <c r="M4048" t="b">
        <v>0</v>
      </c>
      <c r="N4048">
        <v>12</v>
      </c>
      <c r="O4048" t="b">
        <v>0</v>
      </c>
      <c r="P4048" t="s">
        <v>8269</v>
      </c>
      <c r="Q4048">
        <f t="shared" si="258"/>
        <v>8</v>
      </c>
      <c r="R4048">
        <f t="shared" si="259"/>
        <v>38.33</v>
      </c>
      <c r="S4048" s="10" t="s">
        <v>8317</v>
      </c>
      <c r="T4048" t="s">
        <v>8318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s="9">
        <f t="shared" si="256"/>
        <v>41991.022488425922</v>
      </c>
      <c r="L4049">
        <f t="shared" si="257"/>
        <v>2014</v>
      </c>
      <c r="M4049" t="b">
        <v>0</v>
      </c>
      <c r="N4049">
        <v>4</v>
      </c>
      <c r="O4049" t="b">
        <v>0</v>
      </c>
      <c r="P4049" t="s">
        <v>8269</v>
      </c>
      <c r="Q4049">
        <f t="shared" si="258"/>
        <v>2</v>
      </c>
      <c r="R4049">
        <f t="shared" si="259"/>
        <v>27.5</v>
      </c>
      <c r="S4049" s="10" t="s">
        <v>8317</v>
      </c>
      <c r="T4049" t="s">
        <v>8318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s="9">
        <f t="shared" si="256"/>
        <v>42436.509108796294</v>
      </c>
      <c r="L4050">
        <f t="shared" si="257"/>
        <v>2016</v>
      </c>
      <c r="M4050" t="b">
        <v>0</v>
      </c>
      <c r="N4050">
        <v>91</v>
      </c>
      <c r="O4050" t="b">
        <v>0</v>
      </c>
      <c r="P4050" t="s">
        <v>8269</v>
      </c>
      <c r="Q4050">
        <f t="shared" si="258"/>
        <v>18</v>
      </c>
      <c r="R4050">
        <f t="shared" si="259"/>
        <v>32.979999999999997</v>
      </c>
      <c r="S4050" s="10" t="s">
        <v>8317</v>
      </c>
      <c r="T4050" t="s">
        <v>8318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s="9">
        <f t="shared" si="256"/>
        <v>42169.958506944444</v>
      </c>
      <c r="L4051">
        <f t="shared" si="257"/>
        <v>2015</v>
      </c>
      <c r="M4051" t="b">
        <v>0</v>
      </c>
      <c r="N4051">
        <v>1</v>
      </c>
      <c r="O4051" t="b">
        <v>0</v>
      </c>
      <c r="P4051" t="s">
        <v>8269</v>
      </c>
      <c r="Q4051">
        <f t="shared" si="258"/>
        <v>0</v>
      </c>
      <c r="R4051">
        <f t="shared" si="259"/>
        <v>16</v>
      </c>
      <c r="S4051" s="10" t="s">
        <v>8317</v>
      </c>
      <c r="T4051" t="s">
        <v>8318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s="9">
        <f t="shared" si="256"/>
        <v>41905.636469907404</v>
      </c>
      <c r="L4052">
        <f t="shared" si="257"/>
        <v>2014</v>
      </c>
      <c r="M4052" t="b">
        <v>0</v>
      </c>
      <c r="N4052">
        <v>1</v>
      </c>
      <c r="O4052" t="b">
        <v>0</v>
      </c>
      <c r="P4052" t="s">
        <v>8269</v>
      </c>
      <c r="Q4052">
        <f t="shared" si="258"/>
        <v>0</v>
      </c>
      <c r="R4052">
        <f t="shared" si="259"/>
        <v>1</v>
      </c>
      <c r="S4052" s="10" t="s">
        <v>8317</v>
      </c>
      <c r="T4052" t="s">
        <v>8318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s="9">
        <f t="shared" si="256"/>
        <v>41761.810150462967</v>
      </c>
      <c r="L4053">
        <f t="shared" si="257"/>
        <v>2014</v>
      </c>
      <c r="M4053" t="b">
        <v>0</v>
      </c>
      <c r="N4053">
        <v>0</v>
      </c>
      <c r="O4053" t="b">
        <v>0</v>
      </c>
      <c r="P4053" t="s">
        <v>8269</v>
      </c>
      <c r="Q4053">
        <f t="shared" si="258"/>
        <v>0</v>
      </c>
      <c r="R4053" t="e">
        <f t="shared" si="259"/>
        <v>#DIV/0!</v>
      </c>
      <c r="S4053" s="10" t="s">
        <v>8317</v>
      </c>
      <c r="T4053" t="s">
        <v>8318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s="9">
        <f t="shared" si="256"/>
        <v>41865.878657407404</v>
      </c>
      <c r="L4054">
        <f t="shared" si="257"/>
        <v>2014</v>
      </c>
      <c r="M4054" t="b">
        <v>0</v>
      </c>
      <c r="N4054">
        <v>13</v>
      </c>
      <c r="O4054" t="b">
        <v>0</v>
      </c>
      <c r="P4054" t="s">
        <v>8269</v>
      </c>
      <c r="Q4054">
        <f t="shared" si="258"/>
        <v>38</v>
      </c>
      <c r="R4054">
        <f t="shared" si="259"/>
        <v>86.62</v>
      </c>
      <c r="S4054" s="10" t="s">
        <v>8317</v>
      </c>
      <c r="T4054" t="s">
        <v>8318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s="9">
        <f t="shared" si="256"/>
        <v>41928.690138888887</v>
      </c>
      <c r="L4055">
        <f t="shared" si="257"/>
        <v>2014</v>
      </c>
      <c r="M4055" t="b">
        <v>0</v>
      </c>
      <c r="N4055">
        <v>2</v>
      </c>
      <c r="O4055" t="b">
        <v>0</v>
      </c>
      <c r="P4055" t="s">
        <v>8269</v>
      </c>
      <c r="Q4055">
        <f t="shared" si="258"/>
        <v>22</v>
      </c>
      <c r="R4055">
        <f t="shared" si="259"/>
        <v>55</v>
      </c>
      <c r="S4055" s="10" t="s">
        <v>8317</v>
      </c>
      <c r="T4055" t="s">
        <v>8318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s="9">
        <f t="shared" si="256"/>
        <v>42613.841261574074</v>
      </c>
      <c r="L4056">
        <f t="shared" si="257"/>
        <v>2016</v>
      </c>
      <c r="M4056" t="b">
        <v>0</v>
      </c>
      <c r="N4056">
        <v>0</v>
      </c>
      <c r="O4056" t="b">
        <v>0</v>
      </c>
      <c r="P4056" t="s">
        <v>8269</v>
      </c>
      <c r="Q4056">
        <f t="shared" si="258"/>
        <v>0</v>
      </c>
      <c r="R4056" t="e">
        <f t="shared" si="259"/>
        <v>#DIV/0!</v>
      </c>
      <c r="S4056" s="10" t="s">
        <v>8317</v>
      </c>
      <c r="T4056" t="s">
        <v>8318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s="9">
        <f t="shared" si="256"/>
        <v>41779.648506944446</v>
      </c>
      <c r="L4057">
        <f t="shared" si="257"/>
        <v>2014</v>
      </c>
      <c r="M4057" t="b">
        <v>0</v>
      </c>
      <c r="N4057">
        <v>21</v>
      </c>
      <c r="O4057" t="b">
        <v>0</v>
      </c>
      <c r="P4057" t="s">
        <v>8269</v>
      </c>
      <c r="Q4057">
        <f t="shared" si="258"/>
        <v>18</v>
      </c>
      <c r="R4057">
        <f t="shared" si="259"/>
        <v>41.95</v>
      </c>
      <c r="S4057" s="10" t="s">
        <v>8317</v>
      </c>
      <c r="T4057" t="s">
        <v>8318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s="9">
        <f t="shared" si="256"/>
        <v>42534.933321759265</v>
      </c>
      <c r="L4058">
        <f t="shared" si="257"/>
        <v>2016</v>
      </c>
      <c r="M4058" t="b">
        <v>0</v>
      </c>
      <c r="N4058">
        <v>9</v>
      </c>
      <c r="O4058" t="b">
        <v>0</v>
      </c>
      <c r="P4058" t="s">
        <v>8269</v>
      </c>
      <c r="Q4058">
        <f t="shared" si="258"/>
        <v>53</v>
      </c>
      <c r="R4058">
        <f t="shared" si="259"/>
        <v>88.33</v>
      </c>
      <c r="S4058" s="10" t="s">
        <v>8317</v>
      </c>
      <c r="T4058" t="s">
        <v>8318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s="9">
        <f t="shared" si="256"/>
        <v>42310.968518518523</v>
      </c>
      <c r="L4059">
        <f t="shared" si="257"/>
        <v>2015</v>
      </c>
      <c r="M4059" t="b">
        <v>0</v>
      </c>
      <c r="N4059">
        <v>6</v>
      </c>
      <c r="O4059" t="b">
        <v>0</v>
      </c>
      <c r="P4059" t="s">
        <v>8269</v>
      </c>
      <c r="Q4059">
        <f t="shared" si="258"/>
        <v>22</v>
      </c>
      <c r="R4059">
        <f t="shared" si="259"/>
        <v>129.16999999999999</v>
      </c>
      <c r="S4059" s="10" t="s">
        <v>8317</v>
      </c>
      <c r="T4059" t="s">
        <v>8318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s="9">
        <f t="shared" si="256"/>
        <v>42446.060694444444</v>
      </c>
      <c r="L4060">
        <f t="shared" si="257"/>
        <v>2016</v>
      </c>
      <c r="M4060" t="b">
        <v>0</v>
      </c>
      <c r="N4060">
        <v>4</v>
      </c>
      <c r="O4060" t="b">
        <v>0</v>
      </c>
      <c r="P4060" t="s">
        <v>8269</v>
      </c>
      <c r="Q4060">
        <f t="shared" si="258"/>
        <v>3</v>
      </c>
      <c r="R4060">
        <f t="shared" si="259"/>
        <v>23.75</v>
      </c>
      <c r="S4060" s="10" t="s">
        <v>8317</v>
      </c>
      <c r="T4060" t="s">
        <v>8318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s="9">
        <f t="shared" si="256"/>
        <v>41866.640648148146</v>
      </c>
      <c r="L4061">
        <f t="shared" si="257"/>
        <v>2014</v>
      </c>
      <c r="M4061" t="b">
        <v>0</v>
      </c>
      <c r="N4061">
        <v>7</v>
      </c>
      <c r="O4061" t="b">
        <v>0</v>
      </c>
      <c r="P4061" t="s">
        <v>8269</v>
      </c>
      <c r="Q4061">
        <f t="shared" si="258"/>
        <v>3</v>
      </c>
      <c r="R4061">
        <f t="shared" si="259"/>
        <v>35.71</v>
      </c>
      <c r="S4061" s="10" t="s">
        <v>8317</v>
      </c>
      <c r="T4061" t="s">
        <v>8318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s="9">
        <f t="shared" si="256"/>
        <v>41779.695092592592</v>
      </c>
      <c r="L4062">
        <f t="shared" si="257"/>
        <v>2014</v>
      </c>
      <c r="M4062" t="b">
        <v>0</v>
      </c>
      <c r="N4062">
        <v>5</v>
      </c>
      <c r="O4062" t="b">
        <v>0</v>
      </c>
      <c r="P4062" t="s">
        <v>8269</v>
      </c>
      <c r="Q4062">
        <f t="shared" si="258"/>
        <v>3</v>
      </c>
      <c r="R4062">
        <f t="shared" si="259"/>
        <v>57</v>
      </c>
      <c r="S4062" s="10" t="s">
        <v>8317</v>
      </c>
      <c r="T4062" t="s">
        <v>8318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s="9">
        <f t="shared" si="256"/>
        <v>42421.141469907408</v>
      </c>
      <c r="L4063">
        <f t="shared" si="257"/>
        <v>2016</v>
      </c>
      <c r="M4063" t="b">
        <v>0</v>
      </c>
      <c r="N4063">
        <v>0</v>
      </c>
      <c r="O4063" t="b">
        <v>0</v>
      </c>
      <c r="P4063" t="s">
        <v>8269</v>
      </c>
      <c r="Q4063">
        <f t="shared" si="258"/>
        <v>0</v>
      </c>
      <c r="R4063" t="e">
        <f t="shared" si="259"/>
        <v>#DIV/0!</v>
      </c>
      <c r="S4063" s="10" t="s">
        <v>8317</v>
      </c>
      <c r="T4063" t="s">
        <v>8318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s="9">
        <f t="shared" si="256"/>
        <v>42523.739212962959</v>
      </c>
      <c r="L4064">
        <f t="shared" si="257"/>
        <v>2016</v>
      </c>
      <c r="M4064" t="b">
        <v>0</v>
      </c>
      <c r="N4064">
        <v>3</v>
      </c>
      <c r="O4064" t="b">
        <v>0</v>
      </c>
      <c r="P4064" t="s">
        <v>8269</v>
      </c>
      <c r="Q4064">
        <f t="shared" si="258"/>
        <v>2</v>
      </c>
      <c r="R4064">
        <f t="shared" si="259"/>
        <v>163.33000000000001</v>
      </c>
      <c r="S4064" s="10" t="s">
        <v>8317</v>
      </c>
      <c r="T4064" t="s">
        <v>8318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s="9">
        <f t="shared" si="256"/>
        <v>41787.681527777779</v>
      </c>
      <c r="L4065">
        <f t="shared" si="257"/>
        <v>2014</v>
      </c>
      <c r="M4065" t="b">
        <v>0</v>
      </c>
      <c r="N4065">
        <v>9</v>
      </c>
      <c r="O4065" t="b">
        <v>0</v>
      </c>
      <c r="P4065" t="s">
        <v>8269</v>
      </c>
      <c r="Q4065">
        <f t="shared" si="258"/>
        <v>1</v>
      </c>
      <c r="R4065">
        <f t="shared" si="259"/>
        <v>15</v>
      </c>
      <c r="S4065" s="10" t="s">
        <v>8317</v>
      </c>
      <c r="T4065" t="s">
        <v>8318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s="9">
        <f t="shared" si="256"/>
        <v>42093.588263888887</v>
      </c>
      <c r="L4066">
        <f t="shared" si="257"/>
        <v>2015</v>
      </c>
      <c r="M4066" t="b">
        <v>0</v>
      </c>
      <c r="N4066">
        <v>6</v>
      </c>
      <c r="O4066" t="b">
        <v>0</v>
      </c>
      <c r="P4066" t="s">
        <v>8269</v>
      </c>
      <c r="Q4066">
        <f t="shared" si="258"/>
        <v>19</v>
      </c>
      <c r="R4066">
        <f t="shared" si="259"/>
        <v>64.17</v>
      </c>
      <c r="S4066" s="10" t="s">
        <v>8317</v>
      </c>
      <c r="T4066" t="s">
        <v>8318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s="9">
        <f t="shared" si="256"/>
        <v>41833.951516203706</v>
      </c>
      <c r="L4067">
        <f t="shared" si="257"/>
        <v>2014</v>
      </c>
      <c r="M4067" t="b">
        <v>0</v>
      </c>
      <c r="N4067">
        <v>4</v>
      </c>
      <c r="O4067" t="b">
        <v>0</v>
      </c>
      <c r="P4067" t="s">
        <v>8269</v>
      </c>
      <c r="Q4067">
        <f t="shared" si="258"/>
        <v>1</v>
      </c>
      <c r="R4067">
        <f t="shared" si="259"/>
        <v>6.75</v>
      </c>
      <c r="S4067" s="10" t="s">
        <v>8317</v>
      </c>
      <c r="T4067" t="s">
        <v>8318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s="9">
        <f t="shared" si="256"/>
        <v>42479.039212962962</v>
      </c>
      <c r="L4068">
        <f t="shared" si="257"/>
        <v>2016</v>
      </c>
      <c r="M4068" t="b">
        <v>0</v>
      </c>
      <c r="N4068">
        <v>1</v>
      </c>
      <c r="O4068" t="b">
        <v>0</v>
      </c>
      <c r="P4068" t="s">
        <v>8269</v>
      </c>
      <c r="Q4068">
        <f t="shared" si="258"/>
        <v>0</v>
      </c>
      <c r="R4068">
        <f t="shared" si="259"/>
        <v>25</v>
      </c>
      <c r="S4068" s="10" t="s">
        <v>8317</v>
      </c>
      <c r="T4068" t="s">
        <v>8318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s="9">
        <f t="shared" si="256"/>
        <v>42235.117476851854</v>
      </c>
      <c r="L4069">
        <f t="shared" si="257"/>
        <v>2015</v>
      </c>
      <c r="M4069" t="b">
        <v>0</v>
      </c>
      <c r="N4069">
        <v>17</v>
      </c>
      <c r="O4069" t="b">
        <v>0</v>
      </c>
      <c r="P4069" t="s">
        <v>8269</v>
      </c>
      <c r="Q4069">
        <f t="shared" si="258"/>
        <v>61</v>
      </c>
      <c r="R4069">
        <f t="shared" si="259"/>
        <v>179.12</v>
      </c>
      <c r="S4069" s="10" t="s">
        <v>8317</v>
      </c>
      <c r="T4069" t="s">
        <v>8318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s="9">
        <f t="shared" si="256"/>
        <v>42718.963599537034</v>
      </c>
      <c r="L4070">
        <f t="shared" si="257"/>
        <v>2016</v>
      </c>
      <c r="M4070" t="b">
        <v>0</v>
      </c>
      <c r="N4070">
        <v>1</v>
      </c>
      <c r="O4070" t="b">
        <v>0</v>
      </c>
      <c r="P4070" t="s">
        <v>8269</v>
      </c>
      <c r="Q4070">
        <f t="shared" si="258"/>
        <v>1</v>
      </c>
      <c r="R4070">
        <f t="shared" si="259"/>
        <v>34.950000000000003</v>
      </c>
      <c r="S4070" s="10" t="s">
        <v>8317</v>
      </c>
      <c r="T4070" t="s">
        <v>8318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s="9">
        <f t="shared" si="256"/>
        <v>42022.661527777775</v>
      </c>
      <c r="L4071">
        <f t="shared" si="257"/>
        <v>2015</v>
      </c>
      <c r="M4071" t="b">
        <v>0</v>
      </c>
      <c r="N4071">
        <v>13</v>
      </c>
      <c r="O4071" t="b">
        <v>0</v>
      </c>
      <c r="P4071" t="s">
        <v>8269</v>
      </c>
      <c r="Q4071">
        <f t="shared" si="258"/>
        <v>34</v>
      </c>
      <c r="R4071">
        <f t="shared" si="259"/>
        <v>33.08</v>
      </c>
      <c r="S4071" s="10" t="s">
        <v>8317</v>
      </c>
      <c r="T4071" t="s">
        <v>8318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s="9">
        <f t="shared" si="256"/>
        <v>42031.666898148149</v>
      </c>
      <c r="L4072">
        <f t="shared" si="257"/>
        <v>2015</v>
      </c>
      <c r="M4072" t="b">
        <v>0</v>
      </c>
      <c r="N4072">
        <v>6</v>
      </c>
      <c r="O4072" t="b">
        <v>0</v>
      </c>
      <c r="P4072" t="s">
        <v>8269</v>
      </c>
      <c r="Q4072">
        <f t="shared" si="258"/>
        <v>17</v>
      </c>
      <c r="R4072">
        <f t="shared" si="259"/>
        <v>27.5</v>
      </c>
      <c r="S4072" s="10" t="s">
        <v>8317</v>
      </c>
      <c r="T4072" t="s">
        <v>8318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s="9">
        <f t="shared" si="256"/>
        <v>42700.804756944446</v>
      </c>
      <c r="L4073">
        <f t="shared" si="257"/>
        <v>2016</v>
      </c>
      <c r="M4073" t="b">
        <v>0</v>
      </c>
      <c r="N4073">
        <v>0</v>
      </c>
      <c r="O4073" t="b">
        <v>0</v>
      </c>
      <c r="P4073" t="s">
        <v>8269</v>
      </c>
      <c r="Q4073">
        <f t="shared" si="258"/>
        <v>0</v>
      </c>
      <c r="R4073" t="e">
        <f t="shared" si="259"/>
        <v>#DIV/0!</v>
      </c>
      <c r="S4073" s="10" t="s">
        <v>8317</v>
      </c>
      <c r="T4073" t="s">
        <v>8318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s="9">
        <f t="shared" si="256"/>
        <v>41812.77443287037</v>
      </c>
      <c r="L4074">
        <f t="shared" si="257"/>
        <v>2014</v>
      </c>
      <c r="M4074" t="b">
        <v>0</v>
      </c>
      <c r="N4074">
        <v>2</v>
      </c>
      <c r="O4074" t="b">
        <v>0</v>
      </c>
      <c r="P4074" t="s">
        <v>8269</v>
      </c>
      <c r="Q4074">
        <f t="shared" si="258"/>
        <v>0</v>
      </c>
      <c r="R4074">
        <f t="shared" si="259"/>
        <v>2</v>
      </c>
      <c r="S4074" s="10" t="s">
        <v>8317</v>
      </c>
      <c r="T4074" t="s">
        <v>8318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s="9">
        <f t="shared" si="256"/>
        <v>42078.34520833334</v>
      </c>
      <c r="L4075">
        <f t="shared" si="257"/>
        <v>2015</v>
      </c>
      <c r="M4075" t="b">
        <v>0</v>
      </c>
      <c r="N4075">
        <v>2</v>
      </c>
      <c r="O4075" t="b">
        <v>0</v>
      </c>
      <c r="P4075" t="s">
        <v>8269</v>
      </c>
      <c r="Q4075">
        <f t="shared" si="258"/>
        <v>1</v>
      </c>
      <c r="R4075">
        <f t="shared" si="259"/>
        <v>18.5</v>
      </c>
      <c r="S4075" s="10" t="s">
        <v>8317</v>
      </c>
      <c r="T4075" t="s">
        <v>8318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s="9">
        <f t="shared" si="256"/>
        <v>42283.552951388891</v>
      </c>
      <c r="L4076">
        <f t="shared" si="257"/>
        <v>2015</v>
      </c>
      <c r="M4076" t="b">
        <v>0</v>
      </c>
      <c r="N4076">
        <v>21</v>
      </c>
      <c r="O4076" t="b">
        <v>0</v>
      </c>
      <c r="P4076" t="s">
        <v>8269</v>
      </c>
      <c r="Q4076">
        <f t="shared" si="258"/>
        <v>27</v>
      </c>
      <c r="R4076">
        <f t="shared" si="259"/>
        <v>35</v>
      </c>
      <c r="S4076" s="10" t="s">
        <v>8317</v>
      </c>
      <c r="T4076" t="s">
        <v>8318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s="9">
        <f t="shared" si="256"/>
        <v>41779.045937499999</v>
      </c>
      <c r="L4077">
        <f t="shared" si="257"/>
        <v>2014</v>
      </c>
      <c r="M4077" t="b">
        <v>0</v>
      </c>
      <c r="N4077">
        <v>13</v>
      </c>
      <c r="O4077" t="b">
        <v>0</v>
      </c>
      <c r="P4077" t="s">
        <v>8269</v>
      </c>
      <c r="Q4077">
        <f t="shared" si="258"/>
        <v>29</v>
      </c>
      <c r="R4077">
        <f t="shared" si="259"/>
        <v>44.31</v>
      </c>
      <c r="S4077" s="10" t="s">
        <v>8317</v>
      </c>
      <c r="T4077" t="s">
        <v>8318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s="9">
        <f t="shared" si="256"/>
        <v>41905.795706018522</v>
      </c>
      <c r="L4078">
        <f t="shared" si="257"/>
        <v>2014</v>
      </c>
      <c r="M4078" t="b">
        <v>0</v>
      </c>
      <c r="N4078">
        <v>0</v>
      </c>
      <c r="O4078" t="b">
        <v>0</v>
      </c>
      <c r="P4078" t="s">
        <v>8269</v>
      </c>
      <c r="Q4078">
        <f t="shared" si="258"/>
        <v>0</v>
      </c>
      <c r="R4078" t="e">
        <f t="shared" si="259"/>
        <v>#DIV/0!</v>
      </c>
      <c r="S4078" s="10" t="s">
        <v>8317</v>
      </c>
      <c r="T4078" t="s">
        <v>8318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s="9">
        <f t="shared" si="256"/>
        <v>42695.7105787037</v>
      </c>
      <c r="L4079">
        <f t="shared" si="257"/>
        <v>2016</v>
      </c>
      <c r="M4079" t="b">
        <v>0</v>
      </c>
      <c r="N4079">
        <v>6</v>
      </c>
      <c r="O4079" t="b">
        <v>0</v>
      </c>
      <c r="P4079" t="s">
        <v>8269</v>
      </c>
      <c r="Q4079">
        <f t="shared" si="258"/>
        <v>9</v>
      </c>
      <c r="R4079">
        <f t="shared" si="259"/>
        <v>222.5</v>
      </c>
      <c r="S4079" s="10" t="s">
        <v>8317</v>
      </c>
      <c r="T4079" t="s">
        <v>8318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s="9">
        <f t="shared" si="256"/>
        <v>42732.787523148145</v>
      </c>
      <c r="L4080">
        <f t="shared" si="257"/>
        <v>2016</v>
      </c>
      <c r="M4080" t="b">
        <v>0</v>
      </c>
      <c r="N4080">
        <v>0</v>
      </c>
      <c r="O4080" t="b">
        <v>0</v>
      </c>
      <c r="P4080" t="s">
        <v>8269</v>
      </c>
      <c r="Q4080">
        <f t="shared" si="258"/>
        <v>0</v>
      </c>
      <c r="R4080" t="e">
        <f t="shared" si="259"/>
        <v>#DIV/0!</v>
      </c>
      <c r="S4080" s="10" t="s">
        <v>8317</v>
      </c>
      <c r="T4080" t="s">
        <v>8318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s="9">
        <f t="shared" si="256"/>
        <v>42510.938900462963</v>
      </c>
      <c r="L4081">
        <f t="shared" si="257"/>
        <v>2016</v>
      </c>
      <c r="M4081" t="b">
        <v>0</v>
      </c>
      <c r="N4081">
        <v>1</v>
      </c>
      <c r="O4081" t="b">
        <v>0</v>
      </c>
      <c r="P4081" t="s">
        <v>8269</v>
      </c>
      <c r="Q4081">
        <f t="shared" si="258"/>
        <v>0</v>
      </c>
      <c r="R4081">
        <f t="shared" si="259"/>
        <v>5</v>
      </c>
      <c r="S4081" s="10" t="s">
        <v>8317</v>
      </c>
      <c r="T4081" t="s">
        <v>8318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s="9">
        <f t="shared" si="256"/>
        <v>42511.698101851856</v>
      </c>
      <c r="L4082">
        <f t="shared" si="257"/>
        <v>2016</v>
      </c>
      <c r="M4082" t="b">
        <v>0</v>
      </c>
      <c r="N4082">
        <v>0</v>
      </c>
      <c r="O4082" t="b">
        <v>0</v>
      </c>
      <c r="P4082" t="s">
        <v>8269</v>
      </c>
      <c r="Q4082">
        <f t="shared" si="258"/>
        <v>0</v>
      </c>
      <c r="R4082" t="e">
        <f t="shared" si="259"/>
        <v>#DIV/0!</v>
      </c>
      <c r="S4082" s="10" t="s">
        <v>8317</v>
      </c>
      <c r="T4082" t="s">
        <v>8318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s="9">
        <f t="shared" si="256"/>
        <v>42041.581307870365</v>
      </c>
      <c r="L4083">
        <f t="shared" si="257"/>
        <v>2015</v>
      </c>
      <c r="M4083" t="b">
        <v>0</v>
      </c>
      <c r="N4083">
        <v>12</v>
      </c>
      <c r="O4083" t="b">
        <v>0</v>
      </c>
      <c r="P4083" t="s">
        <v>8269</v>
      </c>
      <c r="Q4083">
        <f t="shared" si="258"/>
        <v>16</v>
      </c>
      <c r="R4083">
        <f t="shared" si="259"/>
        <v>29.17</v>
      </c>
      <c r="S4083" s="10" t="s">
        <v>8317</v>
      </c>
      <c r="T4083" t="s">
        <v>8318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s="9">
        <f t="shared" si="256"/>
        <v>42307.189270833333</v>
      </c>
      <c r="L4084">
        <f t="shared" si="257"/>
        <v>2015</v>
      </c>
      <c r="M4084" t="b">
        <v>0</v>
      </c>
      <c r="N4084">
        <v>2</v>
      </c>
      <c r="O4084" t="b">
        <v>0</v>
      </c>
      <c r="P4084" t="s">
        <v>8269</v>
      </c>
      <c r="Q4084">
        <f t="shared" si="258"/>
        <v>2</v>
      </c>
      <c r="R4084">
        <f t="shared" si="259"/>
        <v>1.5</v>
      </c>
      <c r="S4084" s="10" t="s">
        <v>8317</v>
      </c>
      <c r="T4084" t="s">
        <v>8318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s="9">
        <f t="shared" si="256"/>
        <v>42353.761759259258</v>
      </c>
      <c r="L4085">
        <f t="shared" si="257"/>
        <v>2015</v>
      </c>
      <c r="M4085" t="b">
        <v>0</v>
      </c>
      <c r="N4085">
        <v>6</v>
      </c>
      <c r="O4085" t="b">
        <v>0</v>
      </c>
      <c r="P4085" t="s">
        <v>8269</v>
      </c>
      <c r="Q4085">
        <f t="shared" si="258"/>
        <v>22</v>
      </c>
      <c r="R4085">
        <f t="shared" si="259"/>
        <v>126.5</v>
      </c>
      <c r="S4085" s="10" t="s">
        <v>8317</v>
      </c>
      <c r="T4085" t="s">
        <v>8318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s="9">
        <f t="shared" si="256"/>
        <v>42622.436412037037</v>
      </c>
      <c r="L4086">
        <f t="shared" si="257"/>
        <v>2016</v>
      </c>
      <c r="M4086" t="b">
        <v>0</v>
      </c>
      <c r="N4086">
        <v>1</v>
      </c>
      <c r="O4086" t="b">
        <v>0</v>
      </c>
      <c r="P4086" t="s">
        <v>8269</v>
      </c>
      <c r="Q4086">
        <f t="shared" si="258"/>
        <v>0</v>
      </c>
      <c r="R4086">
        <f t="shared" si="259"/>
        <v>10</v>
      </c>
      <c r="S4086" s="10" t="s">
        <v>8317</v>
      </c>
      <c r="T4086" t="s">
        <v>8318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s="9">
        <f t="shared" si="256"/>
        <v>42058.603877314818</v>
      </c>
      <c r="L4087">
        <f t="shared" si="257"/>
        <v>2015</v>
      </c>
      <c r="M4087" t="b">
        <v>0</v>
      </c>
      <c r="N4087">
        <v>1</v>
      </c>
      <c r="O4087" t="b">
        <v>0</v>
      </c>
      <c r="P4087" t="s">
        <v>8269</v>
      </c>
      <c r="Q4087">
        <f t="shared" si="258"/>
        <v>0</v>
      </c>
      <c r="R4087">
        <f t="shared" si="259"/>
        <v>10</v>
      </c>
      <c r="S4087" s="10" t="s">
        <v>8317</v>
      </c>
      <c r="T4087" t="s">
        <v>8318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s="9">
        <f t="shared" si="256"/>
        <v>42304.940960648149</v>
      </c>
      <c r="L4088">
        <f t="shared" si="257"/>
        <v>2015</v>
      </c>
      <c r="M4088" t="b">
        <v>0</v>
      </c>
      <c r="N4088">
        <v>5</v>
      </c>
      <c r="O4088" t="b">
        <v>0</v>
      </c>
      <c r="P4088" t="s">
        <v>8269</v>
      </c>
      <c r="Q4088">
        <f t="shared" si="258"/>
        <v>5</v>
      </c>
      <c r="R4088">
        <f t="shared" si="259"/>
        <v>9.4</v>
      </c>
      <c r="S4088" s="10" t="s">
        <v>8317</v>
      </c>
      <c r="T4088" t="s">
        <v>8318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s="9">
        <f t="shared" si="256"/>
        <v>42538.742893518516</v>
      </c>
      <c r="L4089">
        <f t="shared" si="257"/>
        <v>2016</v>
      </c>
      <c r="M4089" t="b">
        <v>0</v>
      </c>
      <c r="N4089">
        <v>0</v>
      </c>
      <c r="O4089" t="b">
        <v>0</v>
      </c>
      <c r="P4089" t="s">
        <v>8269</v>
      </c>
      <c r="Q4089">
        <f t="shared" si="258"/>
        <v>0</v>
      </c>
      <c r="R4089" t="e">
        <f t="shared" si="259"/>
        <v>#DIV/0!</v>
      </c>
      <c r="S4089" s="10" t="s">
        <v>8317</v>
      </c>
      <c r="T4089" t="s">
        <v>8318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s="9">
        <f t="shared" si="256"/>
        <v>41990.612546296295</v>
      </c>
      <c r="L4090">
        <f t="shared" si="257"/>
        <v>2014</v>
      </c>
      <c r="M4090" t="b">
        <v>0</v>
      </c>
      <c r="N4090">
        <v>3</v>
      </c>
      <c r="O4090" t="b">
        <v>0</v>
      </c>
      <c r="P4090" t="s">
        <v>8269</v>
      </c>
      <c r="Q4090">
        <f t="shared" si="258"/>
        <v>11</v>
      </c>
      <c r="R4090">
        <f t="shared" si="259"/>
        <v>72</v>
      </c>
      <c r="S4090" s="10" t="s">
        <v>8317</v>
      </c>
      <c r="T4090" t="s">
        <v>8318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s="9">
        <f t="shared" si="256"/>
        <v>42122.732499999998</v>
      </c>
      <c r="L4091">
        <f t="shared" si="257"/>
        <v>2015</v>
      </c>
      <c r="M4091" t="b">
        <v>0</v>
      </c>
      <c r="N4091">
        <v>8</v>
      </c>
      <c r="O4091" t="b">
        <v>0</v>
      </c>
      <c r="P4091" t="s">
        <v>8269</v>
      </c>
      <c r="Q4091">
        <f t="shared" si="258"/>
        <v>5</v>
      </c>
      <c r="R4091">
        <f t="shared" si="259"/>
        <v>30</v>
      </c>
      <c r="S4091" s="10" t="s">
        <v>8317</v>
      </c>
      <c r="T4091" t="s">
        <v>8318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s="9">
        <f t="shared" si="256"/>
        <v>42209.67288194444</v>
      </c>
      <c r="L4092">
        <f t="shared" si="257"/>
        <v>2015</v>
      </c>
      <c r="M4092" t="b">
        <v>0</v>
      </c>
      <c r="N4092">
        <v>3</v>
      </c>
      <c r="O4092" t="b">
        <v>0</v>
      </c>
      <c r="P4092" t="s">
        <v>8269</v>
      </c>
      <c r="Q4092">
        <f t="shared" si="258"/>
        <v>3</v>
      </c>
      <c r="R4092">
        <f t="shared" si="259"/>
        <v>10.67</v>
      </c>
      <c r="S4092" s="10" t="s">
        <v>8317</v>
      </c>
      <c r="T4092" t="s">
        <v>8318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s="9">
        <f t="shared" si="256"/>
        <v>41990.506377314814</v>
      </c>
      <c r="L4093">
        <f t="shared" si="257"/>
        <v>2014</v>
      </c>
      <c r="M4093" t="b">
        <v>0</v>
      </c>
      <c r="N4093">
        <v>8</v>
      </c>
      <c r="O4093" t="b">
        <v>0</v>
      </c>
      <c r="P4093" t="s">
        <v>8269</v>
      </c>
      <c r="Q4093">
        <f t="shared" si="258"/>
        <v>13</v>
      </c>
      <c r="R4093">
        <f t="shared" si="259"/>
        <v>25.5</v>
      </c>
      <c r="S4093" s="10" t="s">
        <v>8317</v>
      </c>
      <c r="T4093" t="s">
        <v>8318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s="9">
        <f t="shared" si="256"/>
        <v>42039.194988425923</v>
      </c>
      <c r="L4094">
        <f t="shared" si="257"/>
        <v>2015</v>
      </c>
      <c r="M4094" t="b">
        <v>0</v>
      </c>
      <c r="N4094">
        <v>1</v>
      </c>
      <c r="O4094" t="b">
        <v>0</v>
      </c>
      <c r="P4094" t="s">
        <v>8269</v>
      </c>
      <c r="Q4094">
        <f t="shared" si="258"/>
        <v>0</v>
      </c>
      <c r="R4094">
        <f t="shared" si="259"/>
        <v>20</v>
      </c>
      <c r="S4094" s="10" t="s">
        <v>8317</v>
      </c>
      <c r="T4094" t="s">
        <v>8318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s="9">
        <f t="shared" si="256"/>
        <v>42178.815891203703</v>
      </c>
      <c r="L4095">
        <f t="shared" si="257"/>
        <v>2015</v>
      </c>
      <c r="M4095" t="b">
        <v>0</v>
      </c>
      <c r="N4095">
        <v>4</v>
      </c>
      <c r="O4095" t="b">
        <v>0</v>
      </c>
      <c r="P4095" t="s">
        <v>8269</v>
      </c>
      <c r="Q4095">
        <f t="shared" si="258"/>
        <v>2</v>
      </c>
      <c r="R4095">
        <f t="shared" si="259"/>
        <v>15</v>
      </c>
      <c r="S4095" s="10" t="s">
        <v>8317</v>
      </c>
      <c r="T4095" t="s">
        <v>8318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s="9">
        <f t="shared" si="256"/>
        <v>41890.086805555555</v>
      </c>
      <c r="L4096">
        <f t="shared" si="257"/>
        <v>2014</v>
      </c>
      <c r="M4096" t="b">
        <v>0</v>
      </c>
      <c r="N4096">
        <v>8</v>
      </c>
      <c r="O4096" t="b">
        <v>0</v>
      </c>
      <c r="P4096" t="s">
        <v>8269</v>
      </c>
      <c r="Q4096">
        <f t="shared" si="258"/>
        <v>37</v>
      </c>
      <c r="R4096">
        <f t="shared" si="259"/>
        <v>91.25</v>
      </c>
      <c r="S4096" s="10" t="s">
        <v>8317</v>
      </c>
      <c r="T4096" t="s">
        <v>8318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s="9">
        <f t="shared" si="256"/>
        <v>42693.031828703708</v>
      </c>
      <c r="L4097">
        <f t="shared" si="257"/>
        <v>2016</v>
      </c>
      <c r="M4097" t="b">
        <v>0</v>
      </c>
      <c r="N4097">
        <v>1</v>
      </c>
      <c r="O4097" t="b">
        <v>0</v>
      </c>
      <c r="P4097" t="s">
        <v>8269</v>
      </c>
      <c r="Q4097">
        <f t="shared" si="258"/>
        <v>3</v>
      </c>
      <c r="R4097">
        <f t="shared" si="259"/>
        <v>800</v>
      </c>
      <c r="S4097" s="10" t="s">
        <v>8317</v>
      </c>
      <c r="T4097" t="s">
        <v>8318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s="9">
        <f t="shared" si="256"/>
        <v>42750.530312499999</v>
      </c>
      <c r="L4098">
        <f t="shared" si="257"/>
        <v>2017</v>
      </c>
      <c r="M4098" t="b">
        <v>0</v>
      </c>
      <c r="N4098">
        <v>5</v>
      </c>
      <c r="O4098" t="b">
        <v>0</v>
      </c>
      <c r="P4098" t="s">
        <v>8269</v>
      </c>
      <c r="Q4098">
        <f t="shared" si="258"/>
        <v>11</v>
      </c>
      <c r="R4098">
        <f t="shared" si="259"/>
        <v>80</v>
      </c>
      <c r="S4098" s="10" t="s">
        <v>8317</v>
      </c>
      <c r="T4098" t="s">
        <v>8318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s="9">
        <f t="shared" ref="K4099:K4115" si="260">(((J4099/60)/60/24)+DATE(1970,1,1))</f>
        <v>42344.824502314819</v>
      </c>
      <c r="L4099">
        <f t="shared" ref="L4099:L4115" si="261">YEAR(K4099)</f>
        <v>2015</v>
      </c>
      <c r="M4099" t="b">
        <v>0</v>
      </c>
      <c r="N4099">
        <v>0</v>
      </c>
      <c r="O4099" t="b">
        <v>0</v>
      </c>
      <c r="P4099" t="s">
        <v>8269</v>
      </c>
      <c r="Q4099">
        <f t="shared" ref="Q4099:Q4115" si="262">ROUND(E4099/D4099*100,0)</f>
        <v>0</v>
      </c>
      <c r="R4099" t="e">
        <f t="shared" ref="R4099:R4115" si="263">ROUND(E4099/N4099,2)</f>
        <v>#DIV/0!</v>
      </c>
      <c r="S4099" s="10" t="s">
        <v>8317</v>
      </c>
      <c r="T4099" t="s">
        <v>8318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s="9">
        <f t="shared" si="260"/>
        <v>42495.722187499996</v>
      </c>
      <c r="L4100">
        <f t="shared" si="261"/>
        <v>2016</v>
      </c>
      <c r="M4100" t="b">
        <v>0</v>
      </c>
      <c r="N4100">
        <v>0</v>
      </c>
      <c r="O4100" t="b">
        <v>0</v>
      </c>
      <c r="P4100" t="s">
        <v>8269</v>
      </c>
      <c r="Q4100">
        <f t="shared" si="262"/>
        <v>0</v>
      </c>
      <c r="R4100" t="e">
        <f t="shared" si="263"/>
        <v>#DIV/0!</v>
      </c>
      <c r="S4100" s="10" t="s">
        <v>8317</v>
      </c>
      <c r="T4100" t="s">
        <v>8318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s="9">
        <f t="shared" si="260"/>
        <v>42570.850381944445</v>
      </c>
      <c r="L4101">
        <f t="shared" si="261"/>
        <v>2016</v>
      </c>
      <c r="M4101" t="b">
        <v>0</v>
      </c>
      <c r="N4101">
        <v>1</v>
      </c>
      <c r="O4101" t="b">
        <v>0</v>
      </c>
      <c r="P4101" t="s">
        <v>8269</v>
      </c>
      <c r="Q4101">
        <f t="shared" si="262"/>
        <v>1</v>
      </c>
      <c r="R4101">
        <f t="shared" si="263"/>
        <v>50</v>
      </c>
      <c r="S4101" s="10" t="s">
        <v>8317</v>
      </c>
      <c r="T4101" t="s">
        <v>8318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s="9">
        <f t="shared" si="260"/>
        <v>41927.124884259261</v>
      </c>
      <c r="L4102">
        <f t="shared" si="261"/>
        <v>2014</v>
      </c>
      <c r="M4102" t="b">
        <v>0</v>
      </c>
      <c r="N4102">
        <v>0</v>
      </c>
      <c r="O4102" t="b">
        <v>0</v>
      </c>
      <c r="P4102" t="s">
        <v>8269</v>
      </c>
      <c r="Q4102">
        <f t="shared" si="262"/>
        <v>0</v>
      </c>
      <c r="R4102" t="e">
        <f t="shared" si="263"/>
        <v>#DIV/0!</v>
      </c>
      <c r="S4102" s="10" t="s">
        <v>8317</v>
      </c>
      <c r="T4102" t="s">
        <v>8318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s="9">
        <f t="shared" si="260"/>
        <v>42730.903726851851</v>
      </c>
      <c r="L4103">
        <f t="shared" si="261"/>
        <v>2016</v>
      </c>
      <c r="M4103" t="b">
        <v>0</v>
      </c>
      <c r="N4103">
        <v>0</v>
      </c>
      <c r="O4103" t="b">
        <v>0</v>
      </c>
      <c r="P4103" t="s">
        <v>8269</v>
      </c>
      <c r="Q4103">
        <f t="shared" si="262"/>
        <v>0</v>
      </c>
      <c r="R4103" t="e">
        <f t="shared" si="263"/>
        <v>#DIV/0!</v>
      </c>
      <c r="S4103" s="10" t="s">
        <v>8317</v>
      </c>
      <c r="T4103" t="s">
        <v>8318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s="9">
        <f t="shared" si="260"/>
        <v>42475.848067129627</v>
      </c>
      <c r="L4104">
        <f t="shared" si="261"/>
        <v>2016</v>
      </c>
      <c r="M4104" t="b">
        <v>0</v>
      </c>
      <c r="N4104">
        <v>6</v>
      </c>
      <c r="O4104" t="b">
        <v>0</v>
      </c>
      <c r="P4104" t="s">
        <v>8269</v>
      </c>
      <c r="Q4104">
        <f t="shared" si="262"/>
        <v>27</v>
      </c>
      <c r="R4104">
        <f t="shared" si="263"/>
        <v>22.83</v>
      </c>
      <c r="S4104" s="10" t="s">
        <v>8317</v>
      </c>
      <c r="T4104" t="s">
        <v>8318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s="9">
        <f t="shared" si="260"/>
        <v>42188.83293981482</v>
      </c>
      <c r="L4105">
        <f t="shared" si="261"/>
        <v>2015</v>
      </c>
      <c r="M4105" t="b">
        <v>0</v>
      </c>
      <c r="N4105">
        <v>6</v>
      </c>
      <c r="O4105" t="b">
        <v>0</v>
      </c>
      <c r="P4105" t="s">
        <v>8269</v>
      </c>
      <c r="Q4105">
        <f t="shared" si="262"/>
        <v>10</v>
      </c>
      <c r="R4105">
        <f t="shared" si="263"/>
        <v>16.670000000000002</v>
      </c>
      <c r="S4105" s="10" t="s">
        <v>8317</v>
      </c>
      <c r="T4105" t="s">
        <v>8318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s="9">
        <f t="shared" si="260"/>
        <v>42640.278171296297</v>
      </c>
      <c r="L4106">
        <f t="shared" si="261"/>
        <v>2016</v>
      </c>
      <c r="M4106" t="b">
        <v>0</v>
      </c>
      <c r="N4106">
        <v>14</v>
      </c>
      <c r="O4106" t="b">
        <v>0</v>
      </c>
      <c r="P4106" t="s">
        <v>8269</v>
      </c>
      <c r="Q4106">
        <f t="shared" si="262"/>
        <v>21</v>
      </c>
      <c r="R4106">
        <f t="shared" si="263"/>
        <v>45.79</v>
      </c>
      <c r="S4106" s="10" t="s">
        <v>8317</v>
      </c>
      <c r="T4106" t="s">
        <v>8318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s="9">
        <f t="shared" si="260"/>
        <v>42697.010520833333</v>
      </c>
      <c r="L4107">
        <f t="shared" si="261"/>
        <v>2016</v>
      </c>
      <c r="M4107" t="b">
        <v>0</v>
      </c>
      <c r="N4107">
        <v>6</v>
      </c>
      <c r="O4107" t="b">
        <v>0</v>
      </c>
      <c r="P4107" t="s">
        <v>8269</v>
      </c>
      <c r="Q4107">
        <f t="shared" si="262"/>
        <v>7</v>
      </c>
      <c r="R4107">
        <f t="shared" si="263"/>
        <v>383.33</v>
      </c>
      <c r="S4107" s="10" t="s">
        <v>8317</v>
      </c>
      <c r="T4107" t="s">
        <v>8318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s="9">
        <f t="shared" si="260"/>
        <v>42053.049375000002</v>
      </c>
      <c r="L4108">
        <f t="shared" si="261"/>
        <v>2015</v>
      </c>
      <c r="M4108" t="b">
        <v>0</v>
      </c>
      <c r="N4108">
        <v>33</v>
      </c>
      <c r="O4108" t="b">
        <v>0</v>
      </c>
      <c r="P4108" t="s">
        <v>8269</v>
      </c>
      <c r="Q4108">
        <f t="shared" si="262"/>
        <v>71</v>
      </c>
      <c r="R4108">
        <f t="shared" si="263"/>
        <v>106.97</v>
      </c>
      <c r="S4108" s="10" t="s">
        <v>8317</v>
      </c>
      <c r="T4108" t="s">
        <v>8318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s="9">
        <f t="shared" si="260"/>
        <v>41883.916678240741</v>
      </c>
      <c r="L4109">
        <f t="shared" si="261"/>
        <v>2014</v>
      </c>
      <c r="M4109" t="b">
        <v>0</v>
      </c>
      <c r="N4109">
        <v>4</v>
      </c>
      <c r="O4109" t="b">
        <v>0</v>
      </c>
      <c r="P4109" t="s">
        <v>8269</v>
      </c>
      <c r="Q4109">
        <f t="shared" si="262"/>
        <v>2</v>
      </c>
      <c r="R4109">
        <f t="shared" si="263"/>
        <v>10.25</v>
      </c>
      <c r="S4109" s="10" t="s">
        <v>8317</v>
      </c>
      <c r="T4109" t="s">
        <v>8318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s="9">
        <f t="shared" si="260"/>
        <v>42767.031678240746</v>
      </c>
      <c r="L4110">
        <f t="shared" si="261"/>
        <v>2017</v>
      </c>
      <c r="M4110" t="b">
        <v>0</v>
      </c>
      <c r="N4110">
        <v>1</v>
      </c>
      <c r="O4110" t="b">
        <v>0</v>
      </c>
      <c r="P4110" t="s">
        <v>8269</v>
      </c>
      <c r="Q4110">
        <f t="shared" si="262"/>
        <v>2</v>
      </c>
      <c r="R4110">
        <f t="shared" si="263"/>
        <v>59</v>
      </c>
      <c r="S4110" s="10" t="s">
        <v>8317</v>
      </c>
      <c r="T4110" t="s">
        <v>8318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s="9">
        <f t="shared" si="260"/>
        <v>42307.539398148147</v>
      </c>
      <c r="L4111">
        <f t="shared" si="261"/>
        <v>2015</v>
      </c>
      <c r="M4111" t="b">
        <v>0</v>
      </c>
      <c r="N4111">
        <v>0</v>
      </c>
      <c r="O4111" t="b">
        <v>0</v>
      </c>
      <c r="P4111" t="s">
        <v>8269</v>
      </c>
      <c r="Q4111">
        <f t="shared" si="262"/>
        <v>0</v>
      </c>
      <c r="R4111" t="e">
        <f t="shared" si="263"/>
        <v>#DIV/0!</v>
      </c>
      <c r="S4111" s="10" t="s">
        <v>8317</v>
      </c>
      <c r="T4111" t="s">
        <v>8318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s="9">
        <f t="shared" si="260"/>
        <v>42512.626747685179</v>
      </c>
      <c r="L4112">
        <f t="shared" si="261"/>
        <v>2016</v>
      </c>
      <c r="M4112" t="b">
        <v>0</v>
      </c>
      <c r="N4112">
        <v>6</v>
      </c>
      <c r="O4112" t="b">
        <v>0</v>
      </c>
      <c r="P4112" t="s">
        <v>8269</v>
      </c>
      <c r="Q4112">
        <f t="shared" si="262"/>
        <v>29</v>
      </c>
      <c r="R4112">
        <f t="shared" si="263"/>
        <v>14.33</v>
      </c>
      <c r="S4112" s="10" t="s">
        <v>8317</v>
      </c>
      <c r="T4112" t="s">
        <v>8318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s="9">
        <f t="shared" si="260"/>
        <v>42029.135879629626</v>
      </c>
      <c r="L4113">
        <f t="shared" si="261"/>
        <v>2015</v>
      </c>
      <c r="M4113" t="b">
        <v>0</v>
      </c>
      <c r="N4113">
        <v>6</v>
      </c>
      <c r="O4113" t="b">
        <v>0</v>
      </c>
      <c r="P4113" t="s">
        <v>8269</v>
      </c>
      <c r="Q4113">
        <f t="shared" si="262"/>
        <v>3</v>
      </c>
      <c r="R4113">
        <f t="shared" si="263"/>
        <v>15.67</v>
      </c>
      <c r="S4113" s="10" t="s">
        <v>8317</v>
      </c>
      <c r="T4113" t="s">
        <v>8318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s="9">
        <f t="shared" si="260"/>
        <v>42400.946597222224</v>
      </c>
      <c r="L4114">
        <f t="shared" si="261"/>
        <v>2016</v>
      </c>
      <c r="M4114" t="b">
        <v>0</v>
      </c>
      <c r="N4114">
        <v>1</v>
      </c>
      <c r="O4114" t="b">
        <v>0</v>
      </c>
      <c r="P4114" t="s">
        <v>8269</v>
      </c>
      <c r="Q4114">
        <f t="shared" si="262"/>
        <v>0</v>
      </c>
      <c r="R4114">
        <f t="shared" si="263"/>
        <v>1</v>
      </c>
      <c r="S4114" s="10" t="s">
        <v>8317</v>
      </c>
      <c r="T4114" t="s">
        <v>8318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s="9">
        <f t="shared" si="260"/>
        <v>42358.573182870372</v>
      </c>
      <c r="L4115">
        <f t="shared" si="261"/>
        <v>2015</v>
      </c>
      <c r="M4115" t="b">
        <v>0</v>
      </c>
      <c r="N4115">
        <v>3</v>
      </c>
      <c r="O4115" t="b">
        <v>0</v>
      </c>
      <c r="P4115" t="s">
        <v>8269</v>
      </c>
      <c r="Q4115">
        <f t="shared" si="262"/>
        <v>0</v>
      </c>
      <c r="R4115">
        <f t="shared" si="263"/>
        <v>1</v>
      </c>
      <c r="S4115" s="10" t="s">
        <v>8317</v>
      </c>
      <c r="T4115" t="s">
        <v>8318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8B73-2BE4-43B8-86BA-478A7CC579EB}">
  <dimension ref="A1:F18"/>
  <sheetViews>
    <sheetView workbookViewId="0">
      <selection activeCell="C3" sqref="C3"/>
    </sheetView>
  </sheetViews>
  <sheetFormatPr defaultRowHeight="15" x14ac:dyDescent="0.25"/>
  <cols>
    <col min="1" max="1" width="17.28515625" bestFit="1" customWidth="1"/>
    <col min="2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11" t="s">
        <v>8308</v>
      </c>
      <c r="B1" t="s">
        <v>8317</v>
      </c>
    </row>
    <row r="2" spans="1:6" x14ac:dyDescent="0.25">
      <c r="A2" s="11" t="s">
        <v>8306</v>
      </c>
      <c r="B2" t="s">
        <v>8362</v>
      </c>
    </row>
    <row r="4" spans="1:6" x14ac:dyDescent="0.25">
      <c r="A4" s="11" t="s">
        <v>8377</v>
      </c>
      <c r="B4" s="11" t="s">
        <v>8378</v>
      </c>
    </row>
    <row r="5" spans="1:6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8221</v>
      </c>
      <c r="F5" t="s">
        <v>8364</v>
      </c>
    </row>
    <row r="6" spans="1:6" x14ac:dyDescent="0.25">
      <c r="A6" s="12" t="s">
        <v>8371</v>
      </c>
      <c r="B6" s="13">
        <v>56</v>
      </c>
      <c r="C6" s="13">
        <v>33</v>
      </c>
      <c r="D6" s="13">
        <v>7</v>
      </c>
      <c r="E6" s="13">
        <v>2</v>
      </c>
      <c r="F6" s="13">
        <v>98</v>
      </c>
    </row>
    <row r="7" spans="1:6" x14ac:dyDescent="0.25">
      <c r="A7" s="12" t="s">
        <v>8372</v>
      </c>
      <c r="B7" s="13">
        <v>71</v>
      </c>
      <c r="C7" s="13">
        <v>39</v>
      </c>
      <c r="D7" s="13">
        <v>3</v>
      </c>
      <c r="E7" s="13">
        <v>8</v>
      </c>
      <c r="F7" s="13">
        <v>121</v>
      </c>
    </row>
    <row r="8" spans="1:6" x14ac:dyDescent="0.25">
      <c r="A8" s="12" t="s">
        <v>8373</v>
      </c>
      <c r="B8" s="13">
        <v>56</v>
      </c>
      <c r="C8" s="13">
        <v>33</v>
      </c>
      <c r="D8" s="13">
        <v>3</v>
      </c>
      <c r="E8" s="13">
        <v>14</v>
      </c>
      <c r="F8" s="13">
        <v>106</v>
      </c>
    </row>
    <row r="9" spans="1:6" x14ac:dyDescent="0.25">
      <c r="A9" s="12" t="s">
        <v>8374</v>
      </c>
      <c r="B9" s="13">
        <v>71</v>
      </c>
      <c r="C9" s="13">
        <v>40</v>
      </c>
      <c r="D9" s="13">
        <v>2</v>
      </c>
      <c r="E9" s="13"/>
      <c r="F9" s="13">
        <v>113</v>
      </c>
    </row>
    <row r="10" spans="1:6" x14ac:dyDescent="0.25">
      <c r="A10" s="12" t="s">
        <v>8365</v>
      </c>
      <c r="B10" s="13">
        <v>111</v>
      </c>
      <c r="C10" s="13">
        <v>52</v>
      </c>
      <c r="D10" s="13">
        <v>3</v>
      </c>
      <c r="E10" s="13"/>
      <c r="F10" s="13">
        <v>166</v>
      </c>
    </row>
    <row r="11" spans="1:6" x14ac:dyDescent="0.25">
      <c r="A11" s="12" t="s">
        <v>8375</v>
      </c>
      <c r="B11" s="13">
        <v>100</v>
      </c>
      <c r="C11" s="13">
        <v>49</v>
      </c>
      <c r="D11" s="13">
        <v>4</v>
      </c>
      <c r="E11" s="13"/>
      <c r="F11" s="13">
        <v>153</v>
      </c>
    </row>
    <row r="12" spans="1:6" x14ac:dyDescent="0.25">
      <c r="A12" s="12" t="s">
        <v>8366</v>
      </c>
      <c r="B12" s="13">
        <v>87</v>
      </c>
      <c r="C12" s="13">
        <v>50</v>
      </c>
      <c r="D12" s="13">
        <v>1</v>
      </c>
      <c r="E12" s="13"/>
      <c r="F12" s="13">
        <v>138</v>
      </c>
    </row>
    <row r="13" spans="1:6" x14ac:dyDescent="0.25">
      <c r="A13" s="12" t="s">
        <v>8367</v>
      </c>
      <c r="B13" s="13">
        <v>72</v>
      </c>
      <c r="C13" s="13">
        <v>47</v>
      </c>
      <c r="D13" s="13">
        <v>4</v>
      </c>
      <c r="E13" s="13"/>
      <c r="F13" s="13">
        <v>123</v>
      </c>
    </row>
    <row r="14" spans="1:6" x14ac:dyDescent="0.25">
      <c r="A14" s="12" t="s">
        <v>8368</v>
      </c>
      <c r="B14" s="13">
        <v>59</v>
      </c>
      <c r="C14" s="13">
        <v>34</v>
      </c>
      <c r="D14" s="13">
        <v>4</v>
      </c>
      <c r="E14" s="13"/>
      <c r="F14" s="13">
        <v>97</v>
      </c>
    </row>
    <row r="15" spans="1:6" x14ac:dyDescent="0.25">
      <c r="A15" s="12" t="s">
        <v>8369</v>
      </c>
      <c r="B15" s="13">
        <v>65</v>
      </c>
      <c r="C15" s="13">
        <v>50</v>
      </c>
      <c r="D15" s="13"/>
      <c r="E15" s="13"/>
      <c r="F15" s="13">
        <v>115</v>
      </c>
    </row>
    <row r="16" spans="1:6" x14ac:dyDescent="0.25">
      <c r="A16" s="12" t="s">
        <v>8370</v>
      </c>
      <c r="B16" s="13">
        <v>54</v>
      </c>
      <c r="C16" s="13">
        <v>31</v>
      </c>
      <c r="D16" s="13">
        <v>3</v>
      </c>
      <c r="E16" s="13"/>
      <c r="F16" s="13">
        <v>88</v>
      </c>
    </row>
    <row r="17" spans="1:6" x14ac:dyDescent="0.25">
      <c r="A17" s="12" t="s">
        <v>8376</v>
      </c>
      <c r="B17" s="13">
        <v>37</v>
      </c>
      <c r="C17" s="13">
        <v>35</v>
      </c>
      <c r="D17" s="13">
        <v>3</v>
      </c>
      <c r="E17" s="13"/>
      <c r="F17" s="13">
        <v>75</v>
      </c>
    </row>
    <row r="18" spans="1:6" x14ac:dyDescent="0.25">
      <c r="A18" s="12" t="s">
        <v>8364</v>
      </c>
      <c r="B18" s="13">
        <v>839</v>
      </c>
      <c r="C18" s="13">
        <v>493</v>
      </c>
      <c r="D18" s="13">
        <v>37</v>
      </c>
      <c r="E18" s="13">
        <v>24</v>
      </c>
      <c r="F18" s="13">
        <v>1393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ACF5-5907-46E2-9CAE-C91250BF5CA7}">
  <dimension ref="A1:H13"/>
  <sheetViews>
    <sheetView tabSelected="1" workbookViewId="0">
      <selection activeCell="F2" sqref="F2"/>
    </sheetView>
  </sheetViews>
  <sheetFormatPr defaultRowHeight="15" x14ac:dyDescent="0.25"/>
  <cols>
    <col min="1" max="1" width="27.42578125" customWidth="1"/>
    <col min="2" max="2" width="16.42578125" bestFit="1" customWidth="1"/>
    <col min="3" max="3" width="12.7109375" bestFit="1" customWidth="1"/>
    <col min="4" max="4" width="15.5703125" bestFit="1" customWidth="1"/>
    <col min="5" max="5" width="12.28515625" bestFit="1" customWidth="1"/>
    <col min="6" max="6" width="23.140625" customWidth="1"/>
    <col min="7" max="7" width="19" customWidth="1"/>
    <col min="8" max="8" width="20.85546875" customWidth="1"/>
  </cols>
  <sheetData>
    <row r="1" spans="1:8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s="13" t="s">
        <v>8398</v>
      </c>
      <c r="B2">
        <f>COUNTIFS(Table1[goal],"&lt;1000",Table1[outcomes],"Successful",Table1[Parent Category],"theater",Table1[Subcategory],"plays")</f>
        <v>141</v>
      </c>
      <c r="C2">
        <f>COUNTIFS(Table1[goal],"&lt;1000",Table1[outcomes],"Failed",Table1[Parent Category],"theater",Table1[Subcategory],"plays")</f>
        <v>45</v>
      </c>
      <c r="D2">
        <f>COUNTIFS(Table1[goal],"&lt;1000",Table1[outcomes],"Canceled",Table1[Parent Category],"theater",Table1[Subcategory],"plays")</f>
        <v>0</v>
      </c>
    </row>
    <row r="3" spans="1:8" x14ac:dyDescent="0.25">
      <c r="A3" s="13" t="s">
        <v>8387</v>
      </c>
      <c r="B3" s="13">
        <f>COUNTIFS(Table1[goal],"&gt;=1000",Table1[goal],"&lt;=4999",Table1[outcomes],"Successful",Table1[Parent Category],"theater",Table1[Subcategory],"plays")</f>
        <v>388</v>
      </c>
      <c r="C3">
        <f>COUNTIFS(Table1[goal],"&gt;=1000",Table1[goal],"&lt;=4999",Table1[outcomes],"Failed",Table1[Parent Category],"theater",Table1[Subcategory],"plays")</f>
        <v>146</v>
      </c>
      <c r="D3">
        <f>COUNTIFS(Table1[goal],"&gt;=1000",Table1[goal],"&lt;=4999",Table1[outcomes],"Canceled",Table1[Parent Category],"theater",Table1[Subcategory],"plays")</f>
        <v>0</v>
      </c>
    </row>
    <row r="4" spans="1:8" x14ac:dyDescent="0.25">
      <c r="A4" s="13" t="s">
        <v>8388</v>
      </c>
      <c r="B4" s="13">
        <f>COUNTIFS(Table1[goal],"&gt;=5000",Table1[goal],"&lt;=9999",Table1[outcomes],"Successful",Table1[Parent Category],"theater",Table1[Subcategory],"plays")</f>
        <v>93</v>
      </c>
      <c r="C4">
        <f>COUNTIFS(Table1[goal],"&gt;=5000",Table1[goal],"&lt;=9999",Table1[outcomes],"Failed",Table1[Parent Category],"theater",Table1[Subcategory],"plays")</f>
        <v>76</v>
      </c>
      <c r="D4">
        <f>COUNTIFS(Table1[goal],"&gt;=5000",Table1[goal],"&lt;=9999",Table1[outcomes],"Canceled",Table1[Parent Category],"theater",Table1[Subcategory],"plays")</f>
        <v>0</v>
      </c>
    </row>
    <row r="5" spans="1:8" x14ac:dyDescent="0.25">
      <c r="A5" t="s">
        <v>8389</v>
      </c>
      <c r="B5" s="13">
        <f>COUNTIFS(Table1[goal],"&gt;=10000",Table1[goal],"&lt;=14999",Table1[outcomes],"Successful",Table1[Parent Category],"theater",Table1[Subcategory],"plays")</f>
        <v>39</v>
      </c>
      <c r="C5">
        <f>COUNTIFS(Table1[goal],"&gt;=10000",Table1[goal],"&lt;=14999",Table1[outcomes],"Failed",Table1[Parent Category],"theater",Table1[Subcategory],"plays")</f>
        <v>33</v>
      </c>
      <c r="D5">
        <f>COUNTIFS(Table1[goal],"&gt;=10000",Table1[goal],"&lt;=14999",Table1[outcomes],"Canceled",Table1[Parent Category],"theater",Table1[Subcategory],"plays")</f>
        <v>0</v>
      </c>
    </row>
    <row r="6" spans="1:8" x14ac:dyDescent="0.25">
      <c r="A6" t="s">
        <v>8390</v>
      </c>
      <c r="B6" s="13">
        <f>COUNTIFS(Table1[goal],"&gt;=15000",Table1[goal],"&lt;=19999",Table1[outcomes],"Successful",Table1[Parent Category],"theater",Table1[Subcategory],"plays")</f>
        <v>12</v>
      </c>
      <c r="C6">
        <f>COUNTIFS(Table1[goal],"&gt;=15000",Table1[goal],"&lt;=19999",Table1[outcomes],"failed",Table1[Parent Category],"theater",Table1[Subcategory],"plays")</f>
        <v>12</v>
      </c>
      <c r="D6">
        <f>COUNTIFS(Table1[goal],"&gt;=15000",Table1[goal],"&lt;=19999",Table1[outcomes],"canceled",Table1[Parent Category],"theater",Table1[Subcategory],"plays")</f>
        <v>0</v>
      </c>
    </row>
    <row r="7" spans="1:8" x14ac:dyDescent="0.25">
      <c r="A7" t="s">
        <v>8391</v>
      </c>
      <c r="B7" s="13">
        <f>COUNTIFS(Table1[goal],"&gt;=20000",Table1[goal],"&lt;=24999",Table1[outcomes],"Successful",Table1[Parent Category],"theater",Table1[Subcategory],"plays")</f>
        <v>9</v>
      </c>
      <c r="C7">
        <f>COUNTIFS(Table1[goal],"&gt;=20000",Table1[goal],"&lt;=24999",Table1[outcomes],"failed",Table1[Parent Category],"theater",Table1[Subcategory],"plays")</f>
        <v>11</v>
      </c>
      <c r="D7">
        <f>COUNTIFS(Table1[goal],"&gt;=20000",Table1[goal],"&lt;=24999",Table1[outcomes],"canceled",Table1[Parent Category],"theater",Table1[Subcategory],"plays")</f>
        <v>0</v>
      </c>
    </row>
    <row r="8" spans="1:8" x14ac:dyDescent="0.25">
      <c r="A8" t="s">
        <v>8392</v>
      </c>
      <c r="B8" s="13">
        <f>COUNTIFS(Table1[goal],"&gt;=25000",Table1[goal],"&lt;=29999",Table1[outcomes],"Successful",Table1[Parent Category],"theater",Table1[Subcategory],"plays")</f>
        <v>1</v>
      </c>
      <c r="C8">
        <f>COUNTIFS(Table1[goal],"&gt;=25000",Table1[goal],"&lt;=29999",Table1[outcomes],"failed",Table1[Parent Category],"theater",Table1[Subcategory],"plays")</f>
        <v>4</v>
      </c>
      <c r="D8">
        <f>COUNTIFS(Table1[goal],"&gt;=25000",Table1[goal],"&lt;=29999",Table1[outcomes],"canceled",Table1[Parent Category],"theater",Table1[Subcategory],"plays")</f>
        <v>0</v>
      </c>
    </row>
    <row r="9" spans="1:8" x14ac:dyDescent="0.25">
      <c r="A9" t="s">
        <v>8393</v>
      </c>
      <c r="B9" s="13">
        <f>COUNTIFS(Table1[goal],"&gt;=30000",Table1[goal],"&lt;=34999",Table1[outcomes],"Successful",Table1[Parent Category],"theater",Table1[Subcategory],"plays")</f>
        <v>3</v>
      </c>
      <c r="C9">
        <f>COUNTIFS(Table1[goal],"&gt;=30000",Table1[goal],"&lt;=34999",Table1[outcomes],"failed",Table1[Parent Category],"theater",Table1[Subcategory],"plays")</f>
        <v>8</v>
      </c>
      <c r="D9">
        <f>COUNTIFS(Table1[goal],"&gt;=30000",Table1[goal],"&lt;=34999",Table1[outcomes],"canceled",Table1[Parent Category],"theater",Table1[Subcategory],"plays")</f>
        <v>0</v>
      </c>
    </row>
    <row r="10" spans="1:8" x14ac:dyDescent="0.25">
      <c r="A10" t="s">
        <v>8394</v>
      </c>
      <c r="B10" s="13">
        <f>COUNTIFS(Table1[goal],"&gt;=35000",Table1[goal],"&lt;=39999",Table1[outcomes],"Successful",Table1[Parent Category],"theater",Table1[Subcategory],"plays")</f>
        <v>4</v>
      </c>
      <c r="C10">
        <f>COUNTIFS(Table1[goal],"&gt;=35000",Table1[goal],"&lt;=39999",Table1[outcomes],"failed",Table1[Parent Category],"theater",Table1[Subcategory],"plays")</f>
        <v>2</v>
      </c>
      <c r="D10">
        <f>COUNTIFS(Table1[goal],"&gt;=35000",Table1[goal],"&lt;=39999",Table1[outcomes],"canceled",Table1[Parent Category],"theater",Table1[Subcategory],"plays")</f>
        <v>0</v>
      </c>
    </row>
    <row r="11" spans="1:8" x14ac:dyDescent="0.25">
      <c r="A11" t="s">
        <v>8395</v>
      </c>
      <c r="B11" s="13">
        <f>COUNTIFS(Table1[goal],"&gt;=40000",Table1[goal],"&lt;=44999",Table1[outcomes],"Successful",Table1[Parent Category],"theater",Table1[Subcategory],"plays")</f>
        <v>2</v>
      </c>
      <c r="C11">
        <f>COUNTIFS(Table1[goal],"&gt;=40000",Table1[goal],"&lt;=44999",Table1[outcomes],"failed",Table1[Parent Category],"theater",Table1[Subcategory],"plays")</f>
        <v>1</v>
      </c>
      <c r="D11">
        <f>COUNTIFS(Table1[goal],"&gt;=40000",Table1[goal],"&lt;=44999",Table1[outcomes],"canceled",Table1[Parent Category],"theater",Table1[Subcategory],"plays")</f>
        <v>0</v>
      </c>
    </row>
    <row r="12" spans="1:8" x14ac:dyDescent="0.25">
      <c r="A12" t="s">
        <v>8396</v>
      </c>
      <c r="B12" s="13">
        <f>COUNTIFS(Table1[goal],"&gt;=45000",Table1[goal],"&lt;=49999",Table1[outcomes],"Successful",Table1[Parent Category],"theater",Table1[Subcategory],"plays")</f>
        <v>0</v>
      </c>
      <c r="C12">
        <f>COUNTIFS(Table1[goal],"&gt;=45000",Table1[goal],"&lt;=49999",Table1[outcomes],"failed",Table1[Parent Category],"theater",Table1[Subcategory],"plays")</f>
        <v>1</v>
      </c>
      <c r="D12">
        <f>COUNTIFS(Table1[goal],"&gt;=45000",Table1[goal],"&lt;=49999",Table1[outcomes],"canceled",Table1[Parent Category],"theater",Table1[Subcategory],"plays")</f>
        <v>0</v>
      </c>
    </row>
    <row r="13" spans="1:8" x14ac:dyDescent="0.25">
      <c r="A13" t="s">
        <v>8397</v>
      </c>
      <c r="B13">
        <f>COUNTIFS(Table1[goal],"&gt;50000",Table1[outcomes],"Successful",Table1[Parent Category],"theater",Table1[Subcategory],"plays")</f>
        <v>2</v>
      </c>
      <c r="C13">
        <f>COUNTIFS(Table1[goal],"&gt;50000",Table1[outcomes],"failed",Table1[Parent Category],"theater",Table1[Subcategory],"plays")</f>
        <v>10</v>
      </c>
      <c r="D13">
        <f>COUNTIFS(Table1[goal],"&gt;50000",Table1[outcomes],"canceled",Table1[Parent Category],"theater",Table1[Subcategory],"plays")</f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kickstarter_raw_data</vt:lpstr>
      <vt:lpstr>Theater_Outcomes_by_Launch_Date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Cameron Mitchell</cp:lastModifiedBy>
  <dcterms:created xsi:type="dcterms:W3CDTF">2017-04-20T15:17:24Z</dcterms:created>
  <dcterms:modified xsi:type="dcterms:W3CDTF">2022-03-19T16:25:40Z</dcterms:modified>
</cp:coreProperties>
</file>