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/Documents/Projects/Lactate growth (Roy and Cam)/Paper/Data/"/>
    </mc:Choice>
  </mc:AlternateContent>
  <xr:revisionPtr revIDLastSave="0" documentId="13_ncr:1_{90250D4C-16CD-254F-99ED-3A70045D98C3}" xr6:coauthVersionLast="47" xr6:coauthVersionMax="47" xr10:uidLastSave="{00000000-0000-0000-0000-000000000000}"/>
  <bookViews>
    <workbookView xWindow="0" yWindow="500" windowWidth="25600" windowHeight="14280" xr2:uid="{E4ACE21E-4D59-BC43-9ABE-8DD128AECB42}"/>
  </bookViews>
  <sheets>
    <sheet name="M. elsdenii" sheetId="1" r:id="rId1"/>
    <sheet name="M. hexano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2" l="1"/>
  <c r="S17" i="2"/>
  <c r="T16" i="2"/>
  <c r="S16" i="2"/>
  <c r="T15" i="2"/>
  <c r="S15" i="2"/>
  <c r="N17" i="2"/>
  <c r="M17" i="2"/>
  <c r="N16" i="2"/>
  <c r="M16" i="2"/>
  <c r="N15" i="2"/>
  <c r="M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<sst xmlns="http://schemas.openxmlformats.org/spreadsheetml/2006/main" count="44" uniqueCount="26">
  <si>
    <t>Sample</t>
  </si>
  <si>
    <t>Time (hrs)</t>
  </si>
  <si>
    <t>OD Mean</t>
  </si>
  <si>
    <t>OD Std</t>
  </si>
  <si>
    <t>Butyrate Mean</t>
  </si>
  <si>
    <t>Butyrate Std</t>
  </si>
  <si>
    <t>Hexanoate Mean</t>
  </si>
  <si>
    <t>Hexanoate Std</t>
  </si>
  <si>
    <t>Octanoate Mean</t>
  </si>
  <si>
    <t>Octanoate Std</t>
  </si>
  <si>
    <t>Acetate Mean</t>
  </si>
  <si>
    <t>Acetate Std</t>
  </si>
  <si>
    <t>Propionate Mean</t>
  </si>
  <si>
    <t>Propionate Std</t>
  </si>
  <si>
    <t>Pentanoate Mean</t>
  </si>
  <si>
    <t>Pentanoate Std</t>
  </si>
  <si>
    <t>Lactate Mean</t>
  </si>
  <si>
    <t>Lactate Std</t>
  </si>
  <si>
    <t>Glucose Mean</t>
  </si>
  <si>
    <t>Glucose Std</t>
  </si>
  <si>
    <t>Lactate Mean (uncorrected)</t>
  </si>
  <si>
    <t>Lactate (uncorrected) Std</t>
  </si>
  <si>
    <t>Acetate (HPLC) (uncorrected) Mean</t>
  </si>
  <si>
    <t>Acetate (HPLC) (uncorrected) Std</t>
  </si>
  <si>
    <t>Acetate (GC) Mean</t>
  </si>
  <si>
    <t>Acetate (GC)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</si>
</sst>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C1A-0DEC-7945-AC3A-CB131317499F}">
  <dimension ref="A1:X17"/>
  <sheetViews>
    <sheetView tabSelected="1" topLeftCell="O1" zoomScale="94" workbookViewId="0">
      <selection activeCell="X18" sqref="X18"/>
    </sheetView>
  </sheetViews>
  <sheetFormatPr baseColWidth="10" defaultRowHeight="16" x14ac:dyDescent="0.2"/>
  <sheetData>
    <row r="1" spans="1:24" s="7" customFormat="1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24</v>
      </c>
      <c r="F1" s="2" t="s">
        <v>25</v>
      </c>
      <c r="G1" s="2" t="s">
        <v>12</v>
      </c>
      <c r="H1" s="2" t="s">
        <v>13</v>
      </c>
      <c r="I1" s="2" t="s">
        <v>4</v>
      </c>
      <c r="J1" s="2" t="s">
        <v>5</v>
      </c>
      <c r="K1" s="2" t="s">
        <v>14</v>
      </c>
      <c r="L1" s="2" t="s">
        <v>15</v>
      </c>
      <c r="M1" s="2" t="s">
        <v>6</v>
      </c>
      <c r="N1" s="2" t="s">
        <v>7</v>
      </c>
      <c r="O1" s="6" t="s">
        <v>20</v>
      </c>
      <c r="P1" s="6" t="s">
        <v>21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22</v>
      </c>
      <c r="V1" s="6" t="s">
        <v>23</v>
      </c>
      <c r="W1" s="6" t="s">
        <v>10</v>
      </c>
      <c r="X1" s="6" t="s">
        <v>11</v>
      </c>
    </row>
    <row r="2" spans="1:24" x14ac:dyDescent="0.2">
      <c r="A2" s="3">
        <v>1</v>
      </c>
      <c r="B2" s="4">
        <v>1.4166666666666679</v>
      </c>
      <c r="C2" s="4">
        <v>4.5000000000000005E-3</v>
      </c>
      <c r="D2" s="4">
        <v>2.9999999999999988E-3</v>
      </c>
      <c r="E2" s="4">
        <v>65.380811684923202</v>
      </c>
      <c r="F2" s="4">
        <v>15.960297200975665</v>
      </c>
      <c r="G2" s="4">
        <v>7.8279084076943825E-2</v>
      </c>
      <c r="H2" s="4">
        <v>2.410061339112532E-2</v>
      </c>
      <c r="I2" s="4">
        <v>2.8809193349965553E-2</v>
      </c>
      <c r="J2" s="4">
        <v>3.3406302040918179E-3</v>
      </c>
      <c r="K2" s="4">
        <v>7.041191939417807E-3</v>
      </c>
      <c r="L2" s="4">
        <v>9.6307391413011489E-3</v>
      </c>
      <c r="M2" s="4">
        <v>8.2076631123936747E-3</v>
      </c>
      <c r="N2" s="4">
        <v>1.342804524574712E-2</v>
      </c>
      <c r="O2">
        <v>61.870278641207818</v>
      </c>
      <c r="P2">
        <v>2.3741013182526114</v>
      </c>
      <c r="Q2">
        <f>O2*90.08/112.06</f>
        <v>49.734737640549703</v>
      </c>
      <c r="R2">
        <f>P2*90.08/112.06</f>
        <v>1.9084333995020097</v>
      </c>
      <c r="S2">
        <v>51.034496737499992</v>
      </c>
      <c r="T2">
        <v>2.8529692223444512</v>
      </c>
      <c r="U2">
        <v>65.877208522457835</v>
      </c>
      <c r="V2">
        <v>2.5035770878539552</v>
      </c>
      <c r="W2">
        <f>U2*59.044/82.0343</f>
        <v>47.41497032338912</v>
      </c>
      <c r="X2">
        <f>V2*59.044/82.0343</f>
        <v>1.8019438890226271</v>
      </c>
    </row>
    <row r="3" spans="1:24" x14ac:dyDescent="0.2">
      <c r="A3" s="3">
        <v>2</v>
      </c>
      <c r="B3" s="4">
        <v>8.0833333333333357</v>
      </c>
      <c r="C3" s="4">
        <v>-8.0000000000000002E-3</v>
      </c>
      <c r="D3" s="4">
        <v>4.8304589153964801E-3</v>
      </c>
      <c r="E3" s="5">
        <v>73.646082156251339</v>
      </c>
      <c r="F3" s="5">
        <v>2.3123782919704485</v>
      </c>
      <c r="G3" s="5">
        <v>0.56890554859779374</v>
      </c>
      <c r="H3" s="5">
        <v>0.10158062619460599</v>
      </c>
      <c r="I3" s="5">
        <v>0.122907085484894</v>
      </c>
      <c r="J3" s="5">
        <v>1.8581247895167241E-2</v>
      </c>
      <c r="K3" s="5">
        <v>2.1130331963121101E-5</v>
      </c>
      <c r="L3" s="5">
        <v>3.6598808540922356E-5</v>
      </c>
      <c r="M3" s="5">
        <v>0</v>
      </c>
      <c r="N3" s="5">
        <v>0</v>
      </c>
      <c r="O3">
        <v>58.156534191829479</v>
      </c>
      <c r="P3">
        <v>4.1240416503581301</v>
      </c>
      <c r="Q3">
        <f t="shared" ref="Q3:Q17" si="0">O3*90.08/112.06</f>
        <v>46.749425307870773</v>
      </c>
      <c r="R3">
        <f t="shared" ref="R3:R17" si="1">P3*90.08/112.06</f>
        <v>3.3151318210267746</v>
      </c>
      <c r="S3">
        <v>47.288194089999998</v>
      </c>
      <c r="T3">
        <v>3.512299098636062</v>
      </c>
      <c r="U3">
        <v>67.745017952713241</v>
      </c>
      <c r="V3">
        <v>4.8275394936631351</v>
      </c>
      <c r="W3">
        <f t="shared" ref="W3:W17" si="2">U3*59.044/82.0343</f>
        <v>48.759321893403126</v>
      </c>
      <c r="X3">
        <f t="shared" ref="X3:X17" si="3">V3*59.044/82.0343</f>
        <v>3.4746105210118952</v>
      </c>
    </row>
    <row r="4" spans="1:24" x14ac:dyDescent="0.2">
      <c r="A4" s="3">
        <v>3</v>
      </c>
      <c r="B4" s="4">
        <v>12.083333333333336</v>
      </c>
      <c r="C4" s="4">
        <v>4.8000000000000001E-2</v>
      </c>
      <c r="D4" s="4">
        <v>2.401388487243716E-2</v>
      </c>
      <c r="E4" s="5">
        <v>77.219716843305349</v>
      </c>
      <c r="F4" s="5">
        <v>9.8809672001040401</v>
      </c>
      <c r="G4" s="5">
        <v>2.5657807429077448</v>
      </c>
      <c r="H4" s="5">
        <v>1.2079629838680777</v>
      </c>
      <c r="I4" s="5">
        <v>0.37796353920791698</v>
      </c>
      <c r="J4" s="5">
        <v>0.16235879438872197</v>
      </c>
      <c r="K4" s="5">
        <v>0</v>
      </c>
      <c r="L4" s="5">
        <v>0</v>
      </c>
      <c r="M4" s="5">
        <v>0</v>
      </c>
      <c r="N4" s="5">
        <v>0</v>
      </c>
      <c r="O4" s="5">
        <v>48.605062500000003</v>
      </c>
      <c r="P4" s="5">
        <v>5.5673044388889297</v>
      </c>
      <c r="Q4">
        <f t="shared" si="0"/>
        <v>39.071426289487775</v>
      </c>
      <c r="R4">
        <f t="shared" si="1"/>
        <v>4.4753059419517651</v>
      </c>
      <c r="S4">
        <v>41.967995272500005</v>
      </c>
      <c r="T4">
        <v>6.4087360469371246</v>
      </c>
      <c r="U4">
        <v>61.952622281688235</v>
      </c>
      <c r="V4">
        <v>10.290788421778784</v>
      </c>
      <c r="W4">
        <f t="shared" si="2"/>
        <v>44.590258343156457</v>
      </c>
      <c r="X4">
        <f t="shared" si="3"/>
        <v>7.4067714550560737</v>
      </c>
    </row>
    <row r="5" spans="1:24" x14ac:dyDescent="0.2">
      <c r="A5" s="3">
        <v>4</v>
      </c>
      <c r="B5" s="4">
        <v>15.916666666666668</v>
      </c>
      <c r="C5" s="4">
        <v>0.16700000000000001</v>
      </c>
      <c r="D5" s="4">
        <v>7.843043626892135E-2</v>
      </c>
      <c r="E5" s="5">
        <v>100.36363903992412</v>
      </c>
      <c r="F5" s="5">
        <v>8.7035857642786922</v>
      </c>
      <c r="G5" s="5">
        <v>11.239387860679376</v>
      </c>
      <c r="H5" s="5">
        <v>3.8484956359118696</v>
      </c>
      <c r="I5" s="5">
        <v>2.4951776310584375</v>
      </c>
      <c r="J5" s="5">
        <v>1.5184235704967632</v>
      </c>
      <c r="K5" s="5">
        <v>9.1068298453185786E-2</v>
      </c>
      <c r="L5" s="5">
        <v>0.15350533153804066</v>
      </c>
      <c r="M5" s="5">
        <v>0</v>
      </c>
      <c r="N5" s="5">
        <v>0</v>
      </c>
      <c r="O5" s="5">
        <v>37.50471325488455</v>
      </c>
      <c r="P5" s="5">
        <v>11.317662719319026</v>
      </c>
      <c r="Q5">
        <f t="shared" si="0"/>
        <v>30.148354185257897</v>
      </c>
      <c r="R5">
        <f t="shared" si="1"/>
        <v>9.0977606439073515</v>
      </c>
      <c r="S5">
        <v>42.627484080000002</v>
      </c>
      <c r="T5">
        <v>5.7002945920391586</v>
      </c>
      <c r="U5">
        <v>68.711318846961589</v>
      </c>
      <c r="V5">
        <v>7.6618659196447041</v>
      </c>
      <c r="W5">
        <f t="shared" si="2"/>
        <v>49.454814754316182</v>
      </c>
      <c r="X5">
        <f t="shared" si="3"/>
        <v>5.5146104904838813</v>
      </c>
    </row>
    <row r="6" spans="1:24" x14ac:dyDescent="0.2">
      <c r="A6" s="3">
        <v>5</v>
      </c>
      <c r="B6" s="4">
        <v>19.916666666666671</v>
      </c>
      <c r="C6" s="4">
        <v>0.37799999999999995</v>
      </c>
      <c r="D6" s="4">
        <v>0.11930074042799041</v>
      </c>
      <c r="E6" s="5">
        <v>103.61307097655001</v>
      </c>
      <c r="F6" s="5">
        <v>15.243780692802231</v>
      </c>
      <c r="G6" s="5">
        <v>18.725007008888717</v>
      </c>
      <c r="H6" s="5">
        <v>2.6208912216300759</v>
      </c>
      <c r="I6" s="5">
        <v>10.102448816710528</v>
      </c>
      <c r="J6" s="5">
        <v>3.3862933598053475</v>
      </c>
      <c r="K6" s="5">
        <v>1.3247106299112765</v>
      </c>
      <c r="L6" s="5">
        <v>0.80352633501286663</v>
      </c>
      <c r="M6" s="5">
        <v>0</v>
      </c>
      <c r="N6" s="5">
        <v>0</v>
      </c>
      <c r="O6">
        <v>16.890683503552399</v>
      </c>
      <c r="P6">
        <v>8.9229195634302343</v>
      </c>
      <c r="Q6">
        <f t="shared" si="0"/>
        <v>13.577661699089774</v>
      </c>
      <c r="R6">
        <f t="shared" si="1"/>
        <v>7.1727341984097395</v>
      </c>
      <c r="S6">
        <v>39.686753497500007</v>
      </c>
      <c r="T6">
        <v>4.6884251976512425</v>
      </c>
      <c r="U6">
        <v>70.538362238330734</v>
      </c>
      <c r="V6">
        <v>5.716584065760463</v>
      </c>
      <c r="W6">
        <f t="shared" si="2"/>
        <v>50.769825060980587</v>
      </c>
      <c r="X6">
        <f t="shared" si="3"/>
        <v>4.1144983205654313</v>
      </c>
    </row>
    <row r="7" spans="1:24" x14ac:dyDescent="0.2">
      <c r="A7" s="3">
        <v>6</v>
      </c>
      <c r="B7" s="4">
        <v>25.666666666666671</v>
      </c>
      <c r="C7" s="4">
        <v>0.61875000000000002</v>
      </c>
      <c r="D7" s="4">
        <v>0.12945365966244451</v>
      </c>
      <c r="E7" s="5">
        <v>91.139233520633496</v>
      </c>
      <c r="F7" s="5">
        <v>14.086729775250541</v>
      </c>
      <c r="G7" s="5">
        <v>18.288674209885944</v>
      </c>
      <c r="H7" s="5">
        <v>2.7509352950404065</v>
      </c>
      <c r="I7" s="5">
        <v>20.690919342016507</v>
      </c>
      <c r="J7" s="5">
        <v>5.2723501211726349</v>
      </c>
      <c r="K7" s="5">
        <v>4.0707194339681561</v>
      </c>
      <c r="L7" s="5">
        <v>1.6035186115855928</v>
      </c>
      <c r="M7" s="5">
        <v>0</v>
      </c>
      <c r="N7" s="5">
        <v>0</v>
      </c>
      <c r="O7">
        <v>2.8658988121669626</v>
      </c>
      <c r="P7">
        <v>3.363201219977952</v>
      </c>
      <c r="Q7">
        <f t="shared" si="0"/>
        <v>2.3037673121542031</v>
      </c>
      <c r="R7">
        <f t="shared" si="1"/>
        <v>2.7035263777941632</v>
      </c>
      <c r="S7">
        <v>39.888381764999998</v>
      </c>
      <c r="T7">
        <v>3.9126171819089621</v>
      </c>
      <c r="U7">
        <v>71.409138100399701</v>
      </c>
      <c r="V7">
        <v>5.6181096699245252</v>
      </c>
      <c r="W7">
        <f t="shared" si="2"/>
        <v>51.396563998230008</v>
      </c>
      <c r="X7">
        <f t="shared" si="3"/>
        <v>4.043621599148449</v>
      </c>
    </row>
    <row r="8" spans="1:24" x14ac:dyDescent="0.2">
      <c r="A8" s="3">
        <v>7</v>
      </c>
      <c r="B8" s="4">
        <v>34.083333333333336</v>
      </c>
      <c r="C8" s="4">
        <v>0.82400000000000007</v>
      </c>
      <c r="D8" s="4">
        <v>0.1021208434486634</v>
      </c>
      <c r="E8" s="5">
        <v>82.217639248914423</v>
      </c>
      <c r="F8" s="5">
        <v>51.385075550468159</v>
      </c>
      <c r="G8" s="5">
        <v>14.308810101548163</v>
      </c>
      <c r="H8" s="5">
        <v>7.66055129366688</v>
      </c>
      <c r="I8" s="5">
        <v>25.823128630521381</v>
      </c>
      <c r="J8" s="5">
        <v>12.154092988502532</v>
      </c>
      <c r="K8" s="5">
        <v>6.0413270401282064</v>
      </c>
      <c r="L8" s="5">
        <v>2.5374858298477876</v>
      </c>
      <c r="M8" s="5">
        <v>3.0349852668736313E-2</v>
      </c>
      <c r="N8" s="5">
        <v>6.0699705337472626E-2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v>26.242567545</v>
      </c>
      <c r="T8">
        <v>2.8088420786017227</v>
      </c>
      <c r="U8">
        <v>49.688798692500512</v>
      </c>
      <c r="V8">
        <v>5.3719485515928831</v>
      </c>
      <c r="W8">
        <f t="shared" si="2"/>
        <v>35.763399334180946</v>
      </c>
      <c r="X8">
        <f t="shared" si="3"/>
        <v>3.8664476966372621</v>
      </c>
    </row>
    <row r="9" spans="1:24" x14ac:dyDescent="0.2">
      <c r="A9" s="3">
        <v>8</v>
      </c>
      <c r="B9" s="4">
        <v>37.916666666666671</v>
      </c>
      <c r="C9" s="4">
        <v>0.81874999999999998</v>
      </c>
      <c r="D9" s="4">
        <v>6.5255267986577145E-2</v>
      </c>
      <c r="E9" s="5">
        <v>62.410275149034121</v>
      </c>
      <c r="F9" s="5">
        <v>3.3325419868699226</v>
      </c>
      <c r="G9" s="5">
        <v>11.984969890448733</v>
      </c>
      <c r="H9" s="5">
        <v>1.3451296827416377</v>
      </c>
      <c r="I9" s="5">
        <v>27.387076316084276</v>
      </c>
      <c r="J9" s="5">
        <v>3.7685326783003403</v>
      </c>
      <c r="K9" s="5">
        <v>6.891749944970206</v>
      </c>
      <c r="L9" s="5">
        <v>1.3685261447317767</v>
      </c>
      <c r="M9" s="5">
        <v>0.11067270068846469</v>
      </c>
      <c r="N9" s="5">
        <v>0.16291203757437678</v>
      </c>
      <c r="O9" s="5">
        <v>0</v>
      </c>
      <c r="P9" s="5">
        <v>0</v>
      </c>
      <c r="Q9">
        <f t="shared" si="0"/>
        <v>0</v>
      </c>
      <c r="R9">
        <f t="shared" si="1"/>
        <v>0</v>
      </c>
      <c r="S9">
        <v>33.673175999999998</v>
      </c>
      <c r="T9">
        <v>5.7406460125964429</v>
      </c>
      <c r="U9">
        <v>62.959869588781253</v>
      </c>
      <c r="V9">
        <v>6.2855239853758906</v>
      </c>
      <c r="W9">
        <f t="shared" si="2"/>
        <v>45.315222291163572</v>
      </c>
      <c r="X9">
        <f t="shared" si="3"/>
        <v>4.5239915278430374</v>
      </c>
    </row>
    <row r="10" spans="1:24" x14ac:dyDescent="0.2">
      <c r="A10" s="3">
        <v>9</v>
      </c>
      <c r="B10" s="4">
        <v>42.916666666666671</v>
      </c>
      <c r="C10" s="4">
        <v>0.79675000000000007</v>
      </c>
      <c r="D10" s="4">
        <v>0.10183115109500232</v>
      </c>
      <c r="E10" s="5">
        <v>57.843181461887312</v>
      </c>
      <c r="F10" s="5">
        <v>8.1042698996617446</v>
      </c>
      <c r="G10" s="5">
        <v>10.51069373245625</v>
      </c>
      <c r="H10" s="5">
        <v>0.89984455163506005</v>
      </c>
      <c r="I10" s="5">
        <v>29.037529331394602</v>
      </c>
      <c r="J10" s="5">
        <v>3.2396380480927611</v>
      </c>
      <c r="K10" s="5">
        <v>7.4432718715211443</v>
      </c>
      <c r="L10" s="5">
        <v>0.77593623082359486</v>
      </c>
      <c r="M10" s="5">
        <v>0.22875371387354332</v>
      </c>
      <c r="N10" s="5">
        <v>0.13846207237980371</v>
      </c>
      <c r="O10" s="5">
        <v>0</v>
      </c>
      <c r="P10" s="5">
        <v>0</v>
      </c>
      <c r="Q10">
        <f t="shared" si="0"/>
        <v>0</v>
      </c>
      <c r="R10">
        <f t="shared" si="1"/>
        <v>0</v>
      </c>
      <c r="S10">
        <v>27.542829794999996</v>
      </c>
      <c r="T10">
        <v>1.417393985961805</v>
      </c>
      <c r="U10">
        <v>53.338261804755774</v>
      </c>
      <c r="V10">
        <v>4.570972310464394</v>
      </c>
      <c r="W10">
        <f t="shared" si="2"/>
        <v>38.390092071243366</v>
      </c>
      <c r="X10">
        <f t="shared" si="3"/>
        <v>3.2899468770875067</v>
      </c>
    </row>
    <row r="11" spans="1:24" x14ac:dyDescent="0.2">
      <c r="A11" s="3">
        <v>10</v>
      </c>
      <c r="B11" s="4">
        <v>49.416666666666671</v>
      </c>
      <c r="C11" s="4">
        <v>0.84175</v>
      </c>
      <c r="D11" s="4">
        <v>5.9427126241585457E-2</v>
      </c>
      <c r="E11" s="5">
        <v>52.860084901563063</v>
      </c>
      <c r="F11" s="5">
        <v>1.6575802069785044</v>
      </c>
      <c r="G11" s="5">
        <v>9.4256843767910059</v>
      </c>
      <c r="H11" s="5">
        <v>0.58488349109797944</v>
      </c>
      <c r="I11" s="5">
        <v>31.520312399916499</v>
      </c>
      <c r="J11" s="5">
        <v>2.5529671728489882</v>
      </c>
      <c r="K11" s="5">
        <v>8.2213868766971814</v>
      </c>
      <c r="L11" s="5">
        <v>0.96005429303536538</v>
      </c>
      <c r="M11" s="5">
        <v>0.53772554508729686</v>
      </c>
      <c r="N11" s="5">
        <v>0.21234350076247349</v>
      </c>
      <c r="O11" s="5">
        <v>0</v>
      </c>
      <c r="P11" s="5">
        <v>0</v>
      </c>
      <c r="Q11">
        <f t="shared" si="0"/>
        <v>0</v>
      </c>
      <c r="R11">
        <f t="shared" si="1"/>
        <v>0</v>
      </c>
      <c r="S11">
        <v>28.319096872500001</v>
      </c>
      <c r="T11">
        <v>3.0760126669743304</v>
      </c>
      <c r="U11">
        <v>56.338191687555046</v>
      </c>
      <c r="V11">
        <v>6.2643692545437819</v>
      </c>
      <c r="W11">
        <f t="shared" si="2"/>
        <v>40.549284750403181</v>
      </c>
      <c r="X11">
        <f t="shared" si="3"/>
        <v>4.508765458659159</v>
      </c>
    </row>
    <row r="12" spans="1:24" x14ac:dyDescent="0.2">
      <c r="A12" s="3">
        <v>11</v>
      </c>
      <c r="B12" s="4">
        <v>58.416666666666671</v>
      </c>
      <c r="C12" s="4">
        <v>0.86149999999999993</v>
      </c>
      <c r="D12" s="4">
        <v>7.3690795445111951E-2</v>
      </c>
      <c r="E12" s="5">
        <v>54.94051599750469</v>
      </c>
      <c r="F12" s="5">
        <v>12.278775267600881</v>
      </c>
      <c r="G12" s="5">
        <v>9.0892035053616507</v>
      </c>
      <c r="H12" s="5">
        <v>1.9149434018499085</v>
      </c>
      <c r="I12" s="5">
        <v>39.475776246425937</v>
      </c>
      <c r="J12" s="5">
        <v>8.0133156619705233</v>
      </c>
      <c r="K12" s="5">
        <v>10.207370098209475</v>
      </c>
      <c r="L12" s="5">
        <v>2.1613474117482432</v>
      </c>
      <c r="M12" s="5">
        <v>1.1005701280297793</v>
      </c>
      <c r="N12" s="5">
        <v>0.44388149230356322</v>
      </c>
      <c r="O12" s="5">
        <v>0</v>
      </c>
      <c r="P12" s="5">
        <v>0</v>
      </c>
      <c r="Q12">
        <f t="shared" si="0"/>
        <v>0</v>
      </c>
      <c r="R12">
        <f t="shared" si="1"/>
        <v>0</v>
      </c>
      <c r="S12">
        <v>24.876451042500001</v>
      </c>
      <c r="T12">
        <v>3.9598126070955351</v>
      </c>
      <c r="U12">
        <v>51.767277284736807</v>
      </c>
      <c r="V12">
        <v>5.3604559795942004</v>
      </c>
      <c r="W12">
        <f t="shared" si="2"/>
        <v>37.259379552211691</v>
      </c>
      <c r="X12">
        <f t="shared" si="3"/>
        <v>3.8581759441984622</v>
      </c>
    </row>
    <row r="13" spans="1:24" x14ac:dyDescent="0.2">
      <c r="A13" s="3">
        <v>12</v>
      </c>
      <c r="B13" s="4">
        <v>64.666666666666671</v>
      </c>
      <c r="C13" s="4">
        <v>0.80299999999999994</v>
      </c>
      <c r="D13" s="4">
        <v>8.1104870383966479E-2</v>
      </c>
      <c r="E13" s="5">
        <v>54.74208589800368</v>
      </c>
      <c r="F13" s="5">
        <v>3.1296325929106308</v>
      </c>
      <c r="G13" s="5">
        <v>8.7836639436607378</v>
      </c>
      <c r="H13" s="5">
        <v>0.3754880726189842</v>
      </c>
      <c r="I13" s="5">
        <v>44.833498499223687</v>
      </c>
      <c r="J13" s="5">
        <v>3.583260938427876</v>
      </c>
      <c r="K13" s="5">
        <v>11.446980964573292</v>
      </c>
      <c r="L13" s="5">
        <v>1.0194284025428741</v>
      </c>
      <c r="M13" s="5">
        <v>1.5560911679645475</v>
      </c>
      <c r="N13" s="5">
        <v>0.39475116165991619</v>
      </c>
      <c r="O13" s="5">
        <v>0</v>
      </c>
      <c r="P13" s="5">
        <v>0</v>
      </c>
      <c r="Q13">
        <f t="shared" si="0"/>
        <v>0</v>
      </c>
      <c r="R13">
        <f t="shared" si="1"/>
        <v>0</v>
      </c>
      <c r="S13">
        <v>27.707833424999997</v>
      </c>
      <c r="T13">
        <v>8.1551274958538453</v>
      </c>
      <c r="U13">
        <v>59.32383442856176</v>
      </c>
      <c r="V13">
        <v>14.03073419544528</v>
      </c>
      <c r="W13">
        <f t="shared" si="2"/>
        <v>42.69819429189986</v>
      </c>
      <c r="X13">
        <f t="shared" si="3"/>
        <v>10.098588880942131</v>
      </c>
    </row>
    <row r="14" spans="1:24" x14ac:dyDescent="0.2">
      <c r="A14" s="3">
        <v>13</v>
      </c>
      <c r="B14" s="4">
        <v>67.416666666666671</v>
      </c>
      <c r="C14" s="4">
        <v>0.73924999999999996</v>
      </c>
      <c r="D14" s="4">
        <v>0.10886803938714065</v>
      </c>
      <c r="E14" s="5">
        <v>48.010129753184998</v>
      </c>
      <c r="F14" s="5">
        <v>4.2529871088878517</v>
      </c>
      <c r="G14" s="5">
        <v>7.7038380006363383</v>
      </c>
      <c r="H14" s="5">
        <v>0.71517264530578861</v>
      </c>
      <c r="I14" s="5">
        <v>41.322079827121001</v>
      </c>
      <c r="J14" s="5">
        <v>3.1075049673216846</v>
      </c>
      <c r="K14" s="5">
        <v>10.431340819430099</v>
      </c>
      <c r="L14" s="5">
        <v>0.64244954104326335</v>
      </c>
      <c r="M14" s="5">
        <v>1.4310319650262151</v>
      </c>
      <c r="N14" s="5">
        <v>0.29773120451438806</v>
      </c>
      <c r="O14" s="5">
        <v>0</v>
      </c>
      <c r="P14" s="5">
        <v>0</v>
      </c>
      <c r="Q14">
        <f t="shared" si="0"/>
        <v>0</v>
      </c>
      <c r="R14">
        <f t="shared" si="1"/>
        <v>0</v>
      </c>
      <c r="S14">
        <v>23.743996222499998</v>
      </c>
      <c r="T14">
        <v>4.9747259615605506</v>
      </c>
      <c r="U14">
        <v>52.816110697107241</v>
      </c>
      <c r="V14">
        <v>7.4221181274963239</v>
      </c>
      <c r="W14">
        <f t="shared" si="2"/>
        <v>38.014275004479835</v>
      </c>
      <c r="X14">
        <f t="shared" si="3"/>
        <v>5.3420525648404737</v>
      </c>
    </row>
    <row r="15" spans="1:24" x14ac:dyDescent="0.2">
      <c r="A15" s="3">
        <v>14</v>
      </c>
      <c r="B15" s="4">
        <v>87.916666666666671</v>
      </c>
      <c r="C15" s="4">
        <v>0.6692499999999999</v>
      </c>
      <c r="D15" s="4">
        <v>9.0680299220210009E-2</v>
      </c>
      <c r="E15" s="5">
        <v>50.921787985168805</v>
      </c>
      <c r="F15" s="5">
        <v>6.3840319036574966</v>
      </c>
      <c r="G15" s="5">
        <v>7.842220258257619</v>
      </c>
      <c r="H15" s="5">
        <v>0.59110393736217937</v>
      </c>
      <c r="I15" s="5">
        <v>56.042764292213121</v>
      </c>
      <c r="J15" s="5">
        <v>9.3695518607310078</v>
      </c>
      <c r="K15" s="5">
        <v>13.820475870942595</v>
      </c>
      <c r="L15" s="5">
        <v>2.6760166351268042</v>
      </c>
      <c r="M15" s="5">
        <v>2.7989641466580188</v>
      </c>
      <c r="N15" s="5">
        <v>1.0148150798772777</v>
      </c>
      <c r="O15" s="5">
        <v>0</v>
      </c>
      <c r="P15" s="5">
        <v>0</v>
      </c>
      <c r="Q15">
        <f t="shared" si="0"/>
        <v>0</v>
      </c>
      <c r="R15">
        <f t="shared" si="1"/>
        <v>0</v>
      </c>
      <c r="S15">
        <v>19.6461023325</v>
      </c>
      <c r="T15">
        <v>1.263217421242036</v>
      </c>
      <c r="U15">
        <v>50.781556974459718</v>
      </c>
      <c r="V15">
        <v>1.9378584188817538</v>
      </c>
      <c r="W15">
        <f t="shared" si="2"/>
        <v>36.549909610979789</v>
      </c>
      <c r="X15">
        <f t="shared" si="3"/>
        <v>1.3947691695358437</v>
      </c>
    </row>
    <row r="16" spans="1:24" x14ac:dyDescent="0.2">
      <c r="A16" s="3">
        <v>15</v>
      </c>
      <c r="B16" s="4">
        <v>92.666666666666671</v>
      </c>
      <c r="C16" s="4">
        <v>0.63749999999999996</v>
      </c>
      <c r="D16" s="4">
        <v>7.6308584051861333E-2</v>
      </c>
      <c r="E16" s="5">
        <v>46.049951327475256</v>
      </c>
      <c r="F16" s="5">
        <v>4.96562757677032</v>
      </c>
      <c r="G16" s="5">
        <v>6.8255444856572449</v>
      </c>
      <c r="H16" s="5">
        <v>0.73813079683045302</v>
      </c>
      <c r="I16" s="5">
        <v>52.127811611896185</v>
      </c>
      <c r="J16" s="5">
        <v>6.2809204473696152</v>
      </c>
      <c r="K16" s="5">
        <v>12.798234391959868</v>
      </c>
      <c r="L16" s="5">
        <v>1.6722376590630714</v>
      </c>
      <c r="M16" s="5">
        <v>2.6945740855948426</v>
      </c>
      <c r="N16" s="5">
        <v>0.69857327045148687</v>
      </c>
      <c r="O16" s="5">
        <v>0</v>
      </c>
      <c r="P16" s="5">
        <v>0</v>
      </c>
      <c r="Q16">
        <f t="shared" si="0"/>
        <v>0</v>
      </c>
      <c r="R16">
        <f t="shared" si="1"/>
        <v>0</v>
      </c>
      <c r="S16">
        <v>18.53246802</v>
      </c>
      <c r="T16">
        <v>3.107227807274636</v>
      </c>
      <c r="U16">
        <v>49.499598096334942</v>
      </c>
      <c r="V16">
        <v>3.3717389342999904</v>
      </c>
      <c r="W16">
        <f t="shared" si="2"/>
        <v>35.627222637360227</v>
      </c>
      <c r="X16">
        <f t="shared" si="3"/>
        <v>2.4268013944997229</v>
      </c>
    </row>
    <row r="17" spans="1:24" x14ac:dyDescent="0.2">
      <c r="A17" s="3">
        <v>16</v>
      </c>
      <c r="B17" s="4">
        <v>136.91666666666669</v>
      </c>
      <c r="C17" s="4">
        <v>0.50024999999999997</v>
      </c>
      <c r="D17" s="4">
        <v>2.3329166294576431E-2</v>
      </c>
      <c r="E17" s="5">
        <v>47.28725204108688</v>
      </c>
      <c r="F17" s="5">
        <v>4.9206809109621767</v>
      </c>
      <c r="G17" s="5">
        <v>6.3453284180491938</v>
      </c>
      <c r="H17" s="5">
        <v>0.71478873136176013</v>
      </c>
      <c r="I17" s="5">
        <v>66.846920097700746</v>
      </c>
      <c r="J17" s="5">
        <v>3.3468539697614776</v>
      </c>
      <c r="K17" s="5">
        <v>15.645684302342762</v>
      </c>
      <c r="L17" s="5">
        <v>1.0602516582756145</v>
      </c>
      <c r="M17" s="5">
        <v>4.4603696272393254</v>
      </c>
      <c r="N17" s="5">
        <v>0.83288889001835209</v>
      </c>
      <c r="O17" s="5">
        <v>0</v>
      </c>
      <c r="P17" s="5">
        <v>0</v>
      </c>
      <c r="Q17">
        <f t="shared" si="0"/>
        <v>0</v>
      </c>
      <c r="R17">
        <f t="shared" si="1"/>
        <v>0</v>
      </c>
      <c r="S17">
        <v>11.345697764999999</v>
      </c>
      <c r="T17">
        <v>1.6114246190763586</v>
      </c>
      <c r="U17">
        <v>43.302030180882056</v>
      </c>
      <c r="V17">
        <v>5.2702520539574564</v>
      </c>
      <c r="W17">
        <f t="shared" si="2"/>
        <v>31.166537289889714</v>
      </c>
      <c r="X17">
        <f t="shared" si="3"/>
        <v>3.7932518748116828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78AE-60BC-C046-9D6F-F5FF77AF380D}">
  <dimension ref="A1:T17"/>
  <sheetViews>
    <sheetView workbookViewId="0">
      <selection activeCell="S17" sqref="S17:T17"/>
    </sheetView>
  </sheetViews>
  <sheetFormatPr baseColWidth="10" defaultRowHeight="16" x14ac:dyDescent="0.2"/>
  <sheetData>
    <row r="1" spans="1:20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20</v>
      </c>
      <c r="L1" s="6" t="s">
        <v>21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22</v>
      </c>
      <c r="R1" s="6" t="s">
        <v>23</v>
      </c>
      <c r="S1" s="6" t="s">
        <v>10</v>
      </c>
      <c r="T1" s="6" t="s">
        <v>11</v>
      </c>
    </row>
    <row r="2" spans="1:20" x14ac:dyDescent="0.2">
      <c r="A2" s="3">
        <v>1</v>
      </c>
      <c r="B2" s="4">
        <v>1.4166666666666679</v>
      </c>
      <c r="C2" s="4">
        <v>1.75E-3</v>
      </c>
      <c r="D2" s="4">
        <v>1.5E-3</v>
      </c>
      <c r="E2" s="4">
        <v>6.6539723969400597E-2</v>
      </c>
      <c r="F2" s="4">
        <v>5.240017302131026E-2</v>
      </c>
      <c r="G2" s="4">
        <v>5.1694617029652001E-2</v>
      </c>
      <c r="H2" s="4">
        <v>7.1704154845504534E-2</v>
      </c>
      <c r="I2" s="4">
        <v>8.7737529494429811E-2</v>
      </c>
      <c r="J2" s="4">
        <v>0.10897726068015309</v>
      </c>
      <c r="K2">
        <v>65.788536930136175</v>
      </c>
      <c r="L2">
        <v>5.0231956835877147</v>
      </c>
      <c r="M2">
        <f>K2*90.08/112.06</f>
        <v>52.884449461597953</v>
      </c>
      <c r="N2">
        <f>L2*90.08/112.06</f>
        <v>4.0379213562161462</v>
      </c>
      <c r="O2">
        <v>53.400992120000005</v>
      </c>
      <c r="P2">
        <v>4.2727153652789331</v>
      </c>
      <c r="Q2">
        <v>74.872745071472139</v>
      </c>
      <c r="R2">
        <v>5.4682519020612865</v>
      </c>
      <c r="S2">
        <f>Q2*59.044/82.0343</f>
        <v>53.889487202304416</v>
      </c>
      <c r="T2">
        <f>R2*59.044/82.0343</f>
        <v>3.9357618131111818</v>
      </c>
    </row>
    <row r="3" spans="1:20" x14ac:dyDescent="0.2">
      <c r="A3" s="3">
        <v>2</v>
      </c>
      <c r="B3" s="4">
        <v>8.0833333333333357</v>
      </c>
      <c r="C3" s="4">
        <v>-1.15E-2</v>
      </c>
      <c r="D3" s="4">
        <v>1.1090536506409416E-2</v>
      </c>
      <c r="E3" s="5">
        <v>0.47135304367123498</v>
      </c>
      <c r="F3" s="5">
        <v>0.47332598283981941</v>
      </c>
      <c r="G3" s="5">
        <v>4.4989913391948348E-2</v>
      </c>
      <c r="H3" s="5">
        <v>5.2504404488209686E-2</v>
      </c>
      <c r="I3" s="5">
        <v>8.6881537964071907E-3</v>
      </c>
      <c r="J3" s="5">
        <v>1.0753592326281198E-2</v>
      </c>
      <c r="K3">
        <v>65.210020537300181</v>
      </c>
      <c r="L3">
        <v>3.3980186214592827</v>
      </c>
      <c r="M3">
        <f t="shared" ref="M3:N14" si="0">K3*90.08/112.06</f>
        <v>52.419406121720506</v>
      </c>
      <c r="N3">
        <f t="shared" si="0"/>
        <v>2.7315145227650559</v>
      </c>
      <c r="O3">
        <v>52.596990787499998</v>
      </c>
      <c r="P3">
        <v>3.2875426744562852</v>
      </c>
      <c r="Q3">
        <v>74.30096656730575</v>
      </c>
      <c r="R3">
        <v>3.8786528001564937</v>
      </c>
      <c r="S3">
        <f t="shared" ref="S3:T14" si="1">Q3*59.044/82.0343</f>
        <v>53.477950930281601</v>
      </c>
      <c r="T3">
        <f t="shared" si="1"/>
        <v>2.7916514912962018</v>
      </c>
    </row>
    <row r="4" spans="1:20" x14ac:dyDescent="0.2">
      <c r="A4" s="3">
        <v>3</v>
      </c>
      <c r="B4" s="4">
        <v>12.083333333333336</v>
      </c>
      <c r="C4" s="4">
        <v>1.1000000000000001E-2</v>
      </c>
      <c r="D4" s="4">
        <v>3.4029399054347112E-2</v>
      </c>
      <c r="E4" s="5">
        <v>1.2881910796047347</v>
      </c>
      <c r="F4" s="5">
        <v>1.2551212606735469</v>
      </c>
      <c r="G4" s="5">
        <v>0.15523464775290222</v>
      </c>
      <c r="H4" s="5">
        <v>0.18620270203956785</v>
      </c>
      <c r="I4" s="5">
        <v>7.817227502820175E-4</v>
      </c>
      <c r="J4" s="5">
        <v>1.563445500564035E-3</v>
      </c>
      <c r="K4">
        <v>67.486688998667859</v>
      </c>
      <c r="L4">
        <v>6.4686840293243346</v>
      </c>
      <c r="M4">
        <f t="shared" si="0"/>
        <v>54.249517624486884</v>
      </c>
      <c r="N4">
        <f t="shared" si="0"/>
        <v>5.1998845026016065</v>
      </c>
      <c r="O4">
        <v>54.913104824999998</v>
      </c>
      <c r="P4">
        <v>5.6612796534617669</v>
      </c>
      <c r="Q4">
        <v>76.913479100331969</v>
      </c>
      <c r="R4">
        <v>7.486541520032306</v>
      </c>
      <c r="S4">
        <f t="shared" si="1"/>
        <v>55.358300857080522</v>
      </c>
      <c r="T4">
        <f t="shared" si="1"/>
        <v>5.3884211544291531</v>
      </c>
    </row>
    <row r="5" spans="1:20" x14ac:dyDescent="0.2">
      <c r="A5" s="3">
        <v>4</v>
      </c>
      <c r="B5" s="4">
        <v>15.916666666666668</v>
      </c>
      <c r="C5" s="4">
        <v>4.8750000000000002E-2</v>
      </c>
      <c r="D5" s="4">
        <v>4.9795414782219993E-2</v>
      </c>
      <c r="E5" s="5">
        <v>4.4945031272175804</v>
      </c>
      <c r="F5" s="5">
        <v>2.2565608052653836</v>
      </c>
      <c r="G5" s="5">
        <v>0.8832804708930716</v>
      </c>
      <c r="H5" s="5">
        <v>0.72835004089990929</v>
      </c>
      <c r="I5" s="5">
        <v>2.5548882125664151E-2</v>
      </c>
      <c r="J5" s="5">
        <v>3.6651609960298544E-2</v>
      </c>
      <c r="K5">
        <v>65.613193309650683</v>
      </c>
      <c r="L5">
        <v>5.6272629744771443</v>
      </c>
      <c r="M5">
        <f t="shared" si="0"/>
        <v>52.743498601939443</v>
      </c>
      <c r="N5">
        <f t="shared" si="0"/>
        <v>4.5235039152320287</v>
      </c>
      <c r="O5">
        <v>55.351408859999992</v>
      </c>
      <c r="P5">
        <v>7.3140197172839461</v>
      </c>
      <c r="Q5">
        <v>75.917879547456153</v>
      </c>
      <c r="R5">
        <v>8.7339744353489692</v>
      </c>
      <c r="S5">
        <f t="shared" si="1"/>
        <v>54.641720353559435</v>
      </c>
      <c r="T5">
        <f t="shared" si="1"/>
        <v>6.2862581451995618</v>
      </c>
    </row>
    <row r="6" spans="1:20" x14ac:dyDescent="0.2">
      <c r="A6" s="3">
        <v>5</v>
      </c>
      <c r="B6" s="4">
        <v>19.916666666666671</v>
      </c>
      <c r="C6" s="4">
        <v>0.11524999999999999</v>
      </c>
      <c r="D6" s="4">
        <v>6.0758401339513046E-2</v>
      </c>
      <c r="E6" s="5">
        <v>6.7256902076367355</v>
      </c>
      <c r="F6" s="5">
        <v>2.8341862780981466</v>
      </c>
      <c r="G6" s="5">
        <v>1.9079655929679946</v>
      </c>
      <c r="H6" s="5">
        <v>1.5679381570293076</v>
      </c>
      <c r="I6" s="5">
        <v>1.7899773910005926E-2</v>
      </c>
      <c r="J6" s="5">
        <v>2.3616432438413573E-2</v>
      </c>
      <c r="K6">
        <v>65.921440608348135</v>
      </c>
      <c r="L6">
        <v>7.8959455104208098</v>
      </c>
      <c r="M6">
        <f t="shared" si="0"/>
        <v>52.991284758165271</v>
      </c>
      <c r="N6">
        <f t="shared" si="0"/>
        <v>6.3471958912966846</v>
      </c>
      <c r="O6">
        <v>58.869126435000005</v>
      </c>
      <c r="P6">
        <v>6.0918973766704365</v>
      </c>
      <c r="Q6">
        <v>77.655162082514749</v>
      </c>
      <c r="R6">
        <v>8.2208178295131269</v>
      </c>
      <c r="S6">
        <f t="shared" si="1"/>
        <v>55.892125488972304</v>
      </c>
      <c r="T6">
        <f t="shared" si="1"/>
        <v>5.9169148505658367</v>
      </c>
    </row>
    <row r="7" spans="1:20" x14ac:dyDescent="0.2">
      <c r="A7" s="3">
        <v>6</v>
      </c>
      <c r="B7" s="4">
        <v>25.666666666666671</v>
      </c>
      <c r="C7" s="4">
        <v>0.21925</v>
      </c>
      <c r="D7" s="4">
        <v>7.0787828520633964E-2</v>
      </c>
      <c r="E7" s="5">
        <v>12.017214541085238</v>
      </c>
      <c r="F7" s="5">
        <v>2.0256998009306666</v>
      </c>
      <c r="G7" s="5">
        <v>6.0575376820369504</v>
      </c>
      <c r="H7" s="5">
        <v>3.0688807361307964</v>
      </c>
      <c r="I7" s="5">
        <v>9.3236723938308702E-2</v>
      </c>
      <c r="J7" s="5">
        <v>8.6434290240823691E-2</v>
      </c>
      <c r="K7">
        <v>55.81203796625222</v>
      </c>
      <c r="L7">
        <v>7.7375674471305844</v>
      </c>
      <c r="M7">
        <f t="shared" si="0"/>
        <v>44.864790112439763</v>
      </c>
      <c r="N7">
        <f t="shared" si="0"/>
        <v>6.2198828809345263</v>
      </c>
      <c r="O7">
        <v>56.332143052500001</v>
      </c>
      <c r="P7">
        <v>2.0277332739079275</v>
      </c>
      <c r="Q7">
        <v>69.00293374432627</v>
      </c>
      <c r="R7">
        <v>5.2128450441836751</v>
      </c>
      <c r="S7">
        <f t="shared" si="1"/>
        <v>49.664703910437467</v>
      </c>
      <c r="T7">
        <f t="shared" si="1"/>
        <v>3.7519333106856636</v>
      </c>
    </row>
    <row r="8" spans="1:20" x14ac:dyDescent="0.2">
      <c r="A8" s="3">
        <v>7</v>
      </c>
      <c r="B8" s="4">
        <v>34.083333333333336</v>
      </c>
      <c r="C8" s="4">
        <v>0.35025000000000001</v>
      </c>
      <c r="D8" s="4">
        <v>9.3535643829861362E-2</v>
      </c>
      <c r="E8" s="5">
        <v>15.433959412457025</v>
      </c>
      <c r="F8" s="5">
        <v>1.46871048883475</v>
      </c>
      <c r="G8" s="5">
        <v>16.330243539919199</v>
      </c>
      <c r="H8" s="5">
        <v>5.9037374532970057</v>
      </c>
      <c r="I8" s="5">
        <v>0.58865704814324193</v>
      </c>
      <c r="J8" s="5">
        <v>0.40365946386977364</v>
      </c>
      <c r="K8">
        <v>34.662739953374782</v>
      </c>
      <c r="L8">
        <v>9.7332454030626234</v>
      </c>
      <c r="M8">
        <f t="shared" si="0"/>
        <v>27.86381951633054</v>
      </c>
      <c r="N8">
        <f t="shared" si="0"/>
        <v>7.8241187391386848</v>
      </c>
      <c r="O8">
        <v>50.955716362499999</v>
      </c>
      <c r="P8">
        <v>4.6820757883952639</v>
      </c>
      <c r="Q8">
        <v>54.398978050267601</v>
      </c>
      <c r="R8">
        <v>3.0508428496744822</v>
      </c>
      <c r="S8">
        <f t="shared" si="1"/>
        <v>39.153540165516134</v>
      </c>
      <c r="T8">
        <f t="shared" si="1"/>
        <v>2.195837170746628</v>
      </c>
    </row>
    <row r="9" spans="1:20" x14ac:dyDescent="0.2">
      <c r="A9" s="3">
        <v>8</v>
      </c>
      <c r="B9" s="4">
        <v>37.916666666666671</v>
      </c>
      <c r="C9" s="4">
        <v>0.43450000000000005</v>
      </c>
      <c r="D9" s="4">
        <v>9.7725806895278836E-2</v>
      </c>
      <c r="E9" s="5">
        <v>15.439102353502076</v>
      </c>
      <c r="F9" s="5">
        <v>0.31594321278531445</v>
      </c>
      <c r="G9" s="5">
        <v>21.962580986943358</v>
      </c>
      <c r="H9" s="5">
        <v>6.0104915032537951</v>
      </c>
      <c r="I9" s="5">
        <v>1.069682842354285</v>
      </c>
      <c r="J9" s="5">
        <v>0.52419438920675276</v>
      </c>
      <c r="K9">
        <v>28.330592362344589</v>
      </c>
      <c r="L9">
        <v>15.374824417202305</v>
      </c>
      <c r="M9">
        <f t="shared" si="0"/>
        <v>22.773690522934146</v>
      </c>
      <c r="N9">
        <f t="shared" si="0"/>
        <v>12.359130675545098</v>
      </c>
      <c r="O9">
        <v>57.649052865000002</v>
      </c>
      <c r="P9">
        <v>2.9840174241992297</v>
      </c>
      <c r="Q9">
        <v>56.420308075333651</v>
      </c>
      <c r="R9">
        <v>6.5694361836739246</v>
      </c>
      <c r="S9">
        <f t="shared" si="1"/>
        <v>40.608387832894287</v>
      </c>
      <c r="T9">
        <f t="shared" si="1"/>
        <v>4.728336683909574</v>
      </c>
    </row>
    <row r="10" spans="1:20" x14ac:dyDescent="0.2">
      <c r="A10" s="3">
        <v>9</v>
      </c>
      <c r="B10" s="4">
        <v>42.916666666666671</v>
      </c>
      <c r="C10" s="4">
        <v>0.47250000000000003</v>
      </c>
      <c r="D10" s="4">
        <v>5.6794952827400477E-2</v>
      </c>
      <c r="E10" s="5">
        <v>15.965462511786676</v>
      </c>
      <c r="F10" s="5">
        <v>1.2797631247726458</v>
      </c>
      <c r="G10" s="5">
        <v>30.276761216582745</v>
      </c>
      <c r="H10" s="5">
        <v>8.844465456718579</v>
      </c>
      <c r="I10" s="5">
        <v>1.9639945882920662</v>
      </c>
      <c r="J10" s="5">
        <v>0.9053473193919549</v>
      </c>
      <c r="K10">
        <v>16.861087755328597</v>
      </c>
      <c r="L10">
        <v>17.85206158846697</v>
      </c>
      <c r="M10">
        <f t="shared" si="0"/>
        <v>13.553871006603604</v>
      </c>
      <c r="N10">
        <f t="shared" si="0"/>
        <v>14.350470354177268</v>
      </c>
      <c r="O10">
        <v>56.363370375000002</v>
      </c>
      <c r="P10">
        <v>10.614171212922503</v>
      </c>
      <c r="Q10">
        <v>51.499196870130753</v>
      </c>
      <c r="R10">
        <v>14.184734962264006</v>
      </c>
      <c r="S10">
        <f t="shared" si="1"/>
        <v>37.06642928628635</v>
      </c>
      <c r="T10">
        <f t="shared" si="1"/>
        <v>10.20943058101204</v>
      </c>
    </row>
    <row r="11" spans="1:20" x14ac:dyDescent="0.2">
      <c r="A11" s="3">
        <v>10</v>
      </c>
      <c r="B11" s="4">
        <v>49.416666666666671</v>
      </c>
      <c r="C11" s="4">
        <v>0.50350000000000006</v>
      </c>
      <c r="D11" s="4">
        <v>2.247220505424425E-2</v>
      </c>
      <c r="E11" s="5">
        <v>14.411791680368829</v>
      </c>
      <c r="F11" s="5">
        <v>2.003534086201515</v>
      </c>
      <c r="G11" s="5">
        <v>35.175755129279253</v>
      </c>
      <c r="H11" s="5">
        <v>3.1941696424276178</v>
      </c>
      <c r="I11" s="5">
        <v>2.8392492718070343</v>
      </c>
      <c r="J11" s="5">
        <v>0.52895232637042255</v>
      </c>
      <c r="K11">
        <v>3.4070982460035526</v>
      </c>
      <c r="L11">
        <v>6.3206973138138993</v>
      </c>
      <c r="M11">
        <f t="shared" si="0"/>
        <v>2.7388132250580046</v>
      </c>
      <c r="N11">
        <f t="shared" si="0"/>
        <v>5.0809246299157236</v>
      </c>
      <c r="O11">
        <v>57.372212662500004</v>
      </c>
      <c r="P11">
        <v>2.1257532493728624</v>
      </c>
      <c r="Q11">
        <v>46.244857733215902</v>
      </c>
      <c r="R11">
        <v>2.5077839602021261</v>
      </c>
      <c r="S11">
        <f t="shared" si="1"/>
        <v>33.284630697159599</v>
      </c>
      <c r="T11">
        <f t="shared" si="1"/>
        <v>1.8049717757837187</v>
      </c>
    </row>
    <row r="12" spans="1:20" x14ac:dyDescent="0.2">
      <c r="A12" s="3">
        <v>11</v>
      </c>
      <c r="B12" s="4">
        <v>58.416666666666671</v>
      </c>
      <c r="C12" s="4">
        <v>0.46100000000000002</v>
      </c>
      <c r="D12" s="4">
        <v>2.2375581929117871E-2</v>
      </c>
      <c r="E12" s="5">
        <v>13.730431202383469</v>
      </c>
      <c r="F12" s="5">
        <v>0.67984826950545318</v>
      </c>
      <c r="G12" s="5">
        <v>36.377364400307499</v>
      </c>
      <c r="H12" s="5">
        <v>2.1675926644454475</v>
      </c>
      <c r="I12" s="5">
        <v>3.1894133851269184</v>
      </c>
      <c r="J12" s="5">
        <v>0.26579990687058602</v>
      </c>
      <c r="K12">
        <v>-2.9288354795737132E-2</v>
      </c>
      <c r="L12">
        <v>5.8576709591474263E-2</v>
      </c>
      <c r="M12">
        <f t="shared" si="0"/>
        <v>-2.3543592718186693E-2</v>
      </c>
      <c r="N12">
        <f t="shared" si="0"/>
        <v>4.7087185436373385E-2</v>
      </c>
      <c r="O12">
        <v>57.574261499999999</v>
      </c>
      <c r="P12">
        <v>5.7563875487789264</v>
      </c>
      <c r="Q12">
        <v>45.510988754149452</v>
      </c>
      <c r="R12">
        <v>4.6668362037323217</v>
      </c>
      <c r="S12">
        <f t="shared" si="1"/>
        <v>32.756430176158027</v>
      </c>
      <c r="T12">
        <f t="shared" si="1"/>
        <v>3.3589446952454178</v>
      </c>
    </row>
    <row r="13" spans="1:20" x14ac:dyDescent="0.2">
      <c r="A13" s="3">
        <v>12</v>
      </c>
      <c r="B13" s="4">
        <v>64.666666666666671</v>
      </c>
      <c r="C13" s="4">
        <v>0.47125</v>
      </c>
      <c r="D13" s="4">
        <v>7.4105780251385511E-3</v>
      </c>
      <c r="E13" s="5">
        <v>14.718906612558381</v>
      </c>
      <c r="F13" s="5">
        <v>1.5414494660088907</v>
      </c>
      <c r="G13" s="5">
        <v>39.635466456713189</v>
      </c>
      <c r="H13" s="5">
        <v>2.5056840370951168</v>
      </c>
      <c r="I13" s="5">
        <v>3.4641629895677375</v>
      </c>
      <c r="J13" s="5">
        <v>0.15373176657037069</v>
      </c>
      <c r="K13">
        <v>0</v>
      </c>
      <c r="L13">
        <v>0</v>
      </c>
      <c r="M13">
        <f t="shared" si="0"/>
        <v>0</v>
      </c>
      <c r="N13">
        <f t="shared" si="0"/>
        <v>0</v>
      </c>
      <c r="O13">
        <v>58.119810885</v>
      </c>
      <c r="P13">
        <v>4.9735658687335684</v>
      </c>
      <c r="Q13">
        <v>44.140024219226333</v>
      </c>
      <c r="R13">
        <v>3.1440034731830449</v>
      </c>
      <c r="S13">
        <f t="shared" si="1"/>
        <v>31.769681584410417</v>
      </c>
      <c r="T13">
        <f t="shared" si="1"/>
        <v>2.2628893166714374</v>
      </c>
    </row>
    <row r="14" spans="1:20" x14ac:dyDescent="0.2">
      <c r="A14" s="3">
        <v>13</v>
      </c>
      <c r="B14" s="4">
        <v>67.416666666666671</v>
      </c>
      <c r="C14" s="4">
        <v>0.441</v>
      </c>
      <c r="D14" s="4">
        <v>5.2915026221291859E-3</v>
      </c>
      <c r="E14" s="5">
        <v>14.065286569937474</v>
      </c>
      <c r="F14" s="5">
        <v>1.5160256916635453</v>
      </c>
      <c r="G14" s="5">
        <v>37.005392545273253</v>
      </c>
      <c r="H14" s="5">
        <v>3.3347412012028337</v>
      </c>
      <c r="I14" s="5">
        <v>3.2039574612733128</v>
      </c>
      <c r="J14" s="5">
        <v>0.27055410521873047</v>
      </c>
      <c r="K14">
        <v>0</v>
      </c>
      <c r="L14">
        <v>0</v>
      </c>
      <c r="M14">
        <f t="shared" si="0"/>
        <v>0</v>
      </c>
      <c r="N14">
        <f t="shared" si="0"/>
        <v>0</v>
      </c>
      <c r="O14">
        <v>59.899943504999996</v>
      </c>
      <c r="P14">
        <v>5.4878109088648914</v>
      </c>
      <c r="Q14">
        <v>46.797894959691078</v>
      </c>
      <c r="R14">
        <v>4.6261614017398252</v>
      </c>
      <c r="S14">
        <f t="shared" si="1"/>
        <v>33.682677977382625</v>
      </c>
      <c r="T14">
        <f t="shared" si="1"/>
        <v>3.3296690994416509</v>
      </c>
    </row>
    <row r="15" spans="1:20" x14ac:dyDescent="0.2">
      <c r="A15" s="3">
        <v>14</v>
      </c>
      <c r="B15" s="4">
        <v>87.916666666666671</v>
      </c>
      <c r="C15" s="4">
        <v>0.4405</v>
      </c>
      <c r="D15" s="4">
        <v>7.1414284285428566E-3</v>
      </c>
      <c r="E15" s="5">
        <v>14.700250429471476</v>
      </c>
      <c r="F15" s="5">
        <v>1.3179400783805248</v>
      </c>
      <c r="G15" s="5">
        <v>39.590191663011936</v>
      </c>
      <c r="H15" s="5">
        <v>2.6258942936797549</v>
      </c>
      <c r="I15" s="5">
        <v>3.5821463125180562</v>
      </c>
      <c r="J15" s="5">
        <v>0.19892421403307398</v>
      </c>
      <c r="K15">
        <v>0</v>
      </c>
      <c r="L15">
        <v>0</v>
      </c>
      <c r="M15">
        <f t="shared" ref="M15:M17" si="2">K15*90.08/112.06</f>
        <v>0</v>
      </c>
      <c r="N15">
        <f t="shared" ref="N15:N17" si="3">L15*90.08/112.06</f>
        <v>0</v>
      </c>
      <c r="O15">
        <v>54.317437515000002</v>
      </c>
      <c r="P15">
        <v>3.9311548797167979</v>
      </c>
      <c r="Q15">
        <v>41.814734096605925</v>
      </c>
      <c r="R15">
        <v>3.0425608422852002</v>
      </c>
      <c r="S15">
        <f t="shared" ref="S15:S17" si="4">Q15*59.044/82.0343</f>
        <v>30.096059331279722</v>
      </c>
      <c r="T15">
        <f t="shared" ref="T15:T17" si="5">R15*59.044/82.0343</f>
        <v>2.1898762148502193</v>
      </c>
    </row>
    <row r="16" spans="1:20" x14ac:dyDescent="0.2">
      <c r="A16" s="3">
        <v>15</v>
      </c>
      <c r="B16" s="4">
        <v>92.666666666666671</v>
      </c>
      <c r="C16" s="4">
        <v>0.41899999999999998</v>
      </c>
      <c r="D16" s="4">
        <v>9.2014491612281823E-3</v>
      </c>
      <c r="E16" s="5">
        <v>15.708072012762075</v>
      </c>
      <c r="F16" s="5">
        <v>1.0573197747550207</v>
      </c>
      <c r="G16" s="5">
        <v>41.427552121499872</v>
      </c>
      <c r="H16" s="5">
        <v>2.5069973140097832</v>
      </c>
      <c r="I16" s="5">
        <v>3.7392129026981378</v>
      </c>
      <c r="J16" s="5">
        <v>0.18957165134966908</v>
      </c>
      <c r="K16">
        <v>0</v>
      </c>
      <c r="L16">
        <v>0</v>
      </c>
      <c r="M16">
        <f t="shared" si="2"/>
        <v>0</v>
      </c>
      <c r="N16">
        <f t="shared" si="3"/>
        <v>0</v>
      </c>
      <c r="O16">
        <v>57.612428227499997</v>
      </c>
      <c r="P16">
        <v>6.551209299073216</v>
      </c>
      <c r="Q16">
        <v>44.224452442246459</v>
      </c>
      <c r="R16">
        <v>4.4794034226328767</v>
      </c>
      <c r="S16">
        <f t="shared" si="4"/>
        <v>31.830448605034722</v>
      </c>
      <c r="T16">
        <f t="shared" si="5"/>
        <v>3.2240403792795886</v>
      </c>
    </row>
    <row r="17" spans="1:20" x14ac:dyDescent="0.2">
      <c r="A17" s="3">
        <v>16</v>
      </c>
      <c r="B17" s="4">
        <v>136.91666666666669</v>
      </c>
      <c r="C17" s="4">
        <v>0.12575</v>
      </c>
      <c r="D17" s="4">
        <v>1.517399090549356E-2</v>
      </c>
      <c r="E17" s="5">
        <v>16.695089865798462</v>
      </c>
      <c r="F17" s="5">
        <v>1.0731242877077249</v>
      </c>
      <c r="G17" s="5">
        <v>44.607048574026813</v>
      </c>
      <c r="H17" s="5">
        <v>2.5866269859462765</v>
      </c>
      <c r="I17" s="5">
        <v>3.9882464881864061</v>
      </c>
      <c r="J17" s="5">
        <v>0.20461206604470977</v>
      </c>
      <c r="K17">
        <v>0</v>
      </c>
      <c r="L17">
        <v>0</v>
      </c>
      <c r="M17">
        <f t="shared" si="2"/>
        <v>0</v>
      </c>
      <c r="N17">
        <f t="shared" si="3"/>
        <v>0</v>
      </c>
      <c r="O17">
        <v>59.109902759999997</v>
      </c>
      <c r="P17">
        <v>2.2887448194775488</v>
      </c>
      <c r="Q17">
        <v>44.701661472799948</v>
      </c>
      <c r="R17">
        <v>0.74345910757976441</v>
      </c>
      <c r="S17">
        <f t="shared" si="4"/>
        <v>32.173918714488941</v>
      </c>
      <c r="T17">
        <f t="shared" si="5"/>
        <v>0.53510299408832163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M. elsdenii</vt:lpstr>
      <vt:lpstr>M. hexanoica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Bowers</dc:creator>
  <cp:lastModifiedBy>Connor Bowers</cp:lastModifiedBy>
  <dcterms:created xsi:type="dcterms:W3CDTF">2024-09-19T15:31:30Z</dcterms:created>
  <dcterms:modified xsi:type="dcterms:W3CDTF">2025-02-04T17:37:48Z</dcterms:modified>
</cp:coreProperties>
</file>