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anso\Desktop\Projects\Go-Kart 2020\"/>
    </mc:Choice>
  </mc:AlternateContent>
  <xr:revisionPtr revIDLastSave="0" documentId="13_ncr:1_{62E395BB-7252-418B-AAE0-61E0FA454C2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13" i="1"/>
  <c r="A10" i="1"/>
  <c r="A2" i="2"/>
  <c r="A16" i="1" s="1"/>
  <c r="A19" i="1" l="1"/>
  <c r="A22" i="1" s="1"/>
  <c r="A28" i="1" s="1"/>
</calcChain>
</file>

<file path=xl/sharedStrings.xml><?xml version="1.0" encoding="utf-8"?>
<sst xmlns="http://schemas.openxmlformats.org/spreadsheetml/2006/main" count="39" uniqueCount="38">
  <si>
    <t>Desired Speed(Ft/s)</t>
  </si>
  <si>
    <t>Worst Working Surface</t>
  </si>
  <si>
    <t>Radius of Tire(in)</t>
  </si>
  <si>
    <t>Gross Vehicle Weight(lbs)</t>
  </si>
  <si>
    <t>Desired Top Speed(MPH)</t>
  </si>
  <si>
    <t>Desired Acceleration Time(s)</t>
  </si>
  <si>
    <t>Surfaces</t>
  </si>
  <si>
    <t>Concrete Good</t>
  </si>
  <si>
    <t>Concrete Fair</t>
  </si>
  <si>
    <t>Concrete Poor</t>
  </si>
  <si>
    <t>Asphalt Good</t>
  </si>
  <si>
    <t>Asphalt Fair</t>
  </si>
  <si>
    <t>Asphalt Poor</t>
  </si>
  <si>
    <t>Wood Dry</t>
  </si>
  <si>
    <t>Wood Dusty</t>
  </si>
  <si>
    <t>Wood Wet</t>
  </si>
  <si>
    <t>Snow 2in</t>
  </si>
  <si>
    <t>Snow 4in</t>
  </si>
  <si>
    <t>Dirt Smooth</t>
  </si>
  <si>
    <t>Dirt Sandy</t>
  </si>
  <si>
    <t>Mud Firm</t>
  </si>
  <si>
    <t>Mud Medium</t>
  </si>
  <si>
    <t>Mud Soft</t>
  </si>
  <si>
    <t>Grass Firm</t>
  </si>
  <si>
    <t>Grass Soft</t>
  </si>
  <si>
    <t>Sand Firm</t>
  </si>
  <si>
    <t>Sand Soft</t>
  </si>
  <si>
    <t>Sand Dune</t>
  </si>
  <si>
    <t>Max Incline(°)</t>
  </si>
  <si>
    <t>Rolling Resistance(lbs)</t>
  </si>
  <si>
    <t>Grade Resistance(lbs)</t>
  </si>
  <si>
    <t>Acceleration Force(lbs)</t>
  </si>
  <si>
    <t>Total Tractive Effort(lbs)</t>
  </si>
  <si>
    <t>Wheel Motor Torque(lb-in)</t>
  </si>
  <si>
    <t>Maximum Tractive Torque</t>
  </si>
  <si>
    <t>Coefficent of Rolling Resistance</t>
  </si>
  <si>
    <t>Number of Drive Wheels</t>
  </si>
  <si>
    <t>Can It Take Off?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</si>
</sst>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);[Red]\(#,##0.000\)"/>
  </numFmts>
  <fonts count="1" x14ac:knownFonts="1"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3" xfId="0" applyBorder="1" applyAlignment="1">
      <alignment horizontal="right"/>
    </xf>
    <xf numFmtId="0" fontId="0" fillId="0" borderId="4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0" fillId="3" borderId="6" xfId="0" applyNumberFormat="1" applyFill="1" applyBorder="1"/>
    <xf numFmtId="40" fontId="0" fillId="0" borderId="1" xfId="0" applyNumberFormat="1" applyBorder="1" applyAlignment="1">
      <alignment horizontal="right"/>
    </xf>
    <xf numFmtId="40" fontId="0" fillId="0" borderId="2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 applyAlignment="1">
      <alignment horizontal="righ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6" sqref="B6"/>
    </sheetView>
  </sheetViews>
  <sheetFormatPr defaultRowHeight="15.3" x14ac:dyDescent="0.55000000000000004"/>
  <cols>
    <col min="1" max="1" width="22.09765625" customWidth="1"/>
    <col min="2" max="2" width="12.75" bestFit="1" customWidth="1"/>
  </cols>
  <sheetData>
    <row r="1" spans="1:2" x14ac:dyDescent="0.55000000000000004">
      <c r="A1" s="4" t="s">
        <v>3</v>
      </c>
      <c r="B1" s="8">
        <v>350</v>
      </c>
    </row>
    <row r="2" spans="1:2" x14ac:dyDescent="0.55000000000000004">
      <c r="A2" s="5" t="s">
        <v>2</v>
      </c>
      <c r="B2" s="9">
        <v>9</v>
      </c>
    </row>
    <row r="3" spans="1:2" x14ac:dyDescent="0.55000000000000004">
      <c r="A3" s="5" t="s">
        <v>36</v>
      </c>
      <c r="B3" s="12">
        <v>2</v>
      </c>
    </row>
    <row r="4" spans="1:2" x14ac:dyDescent="0.55000000000000004">
      <c r="A4" s="5" t="s">
        <v>4</v>
      </c>
      <c r="B4" s="9">
        <v>22</v>
      </c>
    </row>
    <row r="5" spans="1:2" x14ac:dyDescent="0.55000000000000004">
      <c r="A5" s="5" t="s">
        <v>5</v>
      </c>
      <c r="B5" s="9">
        <v>5</v>
      </c>
    </row>
    <row r="6" spans="1:2" x14ac:dyDescent="0.55000000000000004">
      <c r="A6" s="5" t="s">
        <v>28</v>
      </c>
      <c r="B6" s="9">
        <v>0</v>
      </c>
    </row>
    <row r="7" spans="1:2" ht="15.6" thickBot="1" x14ac:dyDescent="0.6">
      <c r="A7" s="6" t="s">
        <v>1</v>
      </c>
      <c r="B7" s="2" t="s">
        <v>7</v>
      </c>
    </row>
    <row r="8" spans="1:2" ht="15.6" thickBot="1" x14ac:dyDescent="0.6"/>
    <row r="9" spans="1:2" x14ac:dyDescent="0.55000000000000004">
      <c r="A9" s="3" t="s">
        <v>29</v>
      </c>
    </row>
    <row r="10" spans="1:2" ht="15.6" thickBot="1" x14ac:dyDescent="0.6">
      <c r="A10" s="7">
        <f>B1*(VLOOKUP(B7,Sheet2!B2:C22,2))</f>
        <v>3.5</v>
      </c>
    </row>
    <row r="11" spans="1:2" ht="15.6" thickBot="1" x14ac:dyDescent="0.6"/>
    <row r="12" spans="1:2" x14ac:dyDescent="0.55000000000000004">
      <c r="A12" s="3" t="s">
        <v>30</v>
      </c>
    </row>
    <row r="13" spans="1:2" ht="15.6" thickBot="1" x14ac:dyDescent="0.6">
      <c r="A13" s="10">
        <f>B1*SIN(B6*PI()/180)</f>
        <v>0</v>
      </c>
    </row>
    <row r="14" spans="1:2" ht="15.6" thickBot="1" x14ac:dyDescent="0.6"/>
    <row r="15" spans="1:2" x14ac:dyDescent="0.55000000000000004">
      <c r="A15" s="3" t="s">
        <v>31</v>
      </c>
    </row>
    <row r="16" spans="1:2" ht="15.6" thickBot="1" x14ac:dyDescent="0.6">
      <c r="A16" s="10">
        <f>B1*Sheet2!A2/(32.2*Sheet1!B5)</f>
        <v>70.144927536231876</v>
      </c>
    </row>
    <row r="17" spans="1:1" ht="15.6" thickBot="1" x14ac:dyDescent="0.6"/>
    <row r="18" spans="1:1" x14ac:dyDescent="0.55000000000000004">
      <c r="A18" s="3" t="s">
        <v>32</v>
      </c>
    </row>
    <row r="19" spans="1:1" ht="15.6" thickBot="1" x14ac:dyDescent="0.6">
      <c r="A19" s="10">
        <f>SUM(A10,A13,A16,)+(SUM(A10,A13,A16)*0.15)</f>
        <v>84.691666666666663</v>
      </c>
    </row>
    <row r="20" spans="1:1" ht="15.6" thickBot="1" x14ac:dyDescent="0.6"/>
    <row r="21" spans="1:1" x14ac:dyDescent="0.55000000000000004">
      <c r="A21" s="3" t="s">
        <v>33</v>
      </c>
    </row>
    <row r="22" spans="1:1" ht="15.6" thickBot="1" x14ac:dyDescent="0.6">
      <c r="A22" s="10">
        <f>A19*B2*1.15</f>
        <v>876.5587499999998</v>
      </c>
    </row>
    <row r="23" spans="1:1" ht="15.6" thickBot="1" x14ac:dyDescent="0.6"/>
    <row r="24" spans="1:1" x14ac:dyDescent="0.55000000000000004">
      <c r="A24" s="3" t="s">
        <v>34</v>
      </c>
    </row>
    <row r="25" spans="1:1" ht="15.6" thickBot="1" x14ac:dyDescent="0.6">
      <c r="A25" s="10">
        <f>(B1/4)*B2*0.5*B3</f>
        <v>787.5</v>
      </c>
    </row>
    <row r="26" spans="1:1" ht="15.6" thickBot="1" x14ac:dyDescent="0.6"/>
    <row r="27" spans="1:1" x14ac:dyDescent="0.55000000000000004">
      <c r="A27" s="3" t="s">
        <v>37</v>
      </c>
    </row>
    <row r="28" spans="1:1" ht="15.6" thickBot="1" x14ac:dyDescent="0.6">
      <c r="A28" s="11" t="str">
        <f>IF(A25&gt;A22,"YES","NO")</f>
        <v>NO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Sheet2!$B$2:$B$22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F16" sqref="F16"/>
    </sheetView>
  </sheetViews>
  <sheetFormatPr defaultRowHeight="15.3" x14ac:dyDescent="0.55000000000000004"/>
  <cols>
    <col min="1" max="1" width="17.84765625" bestFit="1" customWidth="1"/>
    <col min="2" max="2" width="12.75" customWidth="1"/>
    <col min="3" max="3" width="25.09765625" bestFit="1" customWidth="1"/>
    <col min="4" max="4" width="17.09765625" bestFit="1" customWidth="1"/>
  </cols>
  <sheetData>
    <row r="1" spans="1:3" x14ac:dyDescent="0.55000000000000004">
      <c r="A1" t="s">
        <v>0</v>
      </c>
      <c r="B1" t="s">
        <v>6</v>
      </c>
      <c r="C1" t="s">
        <v>35</v>
      </c>
    </row>
    <row r="2" spans="1:3" x14ac:dyDescent="0.55000000000000004">
      <c r="A2">
        <f>(Sheet1!B4*5280)/3600</f>
        <v>32.266666666666666</v>
      </c>
      <c r="B2" t="s">
        <v>11</v>
      </c>
      <c r="C2" s="1">
        <v>1.7000000000000001E-2</v>
      </c>
    </row>
    <row r="3" spans="1:3" x14ac:dyDescent="0.55000000000000004">
      <c r="B3" t="s">
        <v>10</v>
      </c>
      <c r="C3" s="1">
        <v>1.2E-2</v>
      </c>
    </row>
    <row r="4" spans="1:3" x14ac:dyDescent="0.55000000000000004">
      <c r="B4" t="s">
        <v>12</v>
      </c>
      <c r="C4" s="1">
        <v>2.1999999999999999E-2</v>
      </c>
    </row>
    <row r="5" spans="1:3" x14ac:dyDescent="0.55000000000000004">
      <c r="B5" t="s">
        <v>8</v>
      </c>
      <c r="C5" s="1">
        <v>1.4999999999999999E-2</v>
      </c>
    </row>
    <row r="6" spans="1:3" x14ac:dyDescent="0.55000000000000004">
      <c r="B6" t="s">
        <v>7</v>
      </c>
      <c r="C6" s="1">
        <v>0.01</v>
      </c>
    </row>
    <row r="7" spans="1:3" x14ac:dyDescent="0.55000000000000004">
      <c r="B7" t="s">
        <v>9</v>
      </c>
      <c r="C7" s="1">
        <v>0.02</v>
      </c>
    </row>
    <row r="8" spans="1:3" x14ac:dyDescent="0.55000000000000004">
      <c r="B8" t="s">
        <v>19</v>
      </c>
      <c r="C8" s="1">
        <v>3.6999999999999998E-2</v>
      </c>
    </row>
    <row r="9" spans="1:3" x14ac:dyDescent="0.55000000000000004">
      <c r="B9" t="s">
        <v>18</v>
      </c>
      <c r="C9" s="1">
        <v>2.5000000000000001E-2</v>
      </c>
    </row>
    <row r="10" spans="1:3" x14ac:dyDescent="0.55000000000000004">
      <c r="B10" t="s">
        <v>23</v>
      </c>
      <c r="C10" s="1">
        <v>5.5E-2</v>
      </c>
    </row>
    <row r="11" spans="1:3" x14ac:dyDescent="0.55000000000000004">
      <c r="B11" t="s">
        <v>24</v>
      </c>
      <c r="C11" s="1">
        <v>7.4999999999999997E-2</v>
      </c>
    </row>
    <row r="12" spans="1:3" x14ac:dyDescent="0.55000000000000004">
      <c r="B12" t="s">
        <v>20</v>
      </c>
      <c r="C12" s="1">
        <v>3.6999999999999998E-2</v>
      </c>
    </row>
    <row r="13" spans="1:3" x14ac:dyDescent="0.55000000000000004">
      <c r="B13" t="s">
        <v>21</v>
      </c>
      <c r="C13" s="1">
        <v>0.09</v>
      </c>
    </row>
    <row r="14" spans="1:3" x14ac:dyDescent="0.55000000000000004">
      <c r="B14" t="s">
        <v>22</v>
      </c>
      <c r="C14" s="1">
        <v>0.15</v>
      </c>
    </row>
    <row r="15" spans="1:3" x14ac:dyDescent="0.55000000000000004">
      <c r="B15" t="s">
        <v>27</v>
      </c>
      <c r="C15" s="1">
        <v>0.3</v>
      </c>
    </row>
    <row r="16" spans="1:3" x14ac:dyDescent="0.55000000000000004">
      <c r="B16" t="s">
        <v>25</v>
      </c>
      <c r="C16" s="1">
        <v>0.06</v>
      </c>
    </row>
    <row r="17" spans="2:3" x14ac:dyDescent="0.55000000000000004">
      <c r="B17" t="s">
        <v>26</v>
      </c>
      <c r="C17" s="1">
        <v>0.15</v>
      </c>
    </row>
    <row r="18" spans="2:3" x14ac:dyDescent="0.55000000000000004">
      <c r="B18" t="s">
        <v>16</v>
      </c>
      <c r="C18" s="1">
        <v>2.5000000000000001E-2</v>
      </c>
    </row>
    <row r="19" spans="2:3" x14ac:dyDescent="0.55000000000000004">
      <c r="B19" t="s">
        <v>17</v>
      </c>
      <c r="C19" s="1">
        <v>3.6999999999999998E-2</v>
      </c>
    </row>
    <row r="20" spans="2:3" x14ac:dyDescent="0.55000000000000004">
      <c r="B20" t="s">
        <v>13</v>
      </c>
      <c r="C20" s="1">
        <v>0.01</v>
      </c>
    </row>
    <row r="21" spans="2:3" x14ac:dyDescent="0.55000000000000004">
      <c r="B21" t="s">
        <v>14</v>
      </c>
      <c r="C21" s="1">
        <v>5.0000000000000001E-3</v>
      </c>
    </row>
    <row r="22" spans="2:3" x14ac:dyDescent="0.55000000000000004">
      <c r="B22" t="s">
        <v>15</v>
      </c>
      <c r="C22" s="1">
        <v>1E-3</v>
      </c>
    </row>
  </sheetData>
  <sortState xmlns:xlrd2="http://schemas.microsoft.com/office/spreadsheetml/2017/richdata2" ref="B2:C22">
    <sortCondition ref="B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3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2016-04-03T17:37:10Z</dcterms:created>
  <dcterms:modified xsi:type="dcterms:W3CDTF">2020-09-28T00:43:56Z</dcterms:modified>
</cp:coreProperties>
</file>