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40" windowWidth="23256" windowHeight="12168" activeTab="1"/>
  </bookViews>
  <sheets>
    <sheet name="Summary" sheetId="1" r:id="rId1"/>
    <sheet name="Picks" sheetId="2" r:id="rId2"/>
  </sheets>
  <calcPr calcId="145621" calcMode="manual"/>
</workbook>
</file>

<file path=xl/calcChain.xml><?xml version="1.0" encoding="utf-8"?>
<calcChain xmlns="http://schemas.openxmlformats.org/spreadsheetml/2006/main">
  <c r="H7" i="1" l="1"/>
  <c r="H8" i="1"/>
  <c r="H3" i="1"/>
  <c r="H9" i="1"/>
  <c r="H10" i="1"/>
  <c r="H11" i="1"/>
  <c r="H12" i="1"/>
  <c r="H13" i="1"/>
  <c r="H14" i="1"/>
  <c r="H5" i="1"/>
  <c r="H15" i="1"/>
  <c r="H16" i="1"/>
  <c r="H17" i="1"/>
  <c r="H18" i="1"/>
  <c r="H19" i="1"/>
  <c r="H20" i="1"/>
  <c r="H21" i="1"/>
  <c r="H22" i="1"/>
  <c r="H6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4" i="1"/>
  <c r="D81" i="2"/>
  <c r="E81" i="2"/>
  <c r="F81" i="2"/>
  <c r="G81" i="2"/>
  <c r="AV21" i="2" l="1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9" i="2" s="1"/>
  <c r="AV36" i="2"/>
  <c r="AV40" i="2"/>
  <c r="BH22" i="2"/>
  <c r="BH23" i="2"/>
  <c r="BH24" i="2"/>
  <c r="BH25" i="2"/>
  <c r="BH26" i="2"/>
  <c r="BH27" i="2"/>
  <c r="BH28" i="2"/>
  <c r="BH29" i="2"/>
  <c r="BH30" i="2"/>
  <c r="BH38" i="2" s="1"/>
  <c r="BH31" i="2"/>
  <c r="BH32" i="2"/>
  <c r="BH33" i="2"/>
  <c r="BH34" i="2"/>
  <c r="BH39" i="2" s="1"/>
  <c r="BH35" i="2"/>
  <c r="BH36" i="2"/>
  <c r="BH40" i="2"/>
  <c r="BH21" i="2"/>
  <c r="AV38" i="2" l="1"/>
  <c r="AV41" i="2"/>
  <c r="BH37" i="2"/>
  <c r="AV37" i="2"/>
  <c r="BH41" i="2"/>
  <c r="G7" i="1" l="1"/>
  <c r="G16" i="1"/>
  <c r="G90" i="1"/>
  <c r="G31" i="1"/>
  <c r="G82" i="1"/>
  <c r="G47" i="1"/>
  <c r="G8" i="1"/>
  <c r="G4" i="1"/>
  <c r="G83" i="1"/>
  <c r="G18" i="1"/>
  <c r="G22" i="1"/>
  <c r="G26" i="1"/>
  <c r="G6" i="1"/>
  <c r="G91" i="1"/>
  <c r="G37" i="1"/>
  <c r="G34" i="1"/>
  <c r="G11" i="1"/>
  <c r="G48" i="1"/>
  <c r="G92" i="1"/>
  <c r="G49" i="1"/>
  <c r="G58" i="1"/>
  <c r="G50" i="1"/>
  <c r="G35" i="1"/>
  <c r="G93" i="1"/>
  <c r="G32" i="1"/>
  <c r="G43" i="1"/>
  <c r="G51" i="1"/>
  <c r="G63" i="1"/>
  <c r="G72" i="1"/>
  <c r="G56" i="1"/>
  <c r="G52" i="1"/>
  <c r="G30" i="1"/>
  <c r="G67" i="1"/>
  <c r="G19" i="1"/>
  <c r="G23" i="1"/>
  <c r="G44" i="1"/>
  <c r="G79" i="1"/>
  <c r="G9" i="1"/>
  <c r="G13" i="1"/>
  <c r="G14" i="1"/>
  <c r="G73" i="1"/>
  <c r="G27" i="1"/>
  <c r="G59" i="1"/>
  <c r="G38" i="1"/>
  <c r="G84" i="1"/>
  <c r="G74" i="1"/>
  <c r="G68" i="1"/>
  <c r="G62" i="1"/>
  <c r="G94" i="1"/>
  <c r="G24" i="1"/>
  <c r="G75" i="1"/>
  <c r="G53" i="1"/>
  <c r="G17" i="1"/>
  <c r="G85" i="1"/>
  <c r="G80" i="1"/>
  <c r="G45" i="1"/>
  <c r="G86" i="1"/>
  <c r="G81" i="1"/>
  <c r="G54" i="1"/>
  <c r="G69" i="1"/>
  <c r="G33" i="1"/>
  <c r="G46" i="1"/>
  <c r="G87" i="1"/>
  <c r="G55" i="1"/>
  <c r="G64" i="1"/>
  <c r="G3" i="1"/>
  <c r="G65" i="1"/>
  <c r="G28" i="1"/>
  <c r="G5" i="1"/>
  <c r="G15" i="1"/>
  <c r="G76" i="1"/>
  <c r="G77" i="1"/>
  <c r="G95" i="1"/>
  <c r="G10" i="1"/>
  <c r="G70" i="1"/>
  <c r="G60" i="1"/>
  <c r="G20" i="1"/>
  <c r="G39" i="1"/>
  <c r="G40" i="1"/>
  <c r="G57" i="1"/>
  <c r="G61" i="1"/>
  <c r="G21" i="1"/>
  <c r="G96" i="1"/>
  <c r="G29" i="1"/>
  <c r="G97" i="1"/>
  <c r="G71" i="1"/>
  <c r="G88" i="1"/>
  <c r="G41" i="1"/>
  <c r="G42" i="1"/>
  <c r="G66" i="1"/>
  <c r="G36" i="1"/>
  <c r="G25" i="1"/>
  <c r="G78" i="1"/>
  <c r="G12" i="1"/>
  <c r="G98" i="1"/>
  <c r="G99" i="1"/>
  <c r="G100" i="1"/>
  <c r="D79" i="2" l="1"/>
  <c r="E79" i="2"/>
  <c r="D80" i="2"/>
  <c r="E80" i="2"/>
  <c r="G80" i="2" l="1"/>
  <c r="F79" i="2"/>
  <c r="F80" i="2"/>
  <c r="G79" i="2"/>
  <c r="D75" i="2"/>
  <c r="E75" i="2"/>
  <c r="D76" i="2"/>
  <c r="E76" i="2"/>
  <c r="D77" i="2"/>
  <c r="E77" i="2"/>
  <c r="D78" i="2"/>
  <c r="E78" i="2"/>
  <c r="G75" i="2" l="1"/>
  <c r="F77" i="2"/>
  <c r="F75" i="2"/>
  <c r="G78" i="2"/>
  <c r="G76" i="2"/>
  <c r="F78" i="2"/>
  <c r="F76" i="2"/>
  <c r="G77" i="2"/>
  <c r="T52" i="2"/>
  <c r="T49" i="2"/>
  <c r="T47" i="2"/>
  <c r="T54" i="2"/>
  <c r="T51" i="2"/>
  <c r="T50" i="2"/>
  <c r="T53" i="2"/>
  <c r="T48" i="2"/>
  <c r="P48" i="2"/>
  <c r="P47" i="2"/>
  <c r="P50" i="2"/>
  <c r="P54" i="2"/>
  <c r="P51" i="2"/>
  <c r="P49" i="2"/>
  <c r="P53" i="2"/>
  <c r="P52" i="2"/>
  <c r="L49" i="2"/>
  <c r="L51" i="2"/>
  <c r="L55" i="2"/>
  <c r="L57" i="2"/>
  <c r="L47" i="2"/>
  <c r="L50" i="2"/>
  <c r="L53" i="2"/>
  <c r="L60" i="2"/>
  <c r="L61" i="2"/>
  <c r="L48" i="2"/>
  <c r="L58" i="2"/>
  <c r="L54" i="2"/>
  <c r="L59" i="2"/>
  <c r="L52" i="2"/>
  <c r="L62" i="2"/>
  <c r="L56" i="2"/>
  <c r="D68" i="2" l="1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E67" i="2"/>
  <c r="D67" i="2"/>
  <c r="G67" i="2" l="1"/>
  <c r="F73" i="2"/>
  <c r="F71" i="2"/>
  <c r="F69" i="2"/>
  <c r="F67" i="2"/>
  <c r="G73" i="2"/>
  <c r="G71" i="2"/>
  <c r="G69" i="2"/>
  <c r="G74" i="2"/>
  <c r="G72" i="2"/>
  <c r="G70" i="2"/>
  <c r="G68" i="2"/>
  <c r="F74" i="2"/>
  <c r="F72" i="2"/>
  <c r="F70" i="2"/>
  <c r="F68" i="2"/>
  <c r="L45" i="2" l="1"/>
  <c r="G89" i="1"/>
  <c r="J3" i="1" s="1"/>
  <c r="J4" i="1" s="1"/>
  <c r="U51" i="2" l="1"/>
  <c r="M47" i="2"/>
  <c r="M56" i="2"/>
  <c r="M50" i="2"/>
  <c r="Q53" i="2"/>
  <c r="Q47" i="2"/>
  <c r="M57" i="2"/>
  <c r="U50" i="2"/>
  <c r="U48" i="2"/>
  <c r="M48" i="2"/>
  <c r="M55" i="2"/>
  <c r="Q50" i="2"/>
  <c r="M62" i="2"/>
  <c r="M49" i="2"/>
  <c r="Q52" i="2"/>
  <c r="U47" i="2"/>
  <c r="M60" i="2"/>
  <c r="M51" i="2"/>
  <c r="M54" i="2"/>
  <c r="M59" i="2"/>
  <c r="Q54" i="2"/>
  <c r="Q51" i="2"/>
  <c r="U52" i="2"/>
  <c r="U53" i="2"/>
  <c r="M58" i="2"/>
  <c r="M52" i="2"/>
  <c r="M53" i="2"/>
  <c r="M61" i="2"/>
  <c r="Q49" i="2"/>
  <c r="Q48" i="2"/>
  <c r="U54" i="2"/>
  <c r="U49" i="2"/>
  <c r="P45" i="2"/>
  <c r="T45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W23" i="2"/>
  <c r="AX23" i="2"/>
  <c r="AY23" i="2"/>
  <c r="AZ23" i="2"/>
  <c r="BA23" i="2"/>
  <c r="BB23" i="2"/>
  <c r="BC23" i="2"/>
  <c r="BD23" i="2"/>
  <c r="BE23" i="2"/>
  <c r="BF23" i="2"/>
  <c r="BG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W24" i="2"/>
  <c r="AX24" i="2"/>
  <c r="AY24" i="2"/>
  <c r="AZ24" i="2"/>
  <c r="BA24" i="2"/>
  <c r="BB24" i="2"/>
  <c r="BC24" i="2"/>
  <c r="BD24" i="2"/>
  <c r="BE24" i="2"/>
  <c r="BF24" i="2"/>
  <c r="BG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W25" i="2"/>
  <c r="AX25" i="2"/>
  <c r="AY25" i="2"/>
  <c r="AZ25" i="2"/>
  <c r="BA25" i="2"/>
  <c r="BB25" i="2"/>
  <c r="BC25" i="2"/>
  <c r="BD25" i="2"/>
  <c r="BE25" i="2"/>
  <c r="BF25" i="2"/>
  <c r="BG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W26" i="2"/>
  <c r="AX26" i="2"/>
  <c r="AY26" i="2"/>
  <c r="AZ26" i="2"/>
  <c r="BA26" i="2"/>
  <c r="BB26" i="2"/>
  <c r="BC26" i="2"/>
  <c r="BD26" i="2"/>
  <c r="BE26" i="2"/>
  <c r="BF26" i="2"/>
  <c r="BG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W27" i="2"/>
  <c r="AX27" i="2"/>
  <c r="AY27" i="2"/>
  <c r="AZ27" i="2"/>
  <c r="BA27" i="2"/>
  <c r="BB27" i="2"/>
  <c r="BC27" i="2"/>
  <c r="BD27" i="2"/>
  <c r="BE27" i="2"/>
  <c r="BF27" i="2"/>
  <c r="BG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W28" i="2"/>
  <c r="AX28" i="2"/>
  <c r="AY28" i="2"/>
  <c r="AZ28" i="2"/>
  <c r="BA28" i="2"/>
  <c r="BB28" i="2"/>
  <c r="BC28" i="2"/>
  <c r="BD28" i="2"/>
  <c r="BE28" i="2"/>
  <c r="BF28" i="2"/>
  <c r="BG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W29" i="2"/>
  <c r="AX29" i="2"/>
  <c r="AY29" i="2"/>
  <c r="AZ29" i="2"/>
  <c r="BA29" i="2"/>
  <c r="BB29" i="2"/>
  <c r="BC29" i="2"/>
  <c r="BD29" i="2"/>
  <c r="BE29" i="2"/>
  <c r="BF29" i="2"/>
  <c r="BG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W30" i="2"/>
  <c r="AX30" i="2"/>
  <c r="AY30" i="2"/>
  <c r="AZ30" i="2"/>
  <c r="BA30" i="2"/>
  <c r="BB30" i="2"/>
  <c r="BC30" i="2"/>
  <c r="BD30" i="2"/>
  <c r="BE30" i="2"/>
  <c r="BF30" i="2"/>
  <c r="BG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W31" i="2"/>
  <c r="AX31" i="2"/>
  <c r="AY31" i="2"/>
  <c r="AZ31" i="2"/>
  <c r="BA31" i="2"/>
  <c r="BB31" i="2"/>
  <c r="BC31" i="2"/>
  <c r="BD31" i="2"/>
  <c r="BE31" i="2"/>
  <c r="BF31" i="2"/>
  <c r="BG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W32" i="2"/>
  <c r="AX32" i="2"/>
  <c r="AY32" i="2"/>
  <c r="AZ32" i="2"/>
  <c r="BA32" i="2"/>
  <c r="BB32" i="2"/>
  <c r="BC32" i="2"/>
  <c r="BD32" i="2"/>
  <c r="BE32" i="2"/>
  <c r="BF32" i="2"/>
  <c r="BG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W33" i="2"/>
  <c r="AX33" i="2"/>
  <c r="AY33" i="2"/>
  <c r="AZ33" i="2"/>
  <c r="BA33" i="2"/>
  <c r="BB33" i="2"/>
  <c r="BC33" i="2"/>
  <c r="BD33" i="2"/>
  <c r="BE33" i="2"/>
  <c r="BF33" i="2"/>
  <c r="BG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W34" i="2"/>
  <c r="AX34" i="2"/>
  <c r="AY34" i="2"/>
  <c r="AZ34" i="2"/>
  <c r="BA34" i="2"/>
  <c r="BB34" i="2"/>
  <c r="BC34" i="2"/>
  <c r="BD34" i="2"/>
  <c r="BE34" i="2"/>
  <c r="BF34" i="2"/>
  <c r="BG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W35" i="2"/>
  <c r="AX35" i="2"/>
  <c r="AY35" i="2"/>
  <c r="AZ35" i="2"/>
  <c r="BA35" i="2"/>
  <c r="BB35" i="2"/>
  <c r="BC35" i="2"/>
  <c r="BD35" i="2"/>
  <c r="BE35" i="2"/>
  <c r="BF35" i="2"/>
  <c r="BG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36" i="2"/>
  <c r="D40" i="2" s="1"/>
  <c r="E36" i="2"/>
  <c r="E40" i="2" s="1"/>
  <c r="F36" i="2"/>
  <c r="F40" i="2" s="1"/>
  <c r="G36" i="2"/>
  <c r="G40" i="2" s="1"/>
  <c r="H36" i="2"/>
  <c r="H40" i="2" s="1"/>
  <c r="I36" i="2"/>
  <c r="I40" i="2" s="1"/>
  <c r="J36" i="2"/>
  <c r="J40" i="2" s="1"/>
  <c r="K36" i="2"/>
  <c r="K40" i="2" s="1"/>
  <c r="L36" i="2"/>
  <c r="L40" i="2" s="1"/>
  <c r="M36" i="2"/>
  <c r="M40" i="2" s="1"/>
  <c r="N36" i="2"/>
  <c r="N40" i="2" s="1"/>
  <c r="O36" i="2"/>
  <c r="O40" i="2" s="1"/>
  <c r="P36" i="2"/>
  <c r="P40" i="2" s="1"/>
  <c r="Q36" i="2"/>
  <c r="Q40" i="2" s="1"/>
  <c r="R36" i="2"/>
  <c r="R40" i="2" s="1"/>
  <c r="S36" i="2"/>
  <c r="S40" i="2" s="1"/>
  <c r="T36" i="2"/>
  <c r="T40" i="2" s="1"/>
  <c r="U36" i="2"/>
  <c r="U40" i="2" s="1"/>
  <c r="V36" i="2"/>
  <c r="V40" i="2" s="1"/>
  <c r="W36" i="2"/>
  <c r="W40" i="2" s="1"/>
  <c r="X36" i="2"/>
  <c r="X40" i="2" s="1"/>
  <c r="Y36" i="2"/>
  <c r="Y40" i="2" s="1"/>
  <c r="Z36" i="2"/>
  <c r="Z40" i="2" s="1"/>
  <c r="AA36" i="2"/>
  <c r="AA40" i="2" s="1"/>
  <c r="AB36" i="2"/>
  <c r="AB40" i="2" s="1"/>
  <c r="AC36" i="2"/>
  <c r="AC40" i="2" s="1"/>
  <c r="AD36" i="2"/>
  <c r="AD40" i="2" s="1"/>
  <c r="AE36" i="2"/>
  <c r="AE40" i="2" s="1"/>
  <c r="AF36" i="2"/>
  <c r="AF40" i="2" s="1"/>
  <c r="AG36" i="2"/>
  <c r="AG40" i="2" s="1"/>
  <c r="AH36" i="2"/>
  <c r="AH40" i="2" s="1"/>
  <c r="AI36" i="2"/>
  <c r="AI40" i="2" s="1"/>
  <c r="AJ36" i="2"/>
  <c r="AJ40" i="2" s="1"/>
  <c r="AK36" i="2"/>
  <c r="AK40" i="2" s="1"/>
  <c r="AL36" i="2"/>
  <c r="AL40" i="2" s="1"/>
  <c r="AM36" i="2"/>
  <c r="AM40" i="2" s="1"/>
  <c r="AN36" i="2"/>
  <c r="AN40" i="2" s="1"/>
  <c r="AO36" i="2"/>
  <c r="AO40" i="2" s="1"/>
  <c r="AP36" i="2"/>
  <c r="AP40" i="2" s="1"/>
  <c r="AQ36" i="2"/>
  <c r="AQ40" i="2" s="1"/>
  <c r="AR36" i="2"/>
  <c r="AR40" i="2" s="1"/>
  <c r="AS36" i="2"/>
  <c r="AS40" i="2" s="1"/>
  <c r="AT36" i="2"/>
  <c r="AT40" i="2" s="1"/>
  <c r="AU36" i="2"/>
  <c r="AU40" i="2" s="1"/>
  <c r="AW36" i="2"/>
  <c r="AW40" i="2" s="1"/>
  <c r="AX36" i="2"/>
  <c r="AX40" i="2" s="1"/>
  <c r="AY36" i="2"/>
  <c r="AY40" i="2" s="1"/>
  <c r="AZ36" i="2"/>
  <c r="AZ40" i="2" s="1"/>
  <c r="BA36" i="2"/>
  <c r="BA40" i="2" s="1"/>
  <c r="BB36" i="2"/>
  <c r="BB40" i="2" s="1"/>
  <c r="BC36" i="2"/>
  <c r="BC40" i="2" s="1"/>
  <c r="BD36" i="2"/>
  <c r="BD40" i="2" s="1"/>
  <c r="BE36" i="2"/>
  <c r="BE40" i="2" s="1"/>
  <c r="BF36" i="2"/>
  <c r="BF40" i="2" s="1"/>
  <c r="BG36" i="2"/>
  <c r="BG40" i="2" s="1"/>
  <c r="BI36" i="2"/>
  <c r="BI40" i="2" s="1"/>
  <c r="BJ36" i="2"/>
  <c r="BJ40" i="2" s="1"/>
  <c r="BK36" i="2"/>
  <c r="BK40" i="2" s="1"/>
  <c r="BL36" i="2"/>
  <c r="BL40" i="2" s="1"/>
  <c r="BM36" i="2"/>
  <c r="BM40" i="2" s="1"/>
  <c r="BN36" i="2"/>
  <c r="BN40" i="2" s="1"/>
  <c r="BO36" i="2"/>
  <c r="BO40" i="2" s="1"/>
  <c r="BP36" i="2"/>
  <c r="BP40" i="2" s="1"/>
  <c r="BQ36" i="2"/>
  <c r="BQ40" i="2" s="1"/>
  <c r="BR36" i="2"/>
  <c r="BR40" i="2" s="1"/>
  <c r="BS36" i="2"/>
  <c r="BS40" i="2" s="1"/>
  <c r="BT36" i="2"/>
  <c r="BT40" i="2" s="1"/>
  <c r="BU36" i="2"/>
  <c r="BU40" i="2" s="1"/>
  <c r="BV36" i="2"/>
  <c r="BV40" i="2" s="1"/>
  <c r="BW36" i="2"/>
  <c r="BW40" i="2" s="1"/>
  <c r="BX36" i="2"/>
  <c r="BX40" i="2" s="1"/>
  <c r="BY36" i="2"/>
  <c r="BY40" i="2" s="1"/>
  <c r="BZ36" i="2"/>
  <c r="BZ40" i="2" s="1"/>
  <c r="CA36" i="2"/>
  <c r="CA40" i="2" s="1"/>
  <c r="CB36" i="2"/>
  <c r="CB40" i="2" s="1"/>
  <c r="CC36" i="2"/>
  <c r="CC40" i="2" s="1"/>
  <c r="CD36" i="2"/>
  <c r="CD40" i="2" s="1"/>
  <c r="CE36" i="2"/>
  <c r="CE40" i="2" s="1"/>
  <c r="CF36" i="2"/>
  <c r="CF40" i="2" s="1"/>
  <c r="CG36" i="2"/>
  <c r="CG40" i="2" s="1"/>
  <c r="CH36" i="2"/>
  <c r="CH40" i="2" s="1"/>
  <c r="CI36" i="2"/>
  <c r="CI40" i="2" s="1"/>
  <c r="CJ36" i="2"/>
  <c r="CJ40" i="2" s="1"/>
  <c r="CK36" i="2"/>
  <c r="CK40" i="2" s="1"/>
  <c r="CL36" i="2"/>
  <c r="CL40" i="2" s="1"/>
  <c r="CM36" i="2"/>
  <c r="CM40" i="2" s="1"/>
  <c r="CN36" i="2"/>
  <c r="CN40" i="2" s="1"/>
  <c r="CO36" i="2"/>
  <c r="CO40" i="2" s="1"/>
  <c r="CP36" i="2"/>
  <c r="CP40" i="2" s="1"/>
  <c r="CQ36" i="2"/>
  <c r="CQ40" i="2" s="1"/>
  <c r="CR36" i="2"/>
  <c r="CR40" i="2" s="1"/>
  <c r="CS36" i="2"/>
  <c r="CS40" i="2" s="1"/>
  <c r="CT36" i="2"/>
  <c r="CT40" i="2" s="1"/>
  <c r="CU36" i="2"/>
  <c r="CU40" i="2" s="1"/>
  <c r="CV36" i="2"/>
  <c r="CV40" i="2" s="1"/>
  <c r="CW36" i="2"/>
  <c r="CW40" i="2" s="1"/>
  <c r="CX36" i="2"/>
  <c r="CX40" i="2" s="1"/>
  <c r="CY36" i="2"/>
  <c r="CY40" i="2" s="1"/>
  <c r="CZ36" i="2"/>
  <c r="CZ40" i="2" s="1"/>
  <c r="DA36" i="2"/>
  <c r="DA40" i="2" s="1"/>
  <c r="DB36" i="2"/>
  <c r="DB40" i="2" s="1"/>
  <c r="DC36" i="2"/>
  <c r="DC40" i="2" s="1"/>
  <c r="DD36" i="2"/>
  <c r="DD40" i="2" s="1"/>
  <c r="DE36" i="2"/>
  <c r="DE40" i="2" s="1"/>
  <c r="DF36" i="2"/>
  <c r="DF40" i="2" s="1"/>
  <c r="DG36" i="2"/>
  <c r="DG40" i="2" s="1"/>
  <c r="DH36" i="2"/>
  <c r="DH40" i="2" s="1"/>
  <c r="DI36" i="2"/>
  <c r="DI40" i="2" s="1"/>
  <c r="DI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W22" i="2"/>
  <c r="AX22" i="2"/>
  <c r="AY22" i="2"/>
  <c r="AZ22" i="2"/>
  <c r="BA22" i="2"/>
  <c r="BB22" i="2"/>
  <c r="BC22" i="2"/>
  <c r="BD22" i="2"/>
  <c r="BE22" i="2"/>
  <c r="BF22" i="2"/>
  <c r="BG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22" i="2"/>
  <c r="E22" i="2"/>
  <c r="F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40" i="2" s="1"/>
  <c r="C22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W21" i="2"/>
  <c r="AX21" i="2"/>
  <c r="AY21" i="2"/>
  <c r="AZ21" i="2"/>
  <c r="BA21" i="2"/>
  <c r="BB21" i="2"/>
  <c r="BC21" i="2"/>
  <c r="BD21" i="2"/>
  <c r="BE21" i="2"/>
  <c r="BF21" i="2"/>
  <c r="BG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C21" i="2"/>
  <c r="O5" i="1" l="1"/>
  <c r="O4" i="1"/>
  <c r="O3" i="1"/>
  <c r="O6" i="1" s="1"/>
  <c r="E16" i="1"/>
  <c r="E82" i="1"/>
  <c r="E4" i="1"/>
  <c r="E26" i="1"/>
  <c r="E37" i="1"/>
  <c r="E48" i="1"/>
  <c r="E50" i="1"/>
  <c r="E32" i="1"/>
  <c r="E72" i="1"/>
  <c r="E23" i="1"/>
  <c r="E9" i="1"/>
  <c r="E27" i="1"/>
  <c r="E74" i="1"/>
  <c r="E94" i="1"/>
  <c r="E45" i="1"/>
  <c r="E54" i="1"/>
  <c r="E64" i="1"/>
  <c r="E28" i="1"/>
  <c r="E90" i="1"/>
  <c r="E47" i="1"/>
  <c r="E83" i="1"/>
  <c r="E6" i="1"/>
  <c r="E34" i="1"/>
  <c r="E92" i="1"/>
  <c r="E43" i="1"/>
  <c r="E56" i="1"/>
  <c r="E67" i="1"/>
  <c r="E44" i="1"/>
  <c r="E13" i="1"/>
  <c r="E59" i="1"/>
  <c r="E68" i="1"/>
  <c r="E24" i="1"/>
  <c r="E17" i="1"/>
  <c r="E86" i="1"/>
  <c r="E31" i="1"/>
  <c r="E18" i="1"/>
  <c r="E91" i="1"/>
  <c r="E49" i="1"/>
  <c r="E35" i="1"/>
  <c r="E51" i="1"/>
  <c r="E52" i="1"/>
  <c r="E19" i="1"/>
  <c r="E14" i="1"/>
  <c r="E38" i="1"/>
  <c r="E62" i="1"/>
  <c r="E75" i="1"/>
  <c r="E85" i="1"/>
  <c r="E81" i="1"/>
  <c r="E7" i="1"/>
  <c r="E8" i="1"/>
  <c r="E22" i="1"/>
  <c r="E11" i="1"/>
  <c r="E58" i="1"/>
  <c r="E93" i="1"/>
  <c r="E63" i="1"/>
  <c r="E30" i="1"/>
  <c r="E79" i="1"/>
  <c r="E73" i="1"/>
  <c r="E84" i="1"/>
  <c r="E53" i="1"/>
  <c r="E80" i="1"/>
  <c r="E46" i="1"/>
  <c r="E65" i="1"/>
  <c r="E10" i="1"/>
  <c r="E39" i="1"/>
  <c r="E33" i="1"/>
  <c r="E15" i="1"/>
  <c r="E76" i="1"/>
  <c r="E77" i="1"/>
  <c r="E95" i="1"/>
  <c r="E70" i="1"/>
  <c r="E60" i="1"/>
  <c r="E20" i="1"/>
  <c r="E21" i="1"/>
  <c r="E71" i="1"/>
  <c r="E42" i="1"/>
  <c r="E25" i="1"/>
  <c r="E99" i="1"/>
  <c r="E78" i="1"/>
  <c r="E100" i="1"/>
  <c r="E69" i="1"/>
  <c r="E55" i="1"/>
  <c r="E5" i="1"/>
  <c r="E40" i="1"/>
  <c r="E96" i="1"/>
  <c r="E88" i="1"/>
  <c r="E66" i="1"/>
  <c r="E87" i="1"/>
  <c r="E57" i="1"/>
  <c r="E29" i="1"/>
  <c r="E41" i="1"/>
  <c r="E12" i="1"/>
  <c r="E3" i="1"/>
  <c r="E61" i="1"/>
  <c r="E97" i="1"/>
  <c r="E36" i="1"/>
  <c r="E98" i="1"/>
  <c r="DB41" i="2"/>
  <c r="CT41" i="2"/>
  <c r="CP41" i="2"/>
  <c r="CH41" i="2"/>
  <c r="BZ41" i="2"/>
  <c r="BR41" i="2"/>
  <c r="AR41" i="2"/>
  <c r="DF41" i="2"/>
  <c r="CX41" i="2"/>
  <c r="CL41" i="2"/>
  <c r="CD41" i="2"/>
  <c r="BV41" i="2"/>
  <c r="BN41" i="2"/>
  <c r="BJ41" i="2"/>
  <c r="BE41" i="2"/>
  <c r="E89" i="1"/>
  <c r="BA41" i="2"/>
  <c r="X41" i="2"/>
  <c r="T41" i="2"/>
  <c r="P41" i="2"/>
  <c r="L41" i="2"/>
  <c r="H41" i="2"/>
  <c r="D41" i="2"/>
  <c r="DA37" i="2"/>
  <c r="CK37" i="2"/>
  <c r="BU37" i="2"/>
  <c r="BD37" i="2"/>
  <c r="AU37" i="2"/>
  <c r="AM37" i="2"/>
  <c r="W37" i="2"/>
  <c r="O37" i="2"/>
  <c r="G37" i="2"/>
  <c r="DI37" i="2"/>
  <c r="CS37" i="2"/>
  <c r="CC37" i="2"/>
  <c r="BM37" i="2"/>
  <c r="F41" i="2"/>
  <c r="DE41" i="2"/>
  <c r="CO41" i="2"/>
  <c r="BY41" i="2"/>
  <c r="BQ41" i="2"/>
  <c r="BI41" i="2"/>
  <c r="AZ41" i="2"/>
  <c r="K41" i="2"/>
  <c r="CW41" i="2"/>
  <c r="CG41" i="2"/>
  <c r="AQ41" i="2"/>
  <c r="AA41" i="2"/>
  <c r="DI38" i="2"/>
  <c r="DE38" i="2"/>
  <c r="DA38" i="2"/>
  <c r="CW38" i="2"/>
  <c r="CS38" i="2"/>
  <c r="CO38" i="2"/>
  <c r="CK38" i="2"/>
  <c r="CG38" i="2"/>
  <c r="CC38" i="2"/>
  <c r="C39" i="1" s="1"/>
  <c r="BY38" i="2"/>
  <c r="BU38" i="2"/>
  <c r="BQ38" i="2"/>
  <c r="BM38" i="2"/>
  <c r="BI38" i="2"/>
  <c r="BD38" i="2"/>
  <c r="AZ38" i="2"/>
  <c r="O38" i="2"/>
  <c r="K38" i="2"/>
  <c r="G38" i="2"/>
  <c r="BT38" i="2"/>
  <c r="BP38" i="2"/>
  <c r="BL38" i="2"/>
  <c r="BG38" i="2"/>
  <c r="BC38" i="2"/>
  <c r="AY38" i="2"/>
  <c r="N38" i="2"/>
  <c r="J38" i="2"/>
  <c r="F38" i="2"/>
  <c r="DG38" i="2"/>
  <c r="DC38" i="2"/>
  <c r="CY38" i="2"/>
  <c r="CU38" i="2"/>
  <c r="CQ38" i="2"/>
  <c r="CM38" i="2"/>
  <c r="CI38" i="2"/>
  <c r="CE38" i="2"/>
  <c r="CA38" i="2"/>
  <c r="BW38" i="2"/>
  <c r="BS38" i="2"/>
  <c r="BO38" i="2"/>
  <c r="BK38" i="2"/>
  <c r="BF38" i="2"/>
  <c r="BB38" i="2"/>
  <c r="AX38" i="2"/>
  <c r="Q38" i="2"/>
  <c r="M38" i="2"/>
  <c r="I38" i="2"/>
  <c r="E38" i="2"/>
  <c r="DF38" i="2"/>
  <c r="DB38" i="2"/>
  <c r="CX38" i="2"/>
  <c r="CT38" i="2"/>
  <c r="CP38" i="2"/>
  <c r="CL38" i="2"/>
  <c r="CH38" i="2"/>
  <c r="CD38" i="2"/>
  <c r="BZ38" i="2"/>
  <c r="BV38" i="2"/>
  <c r="BR38" i="2"/>
  <c r="BN38" i="2"/>
  <c r="BJ38" i="2"/>
  <c r="C73" i="1" s="1"/>
  <c r="BE38" i="2"/>
  <c r="BA38" i="2"/>
  <c r="P38" i="2"/>
  <c r="L38" i="2"/>
  <c r="H38" i="2"/>
  <c r="D38" i="2"/>
  <c r="E41" i="2"/>
  <c r="M41" i="2"/>
  <c r="I41" i="2"/>
  <c r="DG41" i="2"/>
  <c r="DC41" i="2"/>
  <c r="CY41" i="2"/>
  <c r="CU41" i="2"/>
  <c r="CQ41" i="2"/>
  <c r="CM41" i="2"/>
  <c r="CI41" i="2"/>
  <c r="CE41" i="2"/>
  <c r="BW41" i="2"/>
  <c r="BS41" i="2"/>
  <c r="BO41" i="2"/>
  <c r="BK41" i="2"/>
  <c r="BF41" i="2"/>
  <c r="BB41" i="2"/>
  <c r="AX41" i="2"/>
  <c r="AS41" i="2"/>
  <c r="AK41" i="2"/>
  <c r="AC41" i="2"/>
  <c r="Y41" i="2"/>
  <c r="Q41" i="2"/>
  <c r="DI39" i="2"/>
  <c r="DE39" i="2"/>
  <c r="DA39" i="2"/>
  <c r="CW39" i="2"/>
  <c r="CS39" i="2"/>
  <c r="CO39" i="2"/>
  <c r="D66" i="1" s="1"/>
  <c r="CK39" i="2"/>
  <c r="D71" i="1" s="1"/>
  <c r="CG39" i="2"/>
  <c r="D21" i="1" s="1"/>
  <c r="CC39" i="2"/>
  <c r="D39" i="1" s="1"/>
  <c r="BY39" i="2"/>
  <c r="D10" i="1" s="1"/>
  <c r="BU39" i="2"/>
  <c r="BQ39" i="2"/>
  <c r="BM39" i="2"/>
  <c r="BI39" i="2"/>
  <c r="BD39" i="2"/>
  <c r="AZ39" i="2"/>
  <c r="AU39" i="2"/>
  <c r="AQ39" i="2"/>
  <c r="AM39" i="2"/>
  <c r="AI39" i="2"/>
  <c r="D30" i="1" s="1"/>
  <c r="AE39" i="2"/>
  <c r="D63" i="1" s="1"/>
  <c r="AA39" i="2"/>
  <c r="D93" i="1" s="1"/>
  <c r="O39" i="2"/>
  <c r="D26" i="1" s="1"/>
  <c r="K39" i="2"/>
  <c r="D4" i="1" s="1"/>
  <c r="G39" i="2"/>
  <c r="DH39" i="2"/>
  <c r="DD39" i="2"/>
  <c r="CZ39" i="2"/>
  <c r="CV39" i="2"/>
  <c r="CR39" i="2"/>
  <c r="CN39" i="2"/>
  <c r="CJ39" i="2"/>
  <c r="CF39" i="2"/>
  <c r="CB39" i="2"/>
  <c r="BX39" i="2"/>
  <c r="BT39" i="2"/>
  <c r="D5" i="1" s="1"/>
  <c r="BP39" i="2"/>
  <c r="BL39" i="2"/>
  <c r="BG39" i="2"/>
  <c r="BC39" i="2"/>
  <c r="D53" i="1" s="1"/>
  <c r="AY39" i="2"/>
  <c r="AT39" i="2"/>
  <c r="AP39" i="2"/>
  <c r="AL39" i="2"/>
  <c r="AH39" i="2"/>
  <c r="AD39" i="2"/>
  <c r="Z39" i="2"/>
  <c r="V39" i="2"/>
  <c r="D92" i="1" s="1"/>
  <c r="R39" i="2"/>
  <c r="N39" i="2"/>
  <c r="J39" i="2"/>
  <c r="F39" i="2"/>
  <c r="DH38" i="2"/>
  <c r="DD38" i="2"/>
  <c r="CZ38" i="2"/>
  <c r="CV38" i="2"/>
  <c r="CR38" i="2"/>
  <c r="CN38" i="2"/>
  <c r="CJ38" i="2"/>
  <c r="CF38" i="2"/>
  <c r="CB38" i="2"/>
  <c r="BX38" i="2"/>
  <c r="DG39" i="2"/>
  <c r="DC39" i="2"/>
  <c r="CY39" i="2"/>
  <c r="CU39" i="2"/>
  <c r="CQ39" i="2"/>
  <c r="D25" i="1" s="1"/>
  <c r="CM39" i="2"/>
  <c r="CI39" i="2"/>
  <c r="CE39" i="2"/>
  <c r="CA39" i="2"/>
  <c r="BW39" i="2"/>
  <c r="D77" i="1" s="1"/>
  <c r="BS39" i="2"/>
  <c r="BO39" i="2"/>
  <c r="BK39" i="2"/>
  <c r="BF39" i="2"/>
  <c r="BB39" i="2"/>
  <c r="D75" i="1" s="1"/>
  <c r="AX39" i="2"/>
  <c r="AS39" i="2"/>
  <c r="D27" i="1" s="1"/>
  <c r="Q39" i="2"/>
  <c r="M39" i="2"/>
  <c r="I39" i="2"/>
  <c r="E39" i="2"/>
  <c r="D16" i="1" s="1"/>
  <c r="C39" i="2"/>
  <c r="C38" i="2"/>
  <c r="DF39" i="2"/>
  <c r="DB39" i="2"/>
  <c r="CX39" i="2"/>
  <c r="CT39" i="2"/>
  <c r="D98" i="1" s="1"/>
  <c r="CP39" i="2"/>
  <c r="D36" i="1" s="1"/>
  <c r="CL39" i="2"/>
  <c r="CH39" i="2"/>
  <c r="CD39" i="2"/>
  <c r="BZ39" i="2"/>
  <c r="BV39" i="2"/>
  <c r="BR39" i="2"/>
  <c r="BN39" i="2"/>
  <c r="BJ39" i="2"/>
  <c r="D47" i="1" s="1"/>
  <c r="BE39" i="2"/>
  <c r="BA39" i="2"/>
  <c r="AW39" i="2"/>
  <c r="D74" i="1" s="1"/>
  <c r="P39" i="2"/>
  <c r="L39" i="2"/>
  <c r="H39" i="2"/>
  <c r="D39" i="2"/>
  <c r="AR39" i="2"/>
  <c r="AN39" i="2"/>
  <c r="AJ39" i="2"/>
  <c r="D67" i="1" s="1"/>
  <c r="AF39" i="2"/>
  <c r="AB39" i="2"/>
  <c r="X39" i="2"/>
  <c r="T39" i="2"/>
  <c r="AW38" i="2"/>
  <c r="AR38" i="2"/>
  <c r="AN38" i="2"/>
  <c r="AJ38" i="2"/>
  <c r="AF38" i="2"/>
  <c r="AB38" i="2"/>
  <c r="X38" i="2"/>
  <c r="T38" i="2"/>
  <c r="W39" i="2"/>
  <c r="S39" i="2"/>
  <c r="AU38" i="2"/>
  <c r="AQ38" i="2"/>
  <c r="AM38" i="2"/>
  <c r="AI38" i="2"/>
  <c r="AE38" i="2"/>
  <c r="AA38" i="2"/>
  <c r="W38" i="2"/>
  <c r="S38" i="2"/>
  <c r="AT38" i="2"/>
  <c r="AP38" i="2"/>
  <c r="AL38" i="2"/>
  <c r="AH38" i="2"/>
  <c r="AD38" i="2"/>
  <c r="Z38" i="2"/>
  <c r="V38" i="2"/>
  <c r="R38" i="2"/>
  <c r="AO39" i="2"/>
  <c r="D9" i="1" s="1"/>
  <c r="AK39" i="2"/>
  <c r="AG39" i="2"/>
  <c r="AC39" i="2"/>
  <c r="Y39" i="2"/>
  <c r="D50" i="1" s="1"/>
  <c r="U39" i="2"/>
  <c r="D48" i="1" s="1"/>
  <c r="AS38" i="2"/>
  <c r="AO38" i="2"/>
  <c r="AK38" i="2"/>
  <c r="AG38" i="2"/>
  <c r="AC38" i="2"/>
  <c r="Y38" i="2"/>
  <c r="U38" i="2"/>
  <c r="DH41" i="2"/>
  <c r="DD41" i="2"/>
  <c r="CZ41" i="2"/>
  <c r="CV41" i="2"/>
  <c r="CR41" i="2"/>
  <c r="CN41" i="2"/>
  <c r="CJ41" i="2"/>
  <c r="CF41" i="2"/>
  <c r="CB41" i="2"/>
  <c r="BX41" i="2"/>
  <c r="BT41" i="2"/>
  <c r="BP41" i="2"/>
  <c r="BL41" i="2"/>
  <c r="BG41" i="2"/>
  <c r="BC41" i="2"/>
  <c r="AY41" i="2"/>
  <c r="Z41" i="2"/>
  <c r="N41" i="2"/>
  <c r="J41" i="2"/>
  <c r="CA41" i="2"/>
  <c r="C41" i="2"/>
  <c r="AW41" i="2"/>
  <c r="AT41" i="2"/>
  <c r="AP41" i="2"/>
  <c r="AO41" i="2"/>
  <c r="AN41" i="2"/>
  <c r="AL41" i="2"/>
  <c r="AJ41" i="2"/>
  <c r="AI41" i="2"/>
  <c r="AH41" i="2"/>
  <c r="AG41" i="2"/>
  <c r="AF41" i="2"/>
  <c r="S41" i="2"/>
  <c r="AE37" i="2"/>
  <c r="AD41" i="2"/>
  <c r="AB41" i="2"/>
  <c r="V41" i="2"/>
  <c r="U41" i="2"/>
  <c r="R41" i="2"/>
  <c r="DH37" i="2"/>
  <c r="CZ37" i="2"/>
  <c r="CR37" i="2"/>
  <c r="CJ37" i="2"/>
  <c r="CB37" i="2"/>
  <c r="BT37" i="2"/>
  <c r="BL37" i="2"/>
  <c r="BC37" i="2"/>
  <c r="AT37" i="2"/>
  <c r="AL37" i="2"/>
  <c r="AD37" i="2"/>
  <c r="V37" i="2"/>
  <c r="N37" i="2"/>
  <c r="F37" i="2"/>
  <c r="DI41" i="2"/>
  <c r="DA41" i="2"/>
  <c r="CS41" i="2"/>
  <c r="CK41" i="2"/>
  <c r="CC41" i="2"/>
  <c r="BU41" i="2"/>
  <c r="BM41" i="2"/>
  <c r="BD41" i="2"/>
  <c r="AU41" i="2"/>
  <c r="AM41" i="2"/>
  <c r="AE41" i="2"/>
  <c r="W41" i="2"/>
  <c r="O41" i="2"/>
  <c r="G41" i="2"/>
  <c r="DE37" i="2"/>
  <c r="CW37" i="2"/>
  <c r="CO37" i="2"/>
  <c r="CG37" i="2"/>
  <c r="BY37" i="2"/>
  <c r="BQ37" i="2"/>
  <c r="BI37" i="2"/>
  <c r="AZ37" i="2"/>
  <c r="AQ37" i="2"/>
  <c r="AI37" i="2"/>
  <c r="AA37" i="2"/>
  <c r="S37" i="2"/>
  <c r="K37" i="2"/>
  <c r="DD37" i="2"/>
  <c r="CV37" i="2"/>
  <c r="CN37" i="2"/>
  <c r="CF37" i="2"/>
  <c r="BX37" i="2"/>
  <c r="BP37" i="2"/>
  <c r="BG37" i="2"/>
  <c r="AY37" i="2"/>
  <c r="AP37" i="2"/>
  <c r="AH37" i="2"/>
  <c r="Z37" i="2"/>
  <c r="R37" i="2"/>
  <c r="J37" i="2"/>
  <c r="DG37" i="2"/>
  <c r="DC37" i="2"/>
  <c r="CY37" i="2"/>
  <c r="CU37" i="2"/>
  <c r="CQ37" i="2"/>
  <c r="CM37" i="2"/>
  <c r="CI37" i="2"/>
  <c r="CE37" i="2"/>
  <c r="CA37" i="2"/>
  <c r="BW37" i="2"/>
  <c r="BS37" i="2"/>
  <c r="BO37" i="2"/>
  <c r="BK37" i="2"/>
  <c r="BF37" i="2"/>
  <c r="BB37" i="2"/>
  <c r="AX37" i="2"/>
  <c r="AS37" i="2"/>
  <c r="AO37" i="2"/>
  <c r="AK37" i="2"/>
  <c r="AG37" i="2"/>
  <c r="AC37" i="2"/>
  <c r="Y37" i="2"/>
  <c r="U37" i="2"/>
  <c r="Q37" i="2"/>
  <c r="M37" i="2"/>
  <c r="I37" i="2"/>
  <c r="E37" i="2"/>
  <c r="C37" i="2"/>
  <c r="DF37" i="2"/>
  <c r="DB37" i="2"/>
  <c r="CX37" i="2"/>
  <c r="CT37" i="2"/>
  <c r="CP37" i="2"/>
  <c r="CL37" i="2"/>
  <c r="CH37" i="2"/>
  <c r="CD37" i="2"/>
  <c r="BZ37" i="2"/>
  <c r="BV37" i="2"/>
  <c r="BR37" i="2"/>
  <c r="BN37" i="2"/>
  <c r="BJ37" i="2"/>
  <c r="BE37" i="2"/>
  <c r="BA37" i="2"/>
  <c r="AW37" i="2"/>
  <c r="AR37" i="2"/>
  <c r="AN37" i="2"/>
  <c r="AJ37" i="2"/>
  <c r="AF37" i="2"/>
  <c r="AB37" i="2"/>
  <c r="X37" i="2"/>
  <c r="T37" i="2"/>
  <c r="P37" i="2"/>
  <c r="L37" i="2"/>
  <c r="H37" i="2"/>
  <c r="D37" i="2"/>
  <c r="B58" i="1" l="1"/>
  <c r="D60" i="1"/>
  <c r="D46" i="1"/>
  <c r="C42" i="1"/>
  <c r="D61" i="1"/>
  <c r="D41" i="1"/>
  <c r="D57" i="1"/>
  <c r="C3" i="1"/>
  <c r="D52" i="1"/>
  <c r="D35" i="1"/>
  <c r="D86" i="1"/>
  <c r="D68" i="1"/>
  <c r="D13" i="1"/>
  <c r="D83" i="1"/>
  <c r="C77" i="1"/>
  <c r="C43" i="1"/>
  <c r="D99" i="1"/>
  <c r="C66" i="1"/>
  <c r="D15" i="1"/>
  <c r="D97" i="1"/>
  <c r="D29" i="1"/>
  <c r="D28" i="1"/>
  <c r="D45" i="1"/>
  <c r="D51" i="1"/>
  <c r="D87" i="1"/>
  <c r="D17" i="1"/>
  <c r="D59" i="1"/>
  <c r="D6" i="1"/>
  <c r="B29" i="1"/>
  <c r="B40" i="1"/>
  <c r="B25" i="1"/>
  <c r="B71" i="1"/>
  <c r="B81" i="1"/>
  <c r="B14" i="1"/>
  <c r="B19" i="1"/>
  <c r="B49" i="1"/>
  <c r="B91" i="1"/>
  <c r="C50" i="1"/>
  <c r="B47" i="1"/>
  <c r="B32" i="1"/>
  <c r="C11" i="1"/>
  <c r="C22" i="1"/>
  <c r="B82" i="1"/>
  <c r="C33" i="1"/>
  <c r="B80" i="1"/>
  <c r="B73" i="1"/>
  <c r="B11" i="1"/>
  <c r="B7" i="1"/>
  <c r="B12" i="1"/>
  <c r="B41" i="1"/>
  <c r="B96" i="1"/>
  <c r="C20" i="1"/>
  <c r="C65" i="1"/>
  <c r="C12" i="1"/>
  <c r="C41" i="1"/>
  <c r="C57" i="1"/>
  <c r="B15" i="1"/>
  <c r="B55" i="1"/>
  <c r="C24" i="1"/>
  <c r="B38" i="1"/>
  <c r="C74" i="1"/>
  <c r="C9" i="1"/>
  <c r="B43" i="1"/>
  <c r="C26" i="1"/>
  <c r="C80" i="1"/>
  <c r="B94" i="1"/>
  <c r="B23" i="1"/>
  <c r="B72" i="1"/>
  <c r="B65" i="1"/>
  <c r="B84" i="1"/>
  <c r="B46" i="1"/>
  <c r="B4" i="1"/>
  <c r="B26" i="1"/>
  <c r="B45" i="1"/>
  <c r="B83" i="1"/>
  <c r="B6" i="1"/>
  <c r="B67" i="1"/>
  <c r="B17" i="1"/>
  <c r="B86" i="1"/>
  <c r="B35" i="1"/>
  <c r="B51" i="1"/>
  <c r="B52" i="1"/>
  <c r="B75" i="1"/>
  <c r="B69" i="1"/>
  <c r="B5" i="1"/>
  <c r="B61" i="1"/>
  <c r="B97" i="1"/>
  <c r="B28" i="1"/>
  <c r="B42" i="1"/>
  <c r="B3" i="1"/>
  <c r="B77" i="1"/>
  <c r="F77" i="1" s="1"/>
  <c r="B60" i="1"/>
  <c r="B64" i="1"/>
  <c r="B8" i="1"/>
  <c r="B22" i="1"/>
  <c r="B93" i="1"/>
  <c r="B63" i="1"/>
  <c r="B30" i="1"/>
  <c r="B53" i="1"/>
  <c r="B16" i="1"/>
  <c r="B48" i="1"/>
  <c r="B50" i="1"/>
  <c r="F50" i="1" s="1"/>
  <c r="B9" i="1"/>
  <c r="B27" i="1"/>
  <c r="B74" i="1"/>
  <c r="F74" i="1" s="1"/>
  <c r="B90" i="1"/>
  <c r="B92" i="1"/>
  <c r="B13" i="1"/>
  <c r="B59" i="1"/>
  <c r="B68" i="1"/>
  <c r="B33" i="1"/>
  <c r="B95" i="1"/>
  <c r="B20" i="1"/>
  <c r="B36" i="1"/>
  <c r="B98" i="1"/>
  <c r="B87" i="1"/>
  <c r="B10" i="1"/>
  <c r="B39" i="1"/>
  <c r="F39" i="1" s="1"/>
  <c r="B66" i="1"/>
  <c r="B76" i="1"/>
  <c r="C18" i="1"/>
  <c r="C91" i="1"/>
  <c r="C19" i="1"/>
  <c r="C85" i="1"/>
  <c r="C81" i="1"/>
  <c r="C15" i="1"/>
  <c r="C93" i="1"/>
  <c r="C63" i="1"/>
  <c r="C30" i="1"/>
  <c r="C53" i="1"/>
  <c r="C82" i="1"/>
  <c r="C32" i="1"/>
  <c r="C72" i="1"/>
  <c r="C94" i="1"/>
  <c r="C90" i="1"/>
  <c r="C92" i="1"/>
  <c r="C13" i="1"/>
  <c r="C59" i="1"/>
  <c r="C68" i="1"/>
  <c r="C87" i="1"/>
  <c r="C61" i="1"/>
  <c r="C97" i="1"/>
  <c r="C25" i="1"/>
  <c r="C99" i="1"/>
  <c r="C76" i="1"/>
  <c r="C70" i="1"/>
  <c r="C40" i="1"/>
  <c r="C96" i="1"/>
  <c r="C88" i="1"/>
  <c r="C35" i="1"/>
  <c r="C51" i="1"/>
  <c r="C52" i="1"/>
  <c r="C75" i="1"/>
  <c r="C31" i="1"/>
  <c r="C49" i="1"/>
  <c r="C14" i="1"/>
  <c r="C38" i="1"/>
  <c r="C62" i="1"/>
  <c r="C55" i="1"/>
  <c r="C37" i="1"/>
  <c r="C23" i="1"/>
  <c r="C83" i="1"/>
  <c r="C6" i="1"/>
  <c r="C67" i="1"/>
  <c r="C17" i="1"/>
  <c r="C86" i="1"/>
  <c r="C5" i="1"/>
  <c r="C98" i="1"/>
  <c r="C36" i="1"/>
  <c r="C46" i="1"/>
  <c r="C28" i="1"/>
  <c r="C21" i="1"/>
  <c r="C71" i="1"/>
  <c r="C78" i="1"/>
  <c r="C100" i="1"/>
  <c r="C10" i="1"/>
  <c r="B78" i="1"/>
  <c r="B88" i="1"/>
  <c r="B70" i="1"/>
  <c r="B99" i="1"/>
  <c r="C60" i="1"/>
  <c r="B62" i="1"/>
  <c r="C56" i="1"/>
  <c r="C47" i="1"/>
  <c r="B44" i="1"/>
  <c r="B56" i="1"/>
  <c r="C48" i="1"/>
  <c r="C16" i="1"/>
  <c r="F16" i="1" s="1"/>
  <c r="C58" i="1"/>
  <c r="B37" i="1"/>
  <c r="C8" i="1"/>
  <c r="C7" i="1"/>
  <c r="B89" i="1"/>
  <c r="B57" i="1"/>
  <c r="B100" i="1"/>
  <c r="C95" i="1"/>
  <c r="C54" i="1"/>
  <c r="B21" i="1"/>
  <c r="C29" i="1"/>
  <c r="C64" i="1"/>
  <c r="C69" i="1"/>
  <c r="B85" i="1"/>
  <c r="C44" i="1"/>
  <c r="C34" i="1"/>
  <c r="B18" i="1"/>
  <c r="B31" i="1"/>
  <c r="C45" i="1"/>
  <c r="B24" i="1"/>
  <c r="C27" i="1"/>
  <c r="B34" i="1"/>
  <c r="C4" i="1"/>
  <c r="B54" i="1"/>
  <c r="C84" i="1"/>
  <c r="C79" i="1"/>
  <c r="B79" i="1"/>
  <c r="D42" i="1"/>
  <c r="D20" i="1"/>
  <c r="D95" i="1"/>
  <c r="D65" i="1"/>
  <c r="D33" i="1"/>
  <c r="D88" i="1"/>
  <c r="D96" i="1"/>
  <c r="D40" i="1"/>
  <c r="D55" i="1"/>
  <c r="D64" i="1"/>
  <c r="D94" i="1"/>
  <c r="D72" i="1"/>
  <c r="D32" i="1"/>
  <c r="D82" i="1"/>
  <c r="D80" i="1"/>
  <c r="D22" i="1"/>
  <c r="D8" i="1"/>
  <c r="D81" i="1"/>
  <c r="D85" i="1"/>
  <c r="D19" i="1"/>
  <c r="D91" i="1"/>
  <c r="D18" i="1"/>
  <c r="D69" i="1"/>
  <c r="D44" i="1"/>
  <c r="D34" i="1"/>
  <c r="D90" i="1"/>
  <c r="D89" i="1"/>
  <c r="C89" i="1"/>
  <c r="D12" i="1"/>
  <c r="D100" i="1"/>
  <c r="D78" i="1"/>
  <c r="D70" i="1"/>
  <c r="D76" i="1"/>
  <c r="D54" i="1"/>
  <c r="D23" i="1"/>
  <c r="D37" i="1"/>
  <c r="D84" i="1"/>
  <c r="D73" i="1"/>
  <c r="D79" i="1"/>
  <c r="D58" i="1"/>
  <c r="D11" i="1"/>
  <c r="D7" i="1"/>
  <c r="D62" i="1"/>
  <c r="D38" i="1"/>
  <c r="D14" i="1"/>
  <c r="D49" i="1"/>
  <c r="D31" i="1"/>
  <c r="D3" i="1"/>
  <c r="D24" i="1"/>
  <c r="D56" i="1"/>
  <c r="D43" i="1"/>
  <c r="F41" i="1" l="1"/>
  <c r="F87" i="1"/>
  <c r="F99" i="1"/>
  <c r="F32" i="1"/>
  <c r="F95" i="1"/>
  <c r="F85" i="1"/>
  <c r="F21" i="1"/>
  <c r="F57" i="1"/>
  <c r="F35" i="1"/>
  <c r="F7" i="1"/>
  <c r="F27" i="1"/>
  <c r="F60" i="1"/>
  <c r="F71" i="1"/>
  <c r="F76" i="1"/>
  <c r="F13" i="1"/>
  <c r="F10" i="1"/>
  <c r="F63" i="1"/>
  <c r="F42" i="1"/>
  <c r="F67" i="1"/>
  <c r="F26" i="1"/>
  <c r="F91" i="1"/>
  <c r="F3" i="1"/>
  <c r="F4" i="1"/>
  <c r="F66" i="1"/>
  <c r="F38" i="1"/>
  <c r="F37" i="1"/>
  <c r="F79" i="1"/>
  <c r="F45" i="1"/>
  <c r="F8" i="1"/>
  <c r="F28" i="1"/>
  <c r="F6" i="1"/>
  <c r="F55" i="1"/>
  <c r="F68" i="1"/>
  <c r="F93" i="1"/>
  <c r="F98" i="1"/>
  <c r="F33" i="1"/>
  <c r="F92" i="1"/>
  <c r="F9" i="1"/>
  <c r="F53" i="1"/>
  <c r="F97" i="1"/>
  <c r="F86" i="1"/>
  <c r="F83" i="1"/>
  <c r="F46" i="1"/>
  <c r="F43" i="1"/>
  <c r="F24" i="1"/>
  <c r="F96" i="1"/>
  <c r="F11" i="1"/>
  <c r="F47" i="1"/>
  <c r="F62" i="1"/>
  <c r="F52" i="1"/>
  <c r="F73" i="1"/>
  <c r="F84" i="1"/>
  <c r="F17" i="1"/>
  <c r="F51" i="1"/>
  <c r="F12" i="1"/>
  <c r="F29" i="1"/>
  <c r="F14" i="1"/>
  <c r="F5" i="1"/>
  <c r="F100" i="1"/>
  <c r="F70" i="1"/>
  <c r="F75" i="1"/>
  <c r="F34" i="1"/>
  <c r="F31" i="1"/>
  <c r="F94" i="1"/>
  <c r="F61" i="1"/>
  <c r="F22" i="1"/>
  <c r="F49" i="1"/>
  <c r="F90" i="1"/>
  <c r="F69" i="1"/>
  <c r="F78" i="1"/>
  <c r="F36" i="1"/>
  <c r="F30" i="1"/>
  <c r="F20" i="1"/>
  <c r="F59" i="1"/>
  <c r="F65" i="1"/>
  <c r="F15" i="1"/>
  <c r="F18" i="1"/>
  <c r="F54" i="1"/>
  <c r="F89" i="1"/>
  <c r="F58" i="1"/>
  <c r="F44" i="1"/>
  <c r="F88" i="1"/>
  <c r="F72" i="1"/>
  <c r="F48" i="1"/>
  <c r="F64" i="1"/>
  <c r="F80" i="1"/>
  <c r="F81" i="1"/>
  <c r="F56" i="1"/>
  <c r="F40" i="1"/>
  <c r="F82" i="1"/>
  <c r="F23" i="1"/>
  <c r="F19" i="1"/>
  <c r="F25" i="1"/>
</calcChain>
</file>

<file path=xl/comments1.xml><?xml version="1.0" encoding="utf-8"?>
<comments xmlns="http://schemas.openxmlformats.org/spreadsheetml/2006/main">
  <authors>
    <author>Harris, Cameron</author>
  </authors>
  <commentList>
    <comment ref="BR1" authorId="0">
      <text>
        <r>
          <rPr>
            <b/>
            <sz val="9"/>
            <color indexed="81"/>
            <rFont val="Tahoma"/>
            <family val="2"/>
          </rPr>
          <t>Harris, Cameron:</t>
        </r>
        <r>
          <rPr>
            <sz val="9"/>
            <color indexed="81"/>
            <rFont val="Tahoma"/>
            <family val="2"/>
          </rPr>
          <t xml:space="preserve">
thomas's friend
</t>
        </r>
      </text>
    </comment>
    <comment ref="BS1" authorId="0">
      <text>
        <r>
          <rPr>
            <b/>
            <sz val="9"/>
            <color indexed="81"/>
            <rFont val="Tahoma"/>
            <family val="2"/>
          </rPr>
          <t>Harris, Cameron:</t>
        </r>
        <r>
          <rPr>
            <sz val="9"/>
            <color indexed="81"/>
            <rFont val="Tahoma"/>
            <family val="2"/>
          </rPr>
          <t xml:space="preserve">
thomas's friend
</t>
        </r>
      </text>
    </comment>
    <comment ref="BU1" authorId="0">
      <text>
        <r>
          <rPr>
            <b/>
            <sz val="9"/>
            <color indexed="81"/>
            <rFont val="Tahoma"/>
            <family val="2"/>
          </rPr>
          <t>Harris, Cameron:</t>
        </r>
        <r>
          <rPr>
            <sz val="9"/>
            <color indexed="81"/>
            <rFont val="Tahoma"/>
            <family val="2"/>
          </rPr>
          <t xml:space="preserve">
meaghan's friend</t>
        </r>
      </text>
    </comment>
    <comment ref="BZ1" authorId="0">
      <text>
        <r>
          <rPr>
            <b/>
            <sz val="9"/>
            <color indexed="81"/>
            <rFont val="Tahoma"/>
            <family val="2"/>
          </rPr>
          <t>Harris, Cameron:</t>
        </r>
        <r>
          <rPr>
            <sz val="9"/>
            <color indexed="81"/>
            <rFont val="Tahoma"/>
            <family val="2"/>
          </rPr>
          <t xml:space="preserve">
dad's coworker</t>
        </r>
      </text>
    </comment>
    <comment ref="CJ1" authorId="0">
      <text>
        <r>
          <rPr>
            <b/>
            <sz val="9"/>
            <color indexed="81"/>
            <rFont val="Tahoma"/>
            <family val="2"/>
          </rPr>
          <t>Harris, Cameron:</t>
        </r>
        <r>
          <rPr>
            <sz val="9"/>
            <color indexed="81"/>
            <rFont val="Tahoma"/>
            <family val="2"/>
          </rPr>
          <t xml:space="preserve">
thomas's friend</t>
        </r>
      </text>
    </comment>
    <comment ref="W19" authorId="0">
      <text>
        <r>
          <rPr>
            <b/>
            <sz val="9"/>
            <color indexed="81"/>
            <rFont val="Tahoma"/>
            <family val="2"/>
          </rPr>
          <t>Harris, Cameron:</t>
        </r>
        <r>
          <rPr>
            <sz val="9"/>
            <color indexed="81"/>
            <rFont val="Tahoma"/>
            <family val="2"/>
          </rPr>
          <t xml:space="preserve">
4035125939</t>
        </r>
      </text>
    </comment>
  </commentList>
</comments>
</file>

<file path=xl/sharedStrings.xml><?xml version="1.0" encoding="utf-8"?>
<sst xmlns="http://schemas.openxmlformats.org/spreadsheetml/2006/main" count="1942" uniqueCount="184">
  <si>
    <t>Name</t>
  </si>
  <si>
    <t>1st Round Points (2 per correct winner)</t>
  </si>
  <si>
    <t>2nd Round Points (4 per correct winner)</t>
  </si>
  <si>
    <t>3rd Round Points (8 per correct winner)</t>
  </si>
  <si>
    <t>Championship Round Points (17 for correct winner)</t>
  </si>
  <si>
    <t>Total Points</t>
  </si>
  <si>
    <t>Paid?</t>
  </si>
  <si>
    <t>Updated as of</t>
  </si>
  <si>
    <t>Series #</t>
  </si>
  <si>
    <t>WSH</t>
  </si>
  <si>
    <t>PIT</t>
  </si>
  <si>
    <t>Actuals</t>
  </si>
  <si>
    <t>SJS</t>
  </si>
  <si>
    <t>NSH</t>
  </si>
  <si>
    <t>First Round Points</t>
  </si>
  <si>
    <t>Second Round Points</t>
  </si>
  <si>
    <t>Third Round Points</t>
  </si>
  <si>
    <t>Champ Round Points</t>
  </si>
  <si>
    <t>Cup Winner</t>
  </si>
  <si>
    <t>Total Entrys</t>
  </si>
  <si>
    <t># of picks</t>
  </si>
  <si>
    <t>% chosen</t>
  </si>
  <si>
    <t>West Winner</t>
  </si>
  <si>
    <t>East Winner</t>
  </si>
  <si>
    <t>Player</t>
  </si>
  <si>
    <t>BOS</t>
  </si>
  <si>
    <t>TOR</t>
  </si>
  <si>
    <t>Team 1</t>
  </si>
  <si>
    <t>Team 2</t>
  </si>
  <si>
    <t>Team 1 Picks</t>
  </si>
  <si>
    <t>Team 2 Picks</t>
  </si>
  <si>
    <t>% Team 1</t>
  </si>
  <si>
    <t>% Team 2</t>
  </si>
  <si>
    <t># paid</t>
  </si>
  <si>
    <t>% paid</t>
  </si>
  <si>
    <t>WIN</t>
  </si>
  <si>
    <t>VGK</t>
  </si>
  <si>
    <t>TBL</t>
  </si>
  <si>
    <t>CBJ</t>
  </si>
  <si>
    <t>COL</t>
  </si>
  <si>
    <t>prize money</t>
  </si>
  <si>
    <t>Email</t>
  </si>
  <si>
    <t>Past Champions:</t>
  </si>
  <si>
    <t>2015 – Kyle Buss/Craig Watt (tie)</t>
  </si>
  <si>
    <t>2016 – Don Clague</t>
  </si>
  <si>
    <t>2017 – Marius Bordieanu</t>
  </si>
  <si>
    <t>2018 - Zach Fugedi</t>
  </si>
  <si>
    <t>DAL</t>
  </si>
  <si>
    <t>STL</t>
  </si>
  <si>
    <t>CGY</t>
  </si>
  <si>
    <t>CAR</t>
  </si>
  <si>
    <t>NYI</t>
  </si>
  <si>
    <t>Top 3 Paid (60/30/10)</t>
  </si>
  <si>
    <t>Cameron Harris 1</t>
  </si>
  <si>
    <t>Cameron Harris 2</t>
  </si>
  <si>
    <t>Kucherov</t>
  </si>
  <si>
    <t>Marchand</t>
  </si>
  <si>
    <t>Chris Dilger</t>
  </si>
  <si>
    <t>Ovechkin</t>
  </si>
  <si>
    <t>Sandy Martin 1</t>
  </si>
  <si>
    <t>Sandy Martin 2</t>
  </si>
  <si>
    <t>WPG</t>
  </si>
  <si>
    <t>Gaudreau</t>
  </si>
  <si>
    <t>Y</t>
  </si>
  <si>
    <t>Jonathan Walsh</t>
  </si>
  <si>
    <t>Crosby</t>
  </si>
  <si>
    <t>Bryce Albery</t>
  </si>
  <si>
    <t>Darren Harris 1</t>
  </si>
  <si>
    <t>Darren Harris 2</t>
  </si>
  <si>
    <t>Brendan Close</t>
  </si>
  <si>
    <t>Jeff Woolsey 1</t>
  </si>
  <si>
    <t>Jeff Woolsey 2</t>
  </si>
  <si>
    <t>John Koo</t>
  </si>
  <si>
    <t>Neil Spenceley</t>
  </si>
  <si>
    <t>John Graham 1</t>
  </si>
  <si>
    <t>John Graham 2</t>
  </si>
  <si>
    <t>Jason Langlois</t>
  </si>
  <si>
    <t>Mike Robley</t>
  </si>
  <si>
    <t>Craig Davidson</t>
  </si>
  <si>
    <t>Brett Regier 1</t>
  </si>
  <si>
    <t>Brett Regier 2</t>
  </si>
  <si>
    <t>Matt Regier 1</t>
  </si>
  <si>
    <t>Matt Regier 2</t>
  </si>
  <si>
    <t>Tkachuk</t>
  </si>
  <si>
    <t>Bergeron</t>
  </si>
  <si>
    <t>Hertl</t>
  </si>
  <si>
    <t>Stamkos</t>
  </si>
  <si>
    <t>Backstrom</t>
  </si>
  <si>
    <t>Jenna Richardson-Prager</t>
  </si>
  <si>
    <t>Wheeler</t>
  </si>
  <si>
    <t>Jarvis Peake</t>
  </si>
  <si>
    <t>Adam Mattlar</t>
  </si>
  <si>
    <t>Papa Mattlar</t>
  </si>
  <si>
    <t>Todd Bertuzzi?</t>
  </si>
  <si>
    <t>bregier31@shaw.ca</t>
  </si>
  <si>
    <t>Pavelski</t>
  </si>
  <si>
    <t>Joe Hurley</t>
  </si>
  <si>
    <t>Raj Bal</t>
  </si>
  <si>
    <t>Scheifele</t>
  </si>
  <si>
    <t>Mitch Brewer</t>
  </si>
  <si>
    <t>Arvind Ramnauth</t>
  </si>
  <si>
    <t>Bill Plaxton</t>
  </si>
  <si>
    <t>Scott Young 1</t>
  </si>
  <si>
    <t>Scott Young 2</t>
  </si>
  <si>
    <t>Sherrey Harris 1</t>
  </si>
  <si>
    <t>Sherrey Harris 2</t>
  </si>
  <si>
    <t>Jen Smith</t>
  </si>
  <si>
    <t>Marner</t>
  </si>
  <si>
    <t>Meaghan Woolsey 1</t>
  </si>
  <si>
    <t>Meaghan Woolsey 2</t>
  </si>
  <si>
    <t>Stacy Hillier 1</t>
  </si>
  <si>
    <t>Stacy Hillier 2</t>
  </si>
  <si>
    <t>Ian Noble</t>
  </si>
  <si>
    <t>Scott Guilcher</t>
  </si>
  <si>
    <t>Ellen Fraser 1</t>
  </si>
  <si>
    <t>Ellen Fraser 2</t>
  </si>
  <si>
    <t>Jordan Ratzlaff 1</t>
  </si>
  <si>
    <t>Jordan Ratzlaff 2</t>
  </si>
  <si>
    <t>Ryan Man</t>
  </si>
  <si>
    <t>Nathan Kupsch</t>
  </si>
  <si>
    <t>Keith Hutton</t>
  </si>
  <si>
    <t>Alyssa Cozzi</t>
  </si>
  <si>
    <t>Andrew Oldford</t>
  </si>
  <si>
    <t>Nash Hayward</t>
  </si>
  <si>
    <t>Dermot O'Hagan 1</t>
  </si>
  <si>
    <t>Dermot O'Hagan 2</t>
  </si>
  <si>
    <t>Brayden Point</t>
  </si>
  <si>
    <t>Stone</t>
  </si>
  <si>
    <t>Don Clague</t>
  </si>
  <si>
    <t>Matthews</t>
  </si>
  <si>
    <t>Inderpreet Kang 1</t>
  </si>
  <si>
    <t>Inderpreet Kang 2</t>
  </si>
  <si>
    <t>Mike Tulk 1</t>
  </si>
  <si>
    <t>Mike Tulk 2</t>
  </si>
  <si>
    <t>Brian McKay</t>
  </si>
  <si>
    <t>Burns</t>
  </si>
  <si>
    <t>Brett Myers</t>
  </si>
  <si>
    <t>Craig Crummell 1</t>
  </si>
  <si>
    <t>Craig Crummell 2</t>
  </si>
  <si>
    <t>Thomas Crummell 1</t>
  </si>
  <si>
    <t>Thomas Crummell 2</t>
  </si>
  <si>
    <t>Colin Gardiner</t>
  </si>
  <si>
    <t>Jon Kelloway</t>
  </si>
  <si>
    <t>CJS</t>
  </si>
  <si>
    <t>Kuznetsov</t>
  </si>
  <si>
    <t>Alex More</t>
  </si>
  <si>
    <t>Danielle Bennett 1</t>
  </si>
  <si>
    <t>Danielle Bennett 2</t>
  </si>
  <si>
    <t>Mike Bieronski 1</t>
  </si>
  <si>
    <t>Mike Bieronski 2</t>
  </si>
  <si>
    <t>Trevor Pickett</t>
  </si>
  <si>
    <t>Dylan McNeilly</t>
  </si>
  <si>
    <t>Manat Natt 1</t>
  </si>
  <si>
    <t>Manat Natt 2</t>
  </si>
  <si>
    <t>Pasternak</t>
  </si>
  <si>
    <t>Kyle Campbell</t>
  </si>
  <si>
    <t>Juan Franco Rivera</t>
  </si>
  <si>
    <t>Rob Clarke</t>
  </si>
  <si>
    <t>Fred Langlois 1</t>
  </si>
  <si>
    <t>Fred Langlois 2</t>
  </si>
  <si>
    <t>Justin Downey 1</t>
  </si>
  <si>
    <t>Justin Downey 2</t>
  </si>
  <si>
    <t>Adam Wicks</t>
  </si>
  <si>
    <t>Steve Wall 1</t>
  </si>
  <si>
    <t>Steve Wall 2</t>
  </si>
  <si>
    <t>Alan Watt</t>
  </si>
  <si>
    <t>Patrick Watt</t>
  </si>
  <si>
    <t>Vish Khaira</t>
  </si>
  <si>
    <t>Anders Lee</t>
  </si>
  <si>
    <t>Marshall Dexter 1</t>
  </si>
  <si>
    <t>Marshall Dexter 2</t>
  </si>
  <si>
    <t>donclague@shaw.ca</t>
  </si>
  <si>
    <t>andrew.oldford@gmail.com</t>
  </si>
  <si>
    <t>Marius Bordieanu</t>
  </si>
  <si>
    <t>Kris Rupert 1</t>
  </si>
  <si>
    <t>Kris Rupert 2</t>
  </si>
  <si>
    <t>1st</t>
  </si>
  <si>
    <t>2nd</t>
  </si>
  <si>
    <t>3rd</t>
  </si>
  <si>
    <t>Stanley Cup Winner</t>
  </si>
  <si>
    <t>N</t>
  </si>
  <si>
    <t>2019 - Thomas Crummell</t>
  </si>
  <si>
    <t>Alex's Cenovus friend</t>
  </si>
  <si>
    <t>Raj Bal (unless he pays me when I see him next)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</si>
</sst>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7" borderId="0" applyNumberFormat="0" applyBorder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3" fillId="7" borderId="2" xfId="2" applyBorder="1" applyAlignment="1">
      <alignment horizontal="center" vertical="center"/>
    </xf>
    <xf numFmtId="0" fontId="3" fillId="7" borderId="3" xfId="2" applyBorder="1" applyAlignment="1">
      <alignment horizontal="center" vertical="center" wrapText="1"/>
    </xf>
    <xf numFmtId="9" fontId="0" fillId="0" borderId="0" xfId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9" fontId="0" fillId="0" borderId="7" xfId="1" applyFont="1" applyBorder="1" applyAlignment="1">
      <alignment horizontal="center"/>
    </xf>
    <xf numFmtId="44" fontId="0" fillId="0" borderId="0" xfId="3" applyFont="1" applyAlignment="1">
      <alignment horizontal="center"/>
    </xf>
    <xf numFmtId="0" fontId="4" fillId="0" borderId="0" xfId="4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4" fontId="0" fillId="0" borderId="0" xfId="0" applyNumberFormat="1" applyAlignment="1">
      <alignment horizontal="center"/>
    </xf>
    <xf numFmtId="0" fontId="0" fillId="8" borderId="0" xfId="0" applyFill="1" applyAlignment="1">
      <alignment horizontal="left"/>
    </xf>
    <xf numFmtId="0" fontId="1" fillId="0" borderId="0" xfId="0" applyFont="1" applyAlignment="1">
      <alignment horizontal="center"/>
    </xf>
  </cellXfs>
  <cellStyles count="5">
    <cellStyle name="60% - Accent1" xfId="2" builtinId="32"/>
    <cellStyle name="Currency" xfId="3" builtinId="4"/>
    <cellStyle name="Hyperlink" xfId="4" builtinId="8"/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533399</xdr:colOff>
      <xdr:row>44</xdr:row>
      <xdr:rowOff>179866</xdr:rowOff>
    </xdr:from>
    <xdr:to>
      <xdr:col>8</xdr:col>
      <xdr:colOff>635505</xdr:colOff>
      <xdr:row>61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399" y="8226586"/>
          <a:ext cx="8011666" cy="3024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bregier31@shaw.ca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bregier31@shaw.ca" TargetMode="External"/><Relationship Id="rId1" Type="http://schemas.openxmlformats.org/officeDocument/2006/relationships/hyperlink" Target="mailto:bregier31@shaw.ca" TargetMode="External"/><Relationship Id="rId6" Type="http://schemas.openxmlformats.org/officeDocument/2006/relationships/hyperlink" Target="mailto:andrew.oldford@gmail.com" TargetMode="External"/><Relationship Id="rId5" Type="http://schemas.openxmlformats.org/officeDocument/2006/relationships/hyperlink" Target="mailto:donclague@shaw.ca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bregier31@shaw.ca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opLeftCell="A55" workbookViewId="0">
      <selection activeCell="J21" sqref="J21"/>
    </sheetView>
  </sheetViews>
  <sheetFormatPr defaultRowHeight="14.4" x14ac:dyDescent="0.3"/>
  <cols>
    <col min="1" max="1" width="34" customWidth="1"/>
    <col min="2" max="4" width="14.33203125" bestFit="1" customWidth="1"/>
    <col min="5" max="6" width="15" customWidth="1"/>
    <col min="7" max="8" width="9.6640625" customWidth="1"/>
    <col min="9" max="9" width="13.5546875" customWidth="1"/>
  </cols>
  <sheetData>
    <row r="1" spans="1:16" ht="33" customHeight="1" thickBot="1" x14ac:dyDescent="0.35">
      <c r="A1" s="26" t="s">
        <v>7</v>
      </c>
      <c r="B1" s="25">
        <v>43633</v>
      </c>
      <c r="G1" s="4"/>
      <c r="H1" s="4"/>
    </row>
    <row r="2" spans="1:16" ht="57.6" x14ac:dyDescent="0.3">
      <c r="A2" s="22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179</v>
      </c>
      <c r="I2" s="2"/>
      <c r="J2" s="1"/>
      <c r="K2" s="1"/>
      <c r="L2" s="1"/>
      <c r="M2" s="1"/>
      <c r="N2" s="1"/>
      <c r="O2" s="1"/>
      <c r="P2" s="1"/>
    </row>
    <row r="3" spans="1:16" x14ac:dyDescent="0.3">
      <c r="A3" s="5" t="s">
        <v>140</v>
      </c>
      <c r="B3" s="3">
        <f>HLOOKUP($A3,Picks!$C$21:$DI$41,17,FALSE)</f>
        <v>10</v>
      </c>
      <c r="C3" s="3">
        <f>HLOOKUP($A3,Picks!$C$21:$DI$41,18,FALSE)</f>
        <v>8</v>
      </c>
      <c r="D3" s="3">
        <f>HLOOKUP($A3,Picks!$C$21:$DI$41,19,FALSE)</f>
        <v>8</v>
      </c>
      <c r="E3" s="3">
        <f>HLOOKUP($A3,Picks!$C$21:$DI$41,20,FALSE)</f>
        <v>17</v>
      </c>
      <c r="F3" s="3">
        <f t="shared" ref="F3:F34" si="0">SUM(B3:E3)</f>
        <v>43</v>
      </c>
      <c r="G3" s="6" t="str">
        <f>HLOOKUP($A3,Picks!$C$1:$DI$41,18,FALSE)</f>
        <v>Y</v>
      </c>
      <c r="H3" s="6" t="str">
        <f>HLOOKUP($A3,Picks!$C$1:$DI$41,16,FALSE)</f>
        <v>STL</v>
      </c>
      <c r="I3" s="1"/>
      <c r="J3" s="1">
        <f>COUNTIF(G3:G97,"Y")</f>
        <v>94</v>
      </c>
      <c r="K3" s="1" t="s">
        <v>33</v>
      </c>
      <c r="L3" s="1"/>
      <c r="M3" s="1"/>
      <c r="N3" s="1" t="s">
        <v>176</v>
      </c>
      <c r="O3" s="33">
        <f>J5*0.6</f>
        <v>546</v>
      </c>
      <c r="P3" s="1"/>
    </row>
    <row r="4" spans="1:16" x14ac:dyDescent="0.3">
      <c r="A4" s="5" t="s">
        <v>67</v>
      </c>
      <c r="B4" s="3">
        <f>HLOOKUP($A4,Picks!$C$21:$DI$41,17,FALSE)</f>
        <v>10</v>
      </c>
      <c r="C4" s="3">
        <f>HLOOKUP($A4,Picks!$C$21:$DI$41,18,FALSE)</f>
        <v>12</v>
      </c>
      <c r="D4" s="3">
        <f>HLOOKUP($A4,Picks!$C$21:$DI$41,19,FALSE)</f>
        <v>16</v>
      </c>
      <c r="E4" s="3">
        <f>HLOOKUP($A4,Picks!$C$21:$DI$41,20,FALSE)</f>
        <v>0</v>
      </c>
      <c r="F4" s="3">
        <f t="shared" si="0"/>
        <v>38</v>
      </c>
      <c r="G4" s="6" t="str">
        <f>HLOOKUP($A4,Picks!$C$1:$DI$41,18,FALSE)</f>
        <v>Y</v>
      </c>
      <c r="H4" s="6" t="str">
        <f>HLOOKUP($A4,Picks!$C$1:$DI$41,16,FALSE)</f>
        <v>BOS</v>
      </c>
      <c r="I4" s="1"/>
      <c r="J4" s="24">
        <f>J3/ROWS(G3:G97)</f>
        <v>0.98947368421052628</v>
      </c>
      <c r="K4" s="1" t="s">
        <v>34</v>
      </c>
      <c r="L4" s="1"/>
      <c r="M4" s="1"/>
      <c r="N4" s="1" t="s">
        <v>177</v>
      </c>
      <c r="O4" s="33">
        <f>J5*0.3</f>
        <v>273</v>
      </c>
      <c r="P4" s="1"/>
    </row>
    <row r="5" spans="1:16" x14ac:dyDescent="0.3">
      <c r="A5" s="5" t="s">
        <v>145</v>
      </c>
      <c r="B5" s="3">
        <f>HLOOKUP($A5,Picks!$C$21:$DI$41,17,FALSE)</f>
        <v>6</v>
      </c>
      <c r="C5" s="3">
        <f>HLOOKUP($A5,Picks!$C$21:$DI$41,18,FALSE)</f>
        <v>4</v>
      </c>
      <c r="D5" s="3">
        <f>HLOOKUP($A5,Picks!$C$21:$DI$41,19,FALSE)</f>
        <v>8</v>
      </c>
      <c r="E5" s="3">
        <f>HLOOKUP($A5,Picks!$C$21:$DI$41,20,FALSE)</f>
        <v>17</v>
      </c>
      <c r="F5" s="3">
        <f t="shared" si="0"/>
        <v>35</v>
      </c>
      <c r="G5" s="6" t="str">
        <f>HLOOKUP($A5,Picks!$C$1:$DI$41,18,FALSE)</f>
        <v>Y</v>
      </c>
      <c r="H5" s="6" t="str">
        <f>HLOOKUP($A5,Picks!$C$1:$DI$41,16,FALSE)</f>
        <v>STL</v>
      </c>
      <c r="I5" s="1"/>
      <c r="J5" s="29">
        <v>910</v>
      </c>
      <c r="K5" s="7" t="s">
        <v>40</v>
      </c>
      <c r="L5" s="1"/>
      <c r="M5" s="1"/>
      <c r="N5" s="1" t="s">
        <v>178</v>
      </c>
      <c r="O5" s="33">
        <f>J5*0.1</f>
        <v>91</v>
      </c>
      <c r="P5" s="1"/>
    </row>
    <row r="6" spans="1:16" x14ac:dyDescent="0.3">
      <c r="A6" s="5" t="s">
        <v>72</v>
      </c>
      <c r="B6" s="3">
        <f>HLOOKUP($A6,Picks!$C$21:$DI$41,17,FALSE)</f>
        <v>4</v>
      </c>
      <c r="C6" s="3">
        <f>HLOOKUP($A6,Picks!$C$21:$DI$41,18,FALSE)</f>
        <v>4</v>
      </c>
      <c r="D6" s="3">
        <f>HLOOKUP($A6,Picks!$C$21:$DI$41,19,FALSE)</f>
        <v>8</v>
      </c>
      <c r="E6" s="3">
        <f>HLOOKUP($A6,Picks!$C$21:$DI$41,20,FALSE)</f>
        <v>17</v>
      </c>
      <c r="F6" s="3">
        <f t="shared" si="0"/>
        <v>33</v>
      </c>
      <c r="G6" s="6" t="str">
        <f>HLOOKUP($A6,Picks!$C$1:$DI$41,18,FALSE)</f>
        <v>Y</v>
      </c>
      <c r="H6" s="6" t="str">
        <f>HLOOKUP($A6,Picks!$C$1:$DI$41,16,FALSE)</f>
        <v>STL</v>
      </c>
      <c r="I6" s="1"/>
      <c r="J6" s="1"/>
      <c r="K6" s="1"/>
      <c r="L6" s="1"/>
      <c r="M6" s="1"/>
      <c r="N6" s="1"/>
      <c r="O6" s="33">
        <f>SUM(O3:O5)</f>
        <v>910</v>
      </c>
      <c r="P6" s="1"/>
    </row>
    <row r="7" spans="1:16" x14ac:dyDescent="0.3">
      <c r="A7" s="5" t="s">
        <v>54</v>
      </c>
      <c r="B7" s="3">
        <f>HLOOKUP($A7,Picks!$C$21:$DI$41,17,FALSE)</f>
        <v>8</v>
      </c>
      <c r="C7" s="3">
        <f>HLOOKUP($A7,Picks!$C$21:$DI$41,18,FALSE)</f>
        <v>12</v>
      </c>
      <c r="D7" s="3">
        <f>HLOOKUP($A7,Picks!$C$21:$DI$41,19,FALSE)</f>
        <v>8</v>
      </c>
      <c r="E7" s="3">
        <f>HLOOKUP($A7,Picks!$C$21:$DI$41,20,FALSE)</f>
        <v>0</v>
      </c>
      <c r="F7" s="3">
        <f t="shared" si="0"/>
        <v>28</v>
      </c>
      <c r="G7" s="6" t="str">
        <f>HLOOKUP($A7,Picks!$C$1:$DI$41,18,FALSE)</f>
        <v>Y</v>
      </c>
      <c r="H7" s="6" t="str">
        <f>HLOOKUP($A7,Picks!$C$1:$DI$41,16,FALSE)</f>
        <v>SJS</v>
      </c>
      <c r="I7" s="1"/>
      <c r="J7" s="8" t="s">
        <v>52</v>
      </c>
      <c r="K7" s="7"/>
      <c r="L7" s="1"/>
      <c r="M7" s="7"/>
      <c r="N7" s="1"/>
      <c r="O7" s="1"/>
      <c r="P7" s="1"/>
    </row>
    <row r="8" spans="1:16" x14ac:dyDescent="0.3">
      <c r="A8" s="5" t="s">
        <v>66</v>
      </c>
      <c r="B8" s="3">
        <f>HLOOKUP($A8,Picks!$C$21:$DI$41,17,FALSE)</f>
        <v>6</v>
      </c>
      <c r="C8" s="3">
        <f>HLOOKUP($A8,Picks!$C$21:$DI$41,18,FALSE)</f>
        <v>12</v>
      </c>
      <c r="D8" s="3">
        <f>HLOOKUP($A8,Picks!$C$21:$DI$41,19,FALSE)</f>
        <v>8</v>
      </c>
      <c r="E8" s="3">
        <f>HLOOKUP($A8,Picks!$C$21:$DI$41,20,FALSE)</f>
        <v>0</v>
      </c>
      <c r="F8" s="3">
        <f t="shared" si="0"/>
        <v>26</v>
      </c>
      <c r="G8" s="6" t="str">
        <f>HLOOKUP($A8,Picks!$C$1:$DI$41,18,FALSE)</f>
        <v>Y</v>
      </c>
      <c r="H8" s="6" t="str">
        <f>HLOOKUP($A8,Picks!$C$1:$DI$41,16,FALSE)</f>
        <v>CGY</v>
      </c>
      <c r="I8" s="1"/>
      <c r="J8" s="1"/>
      <c r="K8" s="1"/>
      <c r="L8" s="1"/>
      <c r="M8" s="1"/>
      <c r="N8" s="1"/>
      <c r="O8" s="1"/>
      <c r="P8" s="1"/>
    </row>
    <row r="9" spans="1:16" x14ac:dyDescent="0.3">
      <c r="A9" s="5" t="s">
        <v>108</v>
      </c>
      <c r="B9" s="3">
        <f>HLOOKUP($A9,Picks!$C$21:$DI$41,17,FALSE)</f>
        <v>10</v>
      </c>
      <c r="C9" s="3">
        <f>HLOOKUP($A9,Picks!$C$21:$DI$41,18,FALSE)</f>
        <v>8</v>
      </c>
      <c r="D9" s="3">
        <f>HLOOKUP($A9,Picks!$C$21:$DI$41,19,FALSE)</f>
        <v>8</v>
      </c>
      <c r="E9" s="3">
        <f>HLOOKUP($A9,Picks!$C$21:$DI$41,20,FALSE)</f>
        <v>0</v>
      </c>
      <c r="F9" s="3">
        <f t="shared" si="0"/>
        <v>26</v>
      </c>
      <c r="G9" s="6" t="str">
        <f>HLOOKUP($A9,Picks!$C$1:$DI$41,18,FALSE)</f>
        <v>Y</v>
      </c>
      <c r="H9" s="6" t="str">
        <f>HLOOKUP($A9,Picks!$C$1:$DI$41,16,FALSE)</f>
        <v>TBL</v>
      </c>
      <c r="I9" s="1"/>
      <c r="J9" s="32" t="s">
        <v>42</v>
      </c>
      <c r="K9" s="1"/>
      <c r="L9" s="1"/>
      <c r="M9" s="1"/>
      <c r="N9" s="1"/>
      <c r="O9" s="1"/>
      <c r="P9" s="1"/>
    </row>
    <row r="10" spans="1:16" x14ac:dyDescent="0.3">
      <c r="A10" s="5" t="s">
        <v>150</v>
      </c>
      <c r="B10" s="3">
        <f>HLOOKUP($A10,Picks!$C$21:$DI$41,17,FALSE)</f>
        <v>8</v>
      </c>
      <c r="C10" s="3">
        <f>HLOOKUP($A10,Picks!$C$21:$DI$41,18,FALSE)</f>
        <v>8</v>
      </c>
      <c r="D10" s="3">
        <f>HLOOKUP($A10,Picks!$C$21:$DI$41,19,FALSE)</f>
        <v>8</v>
      </c>
      <c r="E10" s="3">
        <f>HLOOKUP($A10,Picks!$C$21:$DI$41,20,FALSE)</f>
        <v>0</v>
      </c>
      <c r="F10" s="3">
        <f t="shared" si="0"/>
        <v>24</v>
      </c>
      <c r="G10" s="6" t="str">
        <f>HLOOKUP($A10,Picks!$C$1:$DI$41,18,FALSE)</f>
        <v>Y</v>
      </c>
      <c r="H10" s="6" t="str">
        <f>HLOOKUP($A10,Picks!$C$1:$DI$41,16,FALSE)</f>
        <v>BOS</v>
      </c>
      <c r="I10" s="1"/>
      <c r="J10" s="31"/>
      <c r="K10" s="1"/>
      <c r="L10" s="1"/>
      <c r="M10" s="1"/>
      <c r="N10" s="1"/>
      <c r="O10" s="1"/>
      <c r="P10" s="1"/>
    </row>
    <row r="11" spans="1:16" x14ac:dyDescent="0.3">
      <c r="A11" s="5" t="s">
        <v>76</v>
      </c>
      <c r="B11" s="3">
        <f>HLOOKUP($A11,Picks!$C$21:$DI$41,17,FALSE)</f>
        <v>6</v>
      </c>
      <c r="C11" s="3">
        <f>HLOOKUP($A11,Picks!$C$21:$DI$41,18,FALSE)</f>
        <v>8</v>
      </c>
      <c r="D11" s="3">
        <f>HLOOKUP($A11,Picks!$C$21:$DI$41,19,FALSE)</f>
        <v>8</v>
      </c>
      <c r="E11" s="3">
        <f>HLOOKUP($A11,Picks!$C$21:$DI$41,20,FALSE)</f>
        <v>0</v>
      </c>
      <c r="F11" s="3">
        <f t="shared" si="0"/>
        <v>22</v>
      </c>
      <c r="G11" s="6" t="str">
        <f>HLOOKUP($A11,Picks!$C$1:$DI$41,18,FALSE)</f>
        <v>Y</v>
      </c>
      <c r="H11" s="6" t="str">
        <f>HLOOKUP($A11,Picks!$C$1:$DI$41,16,FALSE)</f>
        <v>WIN</v>
      </c>
      <c r="I11" s="1"/>
      <c r="J11" s="31" t="s">
        <v>43</v>
      </c>
      <c r="K11" s="1"/>
      <c r="L11" s="1"/>
      <c r="M11" s="1"/>
      <c r="N11" s="1"/>
      <c r="O11" s="1"/>
      <c r="P11" s="1"/>
    </row>
    <row r="12" spans="1:16" x14ac:dyDescent="0.3">
      <c r="A12" s="5" t="s">
        <v>175</v>
      </c>
      <c r="B12" s="3">
        <f>HLOOKUP($A12,Picks!$C$21:$DI$41,17,FALSE)</f>
        <v>6</v>
      </c>
      <c r="C12" s="3">
        <f>HLOOKUP($A12,Picks!$C$21:$DI$41,18,FALSE)</f>
        <v>8</v>
      </c>
      <c r="D12" s="3">
        <f>HLOOKUP($A12,Picks!$C$21:$DI$41,19,FALSE)</f>
        <v>8</v>
      </c>
      <c r="E12" s="3">
        <f>HLOOKUP($A12,Picks!$C$21:$DI$41,20,FALSE)</f>
        <v>0</v>
      </c>
      <c r="F12" s="3">
        <f t="shared" si="0"/>
        <v>22</v>
      </c>
      <c r="G12" s="6" t="str">
        <f>HLOOKUP($A12,Picks!$C$1:$DI$41,18,FALSE)</f>
        <v>Y</v>
      </c>
      <c r="H12" s="6" t="str">
        <f>HLOOKUP($A12,Picks!$C$1:$DI$41,16,FALSE)</f>
        <v>TBL</v>
      </c>
      <c r="I12" s="1"/>
      <c r="J12" s="31" t="s">
        <v>44</v>
      </c>
      <c r="K12" s="7"/>
      <c r="L12" s="1"/>
      <c r="M12" s="1"/>
      <c r="N12" s="1"/>
      <c r="O12" s="1"/>
      <c r="P12" s="1"/>
    </row>
    <row r="13" spans="1:16" x14ac:dyDescent="0.3">
      <c r="A13" s="15" t="s">
        <v>109</v>
      </c>
      <c r="B13" s="3">
        <f>HLOOKUP($A13,Picks!$C$21:$DI$41,17,FALSE)</f>
        <v>6</v>
      </c>
      <c r="C13" s="3">
        <f>HLOOKUP($A13,Picks!$C$21:$DI$41,18,FALSE)</f>
        <v>4</v>
      </c>
      <c r="D13" s="3">
        <f>HLOOKUP($A13,Picks!$C$21:$DI$41,19,FALSE)</f>
        <v>8</v>
      </c>
      <c r="E13" s="3">
        <f>HLOOKUP($A13,Picks!$C$21:$DI$41,20,FALSE)</f>
        <v>0</v>
      </c>
      <c r="F13" s="3">
        <f t="shared" si="0"/>
        <v>18</v>
      </c>
      <c r="G13" s="6" t="str">
        <f>HLOOKUP($A13,Picks!$C$1:$DI$41,18,FALSE)</f>
        <v>Y</v>
      </c>
      <c r="H13" s="6" t="str">
        <f>HLOOKUP($A13,Picks!$C$1:$DI$41,16,FALSE)</f>
        <v>WIN</v>
      </c>
      <c r="I13" s="1"/>
      <c r="J13" s="31" t="s">
        <v>45</v>
      </c>
      <c r="K13" s="7"/>
      <c r="L13" s="1"/>
      <c r="M13" s="1"/>
      <c r="N13" s="1"/>
      <c r="O13" s="1"/>
      <c r="P13" s="1"/>
    </row>
    <row r="14" spans="1:16" x14ac:dyDescent="0.3">
      <c r="A14" s="5" t="s">
        <v>110</v>
      </c>
      <c r="B14" s="3">
        <f>HLOOKUP($A14,Picks!$C$21:$DI$41,17,FALSE)</f>
        <v>6</v>
      </c>
      <c r="C14" s="3">
        <f>HLOOKUP($A14,Picks!$C$21:$DI$41,18,FALSE)</f>
        <v>4</v>
      </c>
      <c r="D14" s="3">
        <f>HLOOKUP($A14,Picks!$C$21:$DI$41,19,FALSE)</f>
        <v>8</v>
      </c>
      <c r="E14" s="3">
        <f>HLOOKUP($A14,Picks!$C$21:$DI$41,20,FALSE)</f>
        <v>0</v>
      </c>
      <c r="F14" s="3">
        <f t="shared" si="0"/>
        <v>18</v>
      </c>
      <c r="G14" s="6" t="str">
        <f>HLOOKUP($A14,Picks!$C$1:$DI$41,18,FALSE)</f>
        <v>Y</v>
      </c>
      <c r="H14" s="6" t="str">
        <f>HLOOKUP($A14,Picks!$C$1:$DI$41,16,FALSE)</f>
        <v>TBL</v>
      </c>
      <c r="I14" s="1"/>
      <c r="J14" s="31" t="s">
        <v>46</v>
      </c>
      <c r="K14" s="7"/>
      <c r="L14" s="1"/>
      <c r="M14" s="1"/>
      <c r="N14" s="1"/>
      <c r="O14" s="1"/>
      <c r="P14" s="1"/>
    </row>
    <row r="15" spans="1:16" x14ac:dyDescent="0.3">
      <c r="A15" s="15" t="s">
        <v>146</v>
      </c>
      <c r="B15" s="3">
        <f>HLOOKUP($A15,Picks!$C$21:$DI$41,17,FALSE)</f>
        <v>6</v>
      </c>
      <c r="C15" s="3">
        <f>HLOOKUP($A15,Picks!$C$21:$DI$41,18,FALSE)</f>
        <v>4</v>
      </c>
      <c r="D15" s="3">
        <f>HLOOKUP($A15,Picks!$C$21:$DI$41,19,FALSE)</f>
        <v>8</v>
      </c>
      <c r="E15" s="3">
        <f>HLOOKUP($A15,Picks!$C$21:$DI$41,20,FALSE)</f>
        <v>0</v>
      </c>
      <c r="F15" s="3">
        <f t="shared" si="0"/>
        <v>18</v>
      </c>
      <c r="G15" s="6" t="str">
        <f>HLOOKUP($A15,Picks!$C$1:$DI$41,18,FALSE)</f>
        <v>Y</v>
      </c>
      <c r="H15" s="6" t="str">
        <f>HLOOKUP($A15,Picks!$C$1:$DI$41,16,FALSE)</f>
        <v>TBL</v>
      </c>
      <c r="I15" s="1"/>
      <c r="J15" s="7" t="s">
        <v>181</v>
      </c>
      <c r="K15" s="1"/>
      <c r="L15" s="1"/>
      <c r="M15" s="1"/>
      <c r="N15" s="1"/>
      <c r="O15" s="1"/>
      <c r="P15" s="1"/>
    </row>
    <row r="16" spans="1:16" x14ac:dyDescent="0.3">
      <c r="A16" s="5" t="s">
        <v>57</v>
      </c>
      <c r="B16" s="3">
        <f>HLOOKUP($A16,Picks!$C$21:$DI$41,17,FALSE)</f>
        <v>8</v>
      </c>
      <c r="C16" s="3">
        <f>HLOOKUP($A16,Picks!$C$21:$DI$41,18,FALSE)</f>
        <v>8</v>
      </c>
      <c r="D16" s="3">
        <f>HLOOKUP($A16,Picks!$C$21:$DI$41,19,FALSE)</f>
        <v>0</v>
      </c>
      <c r="E16" s="3">
        <f>HLOOKUP($A16,Picks!$C$21:$DI$41,20,FALSE)</f>
        <v>0</v>
      </c>
      <c r="F16" s="3">
        <f t="shared" si="0"/>
        <v>16</v>
      </c>
      <c r="G16" s="6" t="str">
        <f>HLOOKUP($A16,Picks!$C$1:$DI$41,18,FALSE)</f>
        <v>Y</v>
      </c>
      <c r="H16" s="6" t="str">
        <f>HLOOKUP($A16,Picks!$C$1:$DI$41,16,FALSE)</f>
        <v>VGK</v>
      </c>
      <c r="I16" s="1"/>
      <c r="J16" s="1"/>
      <c r="K16" s="7"/>
      <c r="L16" s="1"/>
      <c r="M16" s="1"/>
      <c r="N16" s="1"/>
      <c r="O16" s="1"/>
      <c r="P16" s="1"/>
    </row>
    <row r="17" spans="1:16" x14ac:dyDescent="0.3">
      <c r="A17" s="5" t="s">
        <v>120</v>
      </c>
      <c r="B17" s="3">
        <f>HLOOKUP($A17,Picks!$C$21:$DI$41,17,FALSE)</f>
        <v>8</v>
      </c>
      <c r="C17" s="3">
        <f>HLOOKUP($A17,Picks!$C$21:$DI$41,18,FALSE)</f>
        <v>8</v>
      </c>
      <c r="D17" s="3">
        <f>HLOOKUP($A17,Picks!$C$21:$DI$41,19,FALSE)</f>
        <v>0</v>
      </c>
      <c r="E17" s="3">
        <f>HLOOKUP($A17,Picks!$C$21:$DI$41,20,FALSE)</f>
        <v>0</v>
      </c>
      <c r="F17" s="3">
        <f t="shared" si="0"/>
        <v>16</v>
      </c>
      <c r="G17" s="6" t="str">
        <f>HLOOKUP($A17,Picks!$C$1:$DI$41,18,FALSE)</f>
        <v>Y</v>
      </c>
      <c r="H17" s="6" t="str">
        <f>HLOOKUP($A17,Picks!$C$1:$DI$41,16,FALSE)</f>
        <v>TBL</v>
      </c>
      <c r="I17" s="1"/>
      <c r="J17" s="34"/>
      <c r="K17" s="7"/>
      <c r="L17" s="1"/>
      <c r="M17" s="1"/>
      <c r="N17" s="1"/>
      <c r="O17" s="1"/>
      <c r="P17" s="1"/>
    </row>
    <row r="18" spans="1:16" x14ac:dyDescent="0.3">
      <c r="A18" s="5" t="s">
        <v>69</v>
      </c>
      <c r="B18" s="3">
        <f>HLOOKUP($A18,Picks!$C$21:$DI$41,17,FALSE)</f>
        <v>4</v>
      </c>
      <c r="C18" s="3">
        <f>HLOOKUP($A18,Picks!$C$21:$DI$41,18,FALSE)</f>
        <v>4</v>
      </c>
      <c r="D18" s="3">
        <f>HLOOKUP($A18,Picks!$C$21:$DI$41,19,FALSE)</f>
        <v>8</v>
      </c>
      <c r="E18" s="3">
        <f>HLOOKUP($A18,Picks!$C$21:$DI$41,20,FALSE)</f>
        <v>0</v>
      </c>
      <c r="F18" s="3">
        <f t="shared" si="0"/>
        <v>16</v>
      </c>
      <c r="G18" s="6" t="str">
        <f>HLOOKUP($A18,Picks!$C$1:$DI$41,18,FALSE)</f>
        <v>Y</v>
      </c>
      <c r="H18" s="6" t="str">
        <f>HLOOKUP($A18,Picks!$C$1:$DI$41,16,FALSE)</f>
        <v>CGY</v>
      </c>
      <c r="I18" s="1"/>
      <c r="J18" s="1"/>
      <c r="K18" s="7"/>
      <c r="L18" s="1"/>
      <c r="M18" s="1"/>
      <c r="N18" s="1"/>
      <c r="O18" s="1"/>
      <c r="P18" s="1"/>
    </row>
    <row r="19" spans="1:16" x14ac:dyDescent="0.3">
      <c r="A19" s="5" t="s">
        <v>103</v>
      </c>
      <c r="B19" s="3">
        <f>HLOOKUP($A19,Picks!$C$21:$DI$41,17,FALSE)</f>
        <v>4</v>
      </c>
      <c r="C19" s="3">
        <f>HLOOKUP($A19,Picks!$C$21:$DI$41,18,FALSE)</f>
        <v>4</v>
      </c>
      <c r="D19" s="3">
        <f>HLOOKUP($A19,Picks!$C$21:$DI$41,19,FALSE)</f>
        <v>8</v>
      </c>
      <c r="E19" s="3">
        <f>HLOOKUP($A19,Picks!$C$21:$DI$41,20,FALSE)</f>
        <v>0</v>
      </c>
      <c r="F19" s="3">
        <f t="shared" si="0"/>
        <v>16</v>
      </c>
      <c r="G19" s="6" t="str">
        <f>HLOOKUP($A19,Picks!$C$1:$DI$41,18,FALSE)</f>
        <v>Y</v>
      </c>
      <c r="H19" s="6" t="str">
        <f>HLOOKUP($A19,Picks!$C$1:$DI$41,16,FALSE)</f>
        <v>BOS</v>
      </c>
      <c r="I19" s="1"/>
      <c r="J19" s="35"/>
      <c r="K19" s="1"/>
      <c r="L19" s="1"/>
      <c r="M19" s="1"/>
      <c r="N19" s="1"/>
      <c r="O19" s="1"/>
      <c r="P19" s="1"/>
    </row>
    <row r="20" spans="1:16" x14ac:dyDescent="0.3">
      <c r="A20" s="5" t="s">
        <v>153</v>
      </c>
      <c r="B20" s="3">
        <f>HLOOKUP($A20,Picks!$C$21:$DI$41,17,FALSE)</f>
        <v>4</v>
      </c>
      <c r="C20" s="3">
        <f>HLOOKUP($A20,Picks!$C$21:$DI$41,18,FALSE)</f>
        <v>4</v>
      </c>
      <c r="D20" s="3">
        <f>HLOOKUP($A20,Picks!$C$21:$DI$41,19,FALSE)</f>
        <v>8</v>
      </c>
      <c r="E20" s="3">
        <f>HLOOKUP($A20,Picks!$C$21:$DI$41,20,FALSE)</f>
        <v>0</v>
      </c>
      <c r="F20" s="3">
        <f t="shared" si="0"/>
        <v>16</v>
      </c>
      <c r="G20" s="6" t="str">
        <f>HLOOKUP($A20,Picks!$C$1:$DI$41,18,FALSE)</f>
        <v>Y</v>
      </c>
      <c r="H20" s="6" t="str">
        <f>HLOOKUP($A20,Picks!$C$1:$DI$41,16,FALSE)</f>
        <v>BOS</v>
      </c>
      <c r="I20" s="1"/>
      <c r="J20" s="7" t="s">
        <v>182</v>
      </c>
      <c r="K20" s="1"/>
      <c r="L20" s="1"/>
      <c r="M20" s="1"/>
      <c r="N20" s="1"/>
      <c r="O20" s="1"/>
      <c r="P20" s="1"/>
    </row>
    <row r="21" spans="1:16" x14ac:dyDescent="0.3">
      <c r="A21" s="5" t="s">
        <v>159</v>
      </c>
      <c r="B21" s="3">
        <f>HLOOKUP($A21,Picks!$C$21:$DI$41,17,FALSE)</f>
        <v>4</v>
      </c>
      <c r="C21" s="3">
        <f>HLOOKUP($A21,Picks!$C$21:$DI$41,18,FALSE)</f>
        <v>4</v>
      </c>
      <c r="D21" s="3">
        <f>HLOOKUP($A21,Picks!$C$21:$DI$41,19,FALSE)</f>
        <v>8</v>
      </c>
      <c r="E21" s="3">
        <f>HLOOKUP($A21,Picks!$C$21:$DI$41,20,FALSE)</f>
        <v>0</v>
      </c>
      <c r="F21" s="3">
        <f t="shared" si="0"/>
        <v>16</v>
      </c>
      <c r="G21" s="6" t="str">
        <f>HLOOKUP($A21,Picks!$C$1:$DI$41,18,FALSE)</f>
        <v>Y</v>
      </c>
      <c r="H21" s="6" t="str">
        <f>HLOOKUP($A21,Picks!$C$1:$DI$41,16,FALSE)</f>
        <v>BOS</v>
      </c>
      <c r="I21" s="1"/>
      <c r="J21" s="7"/>
      <c r="K21" s="1"/>
      <c r="L21" s="1"/>
      <c r="M21" s="1"/>
      <c r="N21" s="1"/>
      <c r="O21" s="1"/>
      <c r="P21" s="1"/>
    </row>
    <row r="22" spans="1:16" x14ac:dyDescent="0.3">
      <c r="A22" s="5" t="s">
        <v>70</v>
      </c>
      <c r="B22" s="3">
        <f>HLOOKUP($A22,Picks!$C$21:$DI$41,17,FALSE)</f>
        <v>4</v>
      </c>
      <c r="C22" s="3">
        <f>HLOOKUP($A22,Picks!$C$21:$DI$41,18,FALSE)</f>
        <v>4</v>
      </c>
      <c r="D22" s="3">
        <f>HLOOKUP($A22,Picks!$C$21:$DI$41,19,FALSE)</f>
        <v>8</v>
      </c>
      <c r="E22" s="3">
        <f>HLOOKUP($A22,Picks!$C$21:$DI$41,20,FALSE)</f>
        <v>0</v>
      </c>
      <c r="F22" s="3">
        <f t="shared" si="0"/>
        <v>16</v>
      </c>
      <c r="G22" s="6" t="str">
        <f>HLOOKUP($A22,Picks!$C$1:$DI$41,18,FALSE)</f>
        <v>Y</v>
      </c>
      <c r="H22" s="6" t="str">
        <f>HLOOKUP($A22,Picks!$C$1:$DI$41,16,FALSE)</f>
        <v>BOS</v>
      </c>
      <c r="I22" s="1"/>
      <c r="J22" s="7" t="s">
        <v>113</v>
      </c>
      <c r="K22" s="1"/>
      <c r="L22" s="1"/>
      <c r="M22" s="1"/>
      <c r="N22" s="1"/>
      <c r="O22" s="1"/>
      <c r="P22" s="1"/>
    </row>
    <row r="23" spans="1:16" x14ac:dyDescent="0.3">
      <c r="A23" s="5" t="s">
        <v>104</v>
      </c>
      <c r="B23" s="3">
        <f>HLOOKUP($A23,Picks!$C$21:$DI$41,17,FALSE)</f>
        <v>4</v>
      </c>
      <c r="C23" s="3">
        <f>HLOOKUP($A23,Picks!$C$21:$DI$41,18,FALSE)</f>
        <v>4</v>
      </c>
      <c r="D23" s="3">
        <f>HLOOKUP($A23,Picks!$C$21:$DI$41,19,FALSE)</f>
        <v>8</v>
      </c>
      <c r="E23" s="3">
        <f>HLOOKUP($A23,Picks!$C$21:$DI$41,20,FALSE)</f>
        <v>0</v>
      </c>
      <c r="F23" s="3">
        <f t="shared" si="0"/>
        <v>16</v>
      </c>
      <c r="G23" s="6" t="str">
        <f>HLOOKUP($A23,Picks!$C$1:$DI$41,18,FALSE)</f>
        <v>Y</v>
      </c>
      <c r="H23" s="6" t="str">
        <f>HLOOKUP($A23,Picks!$C$1:$DI$41,16,FALSE)</f>
        <v>TBL</v>
      </c>
      <c r="I23" s="1"/>
      <c r="J23" s="7" t="s">
        <v>183</v>
      </c>
      <c r="K23" s="1"/>
      <c r="L23" s="1"/>
      <c r="M23" s="1"/>
      <c r="N23" s="1"/>
      <c r="O23" s="1"/>
      <c r="P23" s="1"/>
    </row>
    <row r="24" spans="1:16" x14ac:dyDescent="0.3">
      <c r="A24" s="5" t="s">
        <v>118</v>
      </c>
      <c r="B24" s="3">
        <f>HLOOKUP($A24,Picks!$C$21:$DI$41,17,FALSE)</f>
        <v>4</v>
      </c>
      <c r="C24" s="3">
        <f>HLOOKUP($A24,Picks!$C$21:$DI$41,18,FALSE)</f>
        <v>4</v>
      </c>
      <c r="D24" s="3">
        <f>HLOOKUP($A24,Picks!$C$21:$DI$41,19,FALSE)</f>
        <v>8</v>
      </c>
      <c r="E24" s="3">
        <f>HLOOKUP($A24,Picks!$C$21:$DI$41,20,FALSE)</f>
        <v>0</v>
      </c>
      <c r="F24" s="3">
        <f t="shared" si="0"/>
        <v>16</v>
      </c>
      <c r="G24" s="6" t="str">
        <f>HLOOKUP($A24,Picks!$C$1:$DI$41,18,FALSE)</f>
        <v>Y</v>
      </c>
      <c r="H24" s="6" t="str">
        <f>HLOOKUP($A24,Picks!$C$1:$DI$41,16,FALSE)</f>
        <v>TBL</v>
      </c>
      <c r="I24" s="1"/>
      <c r="J24" s="7"/>
      <c r="K24" s="1"/>
      <c r="L24" s="1"/>
      <c r="M24" s="1"/>
      <c r="N24" s="1"/>
      <c r="O24" s="1"/>
      <c r="P24" s="1"/>
    </row>
    <row r="25" spans="1:16" x14ac:dyDescent="0.3">
      <c r="A25" s="5" t="s">
        <v>169</v>
      </c>
      <c r="B25" s="3">
        <f>HLOOKUP($A25,Picks!$C$21:$DI$41,17,FALSE)</f>
        <v>4</v>
      </c>
      <c r="C25" s="3">
        <f>HLOOKUP($A25,Picks!$C$21:$DI$41,18,FALSE)</f>
        <v>4</v>
      </c>
      <c r="D25" s="3">
        <f>HLOOKUP($A25,Picks!$C$21:$DI$41,19,FALSE)</f>
        <v>8</v>
      </c>
      <c r="E25" s="3">
        <f>HLOOKUP($A25,Picks!$C$21:$DI$41,20,FALSE)</f>
        <v>0</v>
      </c>
      <c r="F25" s="3">
        <f t="shared" si="0"/>
        <v>16</v>
      </c>
      <c r="G25" s="6" t="str">
        <f>HLOOKUP($A25,Picks!$C$1:$DI$41,18,FALSE)</f>
        <v>Y</v>
      </c>
      <c r="H25" s="6" t="str">
        <f>HLOOKUP($A25,Picks!$C$1:$DI$41,16,FALSE)</f>
        <v>TBL</v>
      </c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5" t="s">
        <v>71</v>
      </c>
      <c r="B26" s="3">
        <f>HLOOKUP($A26,Picks!$C$21:$DI$41,17,FALSE)</f>
        <v>6</v>
      </c>
      <c r="C26" s="3">
        <f>HLOOKUP($A26,Picks!$C$21:$DI$41,18,FALSE)</f>
        <v>8</v>
      </c>
      <c r="D26" s="3">
        <f>HLOOKUP($A26,Picks!$C$21:$DI$41,19,FALSE)</f>
        <v>0</v>
      </c>
      <c r="E26" s="3">
        <f>HLOOKUP($A26,Picks!$C$21:$DI$41,20,FALSE)</f>
        <v>0</v>
      </c>
      <c r="F26" s="3">
        <f t="shared" si="0"/>
        <v>14</v>
      </c>
      <c r="G26" s="6" t="str">
        <f>HLOOKUP($A26,Picks!$C$1:$DI$41,18,FALSE)</f>
        <v>Y</v>
      </c>
      <c r="H26" s="6" t="str">
        <f>HLOOKUP($A26,Picks!$C$1:$DI$41,16,FALSE)</f>
        <v>SJS</v>
      </c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5" t="s">
        <v>112</v>
      </c>
      <c r="B27" s="3">
        <f>HLOOKUP($A27,Picks!$C$21:$DI$41,17,FALSE)</f>
        <v>2</v>
      </c>
      <c r="C27" s="3">
        <f>HLOOKUP($A27,Picks!$C$21:$DI$41,18,FALSE)</f>
        <v>4</v>
      </c>
      <c r="D27" s="3">
        <f>HLOOKUP($A27,Picks!$C$21:$DI$41,19,FALSE)</f>
        <v>8</v>
      </c>
      <c r="E27" s="3">
        <f>HLOOKUP($A27,Picks!$C$21:$DI$41,20,FALSE)</f>
        <v>0</v>
      </c>
      <c r="F27" s="3">
        <f t="shared" si="0"/>
        <v>14</v>
      </c>
      <c r="G27" s="6" t="str">
        <f>HLOOKUP($A27,Picks!$C$1:$DI$41,18,FALSE)</f>
        <v>Y</v>
      </c>
      <c r="H27" s="6" t="str">
        <f>HLOOKUP($A27,Picks!$C$1:$DI$41,16,FALSE)</f>
        <v>WIN</v>
      </c>
    </row>
    <row r="28" spans="1:16" x14ac:dyDescent="0.3">
      <c r="A28" s="5" t="s">
        <v>142</v>
      </c>
      <c r="B28" s="3">
        <f>HLOOKUP($A28,Picks!$C$21:$DI$41,17,FALSE)</f>
        <v>2</v>
      </c>
      <c r="C28" s="3">
        <f>HLOOKUP($A28,Picks!$C$21:$DI$41,18,FALSE)</f>
        <v>4</v>
      </c>
      <c r="D28" s="3">
        <f>HLOOKUP($A28,Picks!$C$21:$DI$41,19,FALSE)</f>
        <v>8</v>
      </c>
      <c r="E28" s="3">
        <f>HLOOKUP($A28,Picks!$C$21:$DI$41,20,FALSE)</f>
        <v>0</v>
      </c>
      <c r="F28" s="3">
        <f t="shared" si="0"/>
        <v>14</v>
      </c>
      <c r="G28" s="6" t="str">
        <f>HLOOKUP($A28,Picks!$C$1:$DI$41,18,FALSE)</f>
        <v>Y</v>
      </c>
      <c r="H28" s="6" t="str">
        <f>HLOOKUP($A28,Picks!$C$1:$DI$41,16,FALSE)</f>
        <v>NSH</v>
      </c>
    </row>
    <row r="29" spans="1:16" x14ac:dyDescent="0.3">
      <c r="A29" s="5" t="s">
        <v>161</v>
      </c>
      <c r="B29" s="3">
        <f>HLOOKUP($A29,Picks!$C$21:$DI$41,17,FALSE)</f>
        <v>2</v>
      </c>
      <c r="C29" s="3">
        <f>HLOOKUP($A29,Picks!$C$21:$DI$41,18,FALSE)</f>
        <v>4</v>
      </c>
      <c r="D29" s="3">
        <f>HLOOKUP($A29,Picks!$C$21:$DI$41,19,FALSE)</f>
        <v>8</v>
      </c>
      <c r="E29" s="3">
        <f>HLOOKUP($A29,Picks!$C$21:$DI$41,20,FALSE)</f>
        <v>0</v>
      </c>
      <c r="F29" s="3">
        <f t="shared" si="0"/>
        <v>14</v>
      </c>
      <c r="G29" s="6" t="str">
        <f>HLOOKUP($A29,Picks!$C$1:$DI$41,18,FALSE)</f>
        <v>Y</v>
      </c>
      <c r="H29" s="6" t="str">
        <f>HLOOKUP($A29,Picks!$C$1:$DI$41,16,FALSE)</f>
        <v>NSH</v>
      </c>
    </row>
    <row r="30" spans="1:16" x14ac:dyDescent="0.3">
      <c r="A30" s="5" t="s">
        <v>101</v>
      </c>
      <c r="B30" s="3">
        <f>HLOOKUP($A30,Picks!$C$21:$DI$41,17,FALSE)</f>
        <v>2</v>
      </c>
      <c r="C30" s="3">
        <f>HLOOKUP($A30,Picks!$C$21:$DI$41,18,FALSE)</f>
        <v>4</v>
      </c>
      <c r="D30" s="3">
        <f>HLOOKUP($A30,Picks!$C$21:$DI$41,19,FALSE)</f>
        <v>8</v>
      </c>
      <c r="E30" s="3">
        <f>HLOOKUP($A30,Picks!$C$21:$DI$41,20,FALSE)</f>
        <v>0</v>
      </c>
      <c r="F30" s="3">
        <f t="shared" si="0"/>
        <v>14</v>
      </c>
      <c r="G30" s="6" t="str">
        <f>HLOOKUP($A30,Picks!$C$1:$DI$41,18,FALSE)</f>
        <v>Y</v>
      </c>
      <c r="H30" s="6" t="str">
        <f>HLOOKUP($A30,Picks!$C$1:$DI$41,16,FALSE)</f>
        <v>TBL</v>
      </c>
    </row>
    <row r="31" spans="1:16" x14ac:dyDescent="0.3">
      <c r="A31" s="5" t="s">
        <v>60</v>
      </c>
      <c r="B31" s="3">
        <f>HLOOKUP($A31,Picks!$C$21:$DI$41,17,FALSE)</f>
        <v>8</v>
      </c>
      <c r="C31" s="3">
        <f>HLOOKUP($A31,Picks!$C$21:$DI$41,18,FALSE)</f>
        <v>4</v>
      </c>
      <c r="D31" s="3">
        <f>HLOOKUP($A31,Picks!$C$21:$DI$41,19,FALSE)</f>
        <v>0</v>
      </c>
      <c r="E31" s="3">
        <f>HLOOKUP($A31,Picks!$C$21:$DI$41,20,FALSE)</f>
        <v>0</v>
      </c>
      <c r="F31" s="3">
        <f t="shared" si="0"/>
        <v>12</v>
      </c>
      <c r="G31" s="6" t="str">
        <f>HLOOKUP($A31,Picks!$C$1:$DI$41,18,FALSE)</f>
        <v>Y</v>
      </c>
      <c r="H31" s="6" t="str">
        <f>HLOOKUP($A31,Picks!$C$1:$DI$41,16,FALSE)</f>
        <v>TBL</v>
      </c>
    </row>
    <row r="32" spans="1:16" x14ac:dyDescent="0.3">
      <c r="A32" s="5" t="s">
        <v>88</v>
      </c>
      <c r="B32" s="3">
        <f>HLOOKUP($A32,Picks!$C$21:$DI$41,17,FALSE)</f>
        <v>8</v>
      </c>
      <c r="C32" s="3">
        <f>HLOOKUP($A32,Picks!$C$21:$DI$41,18,FALSE)</f>
        <v>4</v>
      </c>
      <c r="D32" s="3">
        <f>HLOOKUP($A32,Picks!$C$21:$DI$41,19,FALSE)</f>
        <v>0</v>
      </c>
      <c r="E32" s="3">
        <f>HLOOKUP($A32,Picks!$C$21:$DI$41,20,FALSE)</f>
        <v>0</v>
      </c>
      <c r="F32" s="3">
        <f t="shared" si="0"/>
        <v>12</v>
      </c>
      <c r="G32" s="6" t="str">
        <f>HLOOKUP($A32,Picks!$C$1:$DI$41,18,FALSE)</f>
        <v>Y</v>
      </c>
      <c r="H32" s="6" t="str">
        <f>HLOOKUP($A32,Picks!$C$1:$DI$41,16,FALSE)</f>
        <v>TBL</v>
      </c>
    </row>
    <row r="33" spans="1:8" x14ac:dyDescent="0.3">
      <c r="A33" s="5" t="s">
        <v>134</v>
      </c>
      <c r="B33" s="3">
        <f>HLOOKUP($A33,Picks!$C$21:$DI$41,17,FALSE)</f>
        <v>8</v>
      </c>
      <c r="C33" s="3">
        <f>HLOOKUP($A33,Picks!$C$21:$DI$41,18,FALSE)</f>
        <v>4</v>
      </c>
      <c r="D33" s="3">
        <f>HLOOKUP($A33,Picks!$C$21:$DI$41,19,FALSE)</f>
        <v>0</v>
      </c>
      <c r="E33" s="3">
        <f>HLOOKUP($A33,Picks!$C$21:$DI$41,20,FALSE)</f>
        <v>0</v>
      </c>
      <c r="F33" s="3">
        <f t="shared" si="0"/>
        <v>12</v>
      </c>
      <c r="G33" s="6" t="str">
        <f>HLOOKUP($A33,Picks!$C$1:$DI$41,18,FALSE)</f>
        <v>Y</v>
      </c>
      <c r="H33" s="6" t="str">
        <f>HLOOKUP($A33,Picks!$C$1:$DI$41,16,FALSE)</f>
        <v>SJS</v>
      </c>
    </row>
    <row r="34" spans="1:8" x14ac:dyDescent="0.3">
      <c r="A34" s="5" t="s">
        <v>75</v>
      </c>
      <c r="B34" s="3">
        <f>HLOOKUP($A34,Picks!$C$21:$DI$41,17,FALSE)</f>
        <v>6</v>
      </c>
      <c r="C34" s="3">
        <f>HLOOKUP($A34,Picks!$C$21:$DI$41,18,FALSE)</f>
        <v>4</v>
      </c>
      <c r="D34" s="3">
        <f>HLOOKUP($A34,Picks!$C$21:$DI$41,19,FALSE)</f>
        <v>0</v>
      </c>
      <c r="E34" s="3">
        <f>HLOOKUP($A34,Picks!$C$21:$DI$41,20,FALSE)</f>
        <v>0</v>
      </c>
      <c r="F34" s="3">
        <f t="shared" si="0"/>
        <v>10</v>
      </c>
      <c r="G34" s="6" t="str">
        <f>HLOOKUP($A34,Picks!$C$1:$DI$41,18,FALSE)</f>
        <v>Y</v>
      </c>
      <c r="H34" s="6" t="str">
        <f>HLOOKUP($A34,Picks!$C$1:$DI$41,16,FALSE)</f>
        <v>WSH</v>
      </c>
    </row>
    <row r="35" spans="1:8" x14ac:dyDescent="0.3">
      <c r="A35" s="5" t="s">
        <v>82</v>
      </c>
      <c r="B35" s="3">
        <f>HLOOKUP($A35,Picks!$C$21:$DI$41,17,FALSE)</f>
        <v>6</v>
      </c>
      <c r="C35" s="3">
        <f>HLOOKUP($A35,Picks!$C$21:$DI$41,18,FALSE)</f>
        <v>4</v>
      </c>
      <c r="D35" s="3">
        <f>HLOOKUP($A35,Picks!$C$21:$DI$41,19,FALSE)</f>
        <v>0</v>
      </c>
      <c r="E35" s="3">
        <f>HLOOKUP($A35,Picks!$C$21:$DI$41,20,FALSE)</f>
        <v>0</v>
      </c>
      <c r="F35" s="3">
        <f t="shared" ref="F35:F66" si="1">SUM(B35:E35)</f>
        <v>10</v>
      </c>
      <c r="G35" s="6" t="str">
        <f>HLOOKUP($A35,Picks!$C$1:$DI$41,18,FALSE)</f>
        <v>Y</v>
      </c>
      <c r="H35" s="6" t="str">
        <f>HLOOKUP($A35,Picks!$C$1:$DI$41,16,FALSE)</f>
        <v>SJS</v>
      </c>
    </row>
    <row r="36" spans="1:8" x14ac:dyDescent="0.3">
      <c r="A36" s="5" t="s">
        <v>167</v>
      </c>
      <c r="B36" s="3">
        <f>HLOOKUP($A36,Picks!$C$21:$DI$41,17,FALSE)</f>
        <v>6</v>
      </c>
      <c r="C36" s="3">
        <f>HLOOKUP($A36,Picks!$C$21:$DI$41,18,FALSE)</f>
        <v>4</v>
      </c>
      <c r="D36" s="3">
        <f>HLOOKUP($A36,Picks!$C$21:$DI$41,19,FALSE)</f>
        <v>0</v>
      </c>
      <c r="E36" s="3">
        <f>HLOOKUP($A36,Picks!$C$21:$DI$41,20,FALSE)</f>
        <v>0</v>
      </c>
      <c r="F36" s="3">
        <f t="shared" si="1"/>
        <v>10</v>
      </c>
      <c r="G36" s="6" t="str">
        <f>HLOOKUP($A36,Picks!$C$1:$DI$41,18,FALSE)</f>
        <v>Y</v>
      </c>
      <c r="H36" s="6" t="str">
        <f>HLOOKUP($A36,Picks!$C$1:$DI$41,16,FALSE)</f>
        <v>WSH</v>
      </c>
    </row>
    <row r="37" spans="1:8" x14ac:dyDescent="0.3">
      <c r="A37" s="5" t="s">
        <v>74</v>
      </c>
      <c r="B37" s="3">
        <f>HLOOKUP($A37,Picks!$C$21:$DI$41,17,FALSE)</f>
        <v>6</v>
      </c>
      <c r="C37" s="3">
        <f>HLOOKUP($A37,Picks!$C$21:$DI$41,18,FALSE)</f>
        <v>4</v>
      </c>
      <c r="D37" s="3">
        <f>HLOOKUP($A37,Picks!$C$21:$DI$41,19,FALSE)</f>
        <v>0</v>
      </c>
      <c r="E37" s="3">
        <f>HLOOKUP($A37,Picks!$C$21:$DI$41,20,FALSE)</f>
        <v>0</v>
      </c>
      <c r="F37" s="3">
        <f t="shared" si="1"/>
        <v>10</v>
      </c>
      <c r="G37" s="6" t="str">
        <f>HLOOKUP($A37,Picks!$C$1:$DI$41,18,FALSE)</f>
        <v>Y</v>
      </c>
      <c r="H37" s="6" t="str">
        <f>HLOOKUP($A37,Picks!$C$1:$DI$41,16,FALSE)</f>
        <v>TBL</v>
      </c>
    </row>
    <row r="38" spans="1:8" x14ac:dyDescent="0.3">
      <c r="A38" s="5" t="s">
        <v>124</v>
      </c>
      <c r="B38" s="3">
        <f>HLOOKUP($A38,Picks!$C$21:$DI$41,17,FALSE)</f>
        <v>6</v>
      </c>
      <c r="C38" s="3">
        <f>HLOOKUP($A38,Picks!$C$21:$DI$41,18,FALSE)</f>
        <v>4</v>
      </c>
      <c r="D38" s="3">
        <f>HLOOKUP($A38,Picks!$C$21:$DI$41,19,FALSE)</f>
        <v>0</v>
      </c>
      <c r="E38" s="3">
        <f>HLOOKUP($A38,Picks!$C$21:$DI$41,20,FALSE)</f>
        <v>0</v>
      </c>
      <c r="F38" s="3">
        <f t="shared" si="1"/>
        <v>10</v>
      </c>
      <c r="G38" s="6" t="str">
        <f>HLOOKUP($A38,Picks!$C$1:$DI$41,18,FALSE)</f>
        <v>Y</v>
      </c>
      <c r="H38" s="6" t="str">
        <f>HLOOKUP($A38,Picks!$C$1:$DI$41,16,FALSE)</f>
        <v>TBL</v>
      </c>
    </row>
    <row r="39" spans="1:8" x14ac:dyDescent="0.3">
      <c r="A39" s="5" t="s">
        <v>155</v>
      </c>
      <c r="B39" s="3">
        <f>HLOOKUP($A39,Picks!$C$21:$DI$41,17,FALSE)</f>
        <v>6</v>
      </c>
      <c r="C39" s="3">
        <f>HLOOKUP($A39,Picks!$C$21:$DI$41,18,FALSE)</f>
        <v>4</v>
      </c>
      <c r="D39" s="3">
        <f>HLOOKUP($A39,Picks!$C$21:$DI$41,19,FALSE)</f>
        <v>0</v>
      </c>
      <c r="E39" s="3">
        <f>HLOOKUP($A39,Picks!$C$21:$DI$41,20,FALSE)</f>
        <v>0</v>
      </c>
      <c r="F39" s="3">
        <f t="shared" si="1"/>
        <v>10</v>
      </c>
      <c r="G39" s="6" t="str">
        <f>HLOOKUP($A39,Picks!$C$1:$DI$41,18,FALSE)</f>
        <v>Y</v>
      </c>
      <c r="H39" s="6" t="str">
        <f>HLOOKUP($A39,Picks!$C$1:$DI$41,16,FALSE)</f>
        <v>SJS</v>
      </c>
    </row>
    <row r="40" spans="1:8" x14ac:dyDescent="0.3">
      <c r="A40" s="5" t="s">
        <v>156</v>
      </c>
      <c r="B40" s="3">
        <f>HLOOKUP($A40,Picks!$C$21:$DI$41,17,FALSE)</f>
        <v>6</v>
      </c>
      <c r="C40" s="3">
        <f>HLOOKUP($A40,Picks!$C$21:$DI$41,18,FALSE)</f>
        <v>4</v>
      </c>
      <c r="D40" s="3">
        <f>HLOOKUP($A40,Picks!$C$21:$DI$41,19,FALSE)</f>
        <v>0</v>
      </c>
      <c r="E40" s="3">
        <f>HLOOKUP($A40,Picks!$C$21:$DI$41,20,FALSE)</f>
        <v>0</v>
      </c>
      <c r="F40" s="3">
        <f t="shared" si="1"/>
        <v>10</v>
      </c>
      <c r="G40" s="6" t="str">
        <f>HLOOKUP($A40,Picks!$C$1:$DI$41,18,FALSE)</f>
        <v>Y</v>
      </c>
      <c r="H40" s="6" t="str">
        <f>HLOOKUP($A40,Picks!$C$1:$DI$41,16,FALSE)</f>
        <v>TBL</v>
      </c>
    </row>
    <row r="41" spans="1:8" x14ac:dyDescent="0.3">
      <c r="A41" s="5" t="s">
        <v>165</v>
      </c>
      <c r="B41" s="3">
        <f>HLOOKUP($A41,Picks!$C$21:$DI$41,17,FALSE)</f>
        <v>8</v>
      </c>
      <c r="C41" s="3">
        <f>HLOOKUP($A41,Picks!$C$21:$DI$41,18,FALSE)</f>
        <v>0</v>
      </c>
      <c r="D41" s="3">
        <f>HLOOKUP($A41,Picks!$C$21:$DI$41,19,FALSE)</f>
        <v>0</v>
      </c>
      <c r="E41" s="3">
        <f>HLOOKUP($A41,Picks!$C$21:$DI$41,20,FALSE)</f>
        <v>0</v>
      </c>
      <c r="F41" s="3">
        <f t="shared" si="1"/>
        <v>8</v>
      </c>
      <c r="G41" s="6" t="str">
        <f>HLOOKUP($A41,Picks!$C$1:$DI$41,18,FALSE)</f>
        <v>Y</v>
      </c>
      <c r="H41" s="6" t="str">
        <f>HLOOKUP($A41,Picks!$C$1:$DI$41,16,FALSE)</f>
        <v>TBL</v>
      </c>
    </row>
    <row r="42" spans="1:8" x14ac:dyDescent="0.3">
      <c r="A42" s="5" t="s">
        <v>166</v>
      </c>
      <c r="B42" s="3">
        <f>HLOOKUP($A42,Picks!$C$21:$DI$41,17,FALSE)</f>
        <v>8</v>
      </c>
      <c r="C42" s="3">
        <f>HLOOKUP($A42,Picks!$C$21:$DI$41,18,FALSE)</f>
        <v>0</v>
      </c>
      <c r="D42" s="3">
        <f>HLOOKUP($A42,Picks!$C$21:$DI$41,19,FALSE)</f>
        <v>0</v>
      </c>
      <c r="E42" s="3">
        <f>HLOOKUP($A42,Picks!$C$21:$DI$41,20,FALSE)</f>
        <v>0</v>
      </c>
      <c r="F42" s="3">
        <f t="shared" si="1"/>
        <v>8</v>
      </c>
      <c r="G42" s="6" t="str">
        <f>HLOOKUP($A42,Picks!$C$1:$DI$41,18,FALSE)</f>
        <v>Y</v>
      </c>
      <c r="H42" s="6" t="str">
        <f>HLOOKUP($A42,Picks!$C$1:$DI$41,16,FALSE)</f>
        <v>NYI</v>
      </c>
    </row>
    <row r="43" spans="1:8" x14ac:dyDescent="0.3">
      <c r="A43" s="5" t="s">
        <v>96</v>
      </c>
      <c r="B43" s="3">
        <f>HLOOKUP($A43,Picks!$C$21:$DI$41,17,FALSE)</f>
        <v>4</v>
      </c>
      <c r="C43" s="3">
        <f>HLOOKUP($A43,Picks!$C$21:$DI$41,18,FALSE)</f>
        <v>4</v>
      </c>
      <c r="D43" s="3">
        <f>HLOOKUP($A43,Picks!$C$21:$DI$41,19,FALSE)</f>
        <v>0</v>
      </c>
      <c r="E43" s="3">
        <f>HLOOKUP($A43,Picks!$C$21:$DI$41,20,FALSE)</f>
        <v>0</v>
      </c>
      <c r="F43" s="3">
        <f t="shared" si="1"/>
        <v>8</v>
      </c>
      <c r="G43" s="6" t="str">
        <f>HLOOKUP($A43,Picks!$C$1:$DI$41,18,FALSE)</f>
        <v>Y</v>
      </c>
      <c r="H43" s="6" t="str">
        <f>HLOOKUP($A43,Picks!$C$1:$DI$41,16,FALSE)</f>
        <v>TBL</v>
      </c>
    </row>
    <row r="44" spans="1:8" x14ac:dyDescent="0.3">
      <c r="A44" s="5" t="s">
        <v>105</v>
      </c>
      <c r="B44" s="3">
        <f>HLOOKUP($A44,Picks!$C$21:$DI$41,17,FALSE)</f>
        <v>4</v>
      </c>
      <c r="C44" s="3">
        <f>HLOOKUP($A44,Picks!$C$21:$DI$41,18,FALSE)</f>
        <v>4</v>
      </c>
      <c r="D44" s="3">
        <f>HLOOKUP($A44,Picks!$C$21:$DI$41,19,FALSE)</f>
        <v>0</v>
      </c>
      <c r="E44" s="3">
        <f>HLOOKUP($A44,Picks!$C$21:$DI$41,20,FALSE)</f>
        <v>0</v>
      </c>
      <c r="F44" s="3">
        <f t="shared" si="1"/>
        <v>8</v>
      </c>
      <c r="G44" s="6" t="str">
        <f>HLOOKUP($A44,Picks!$C$1:$DI$41,18,FALSE)</f>
        <v>Y</v>
      </c>
      <c r="H44" s="6" t="str">
        <f>HLOOKUP($A44,Picks!$C$1:$DI$41,16,FALSE)</f>
        <v>TBL</v>
      </c>
    </row>
    <row r="45" spans="1:8" x14ac:dyDescent="0.3">
      <c r="A45" s="5" t="s">
        <v>130</v>
      </c>
      <c r="B45" s="3">
        <f>HLOOKUP($A45,Picks!$C$21:$DI$41,17,FALSE)</f>
        <v>4</v>
      </c>
      <c r="C45" s="3">
        <f>HLOOKUP($A45,Picks!$C$21:$DI$41,18,FALSE)</f>
        <v>4</v>
      </c>
      <c r="D45" s="3">
        <f>HLOOKUP($A45,Picks!$C$21:$DI$41,19,FALSE)</f>
        <v>0</v>
      </c>
      <c r="E45" s="3">
        <f>HLOOKUP($A45,Picks!$C$21:$DI$41,20,FALSE)</f>
        <v>0</v>
      </c>
      <c r="F45" s="3">
        <f t="shared" si="1"/>
        <v>8</v>
      </c>
      <c r="G45" s="6" t="str">
        <f>HLOOKUP($A45,Picks!$C$1:$DI$41,18,FALSE)</f>
        <v>Y</v>
      </c>
      <c r="H45" s="6" t="str">
        <f>HLOOKUP($A45,Picks!$C$1:$DI$41,16,FALSE)</f>
        <v>TBL</v>
      </c>
    </row>
    <row r="46" spans="1:8" x14ac:dyDescent="0.3">
      <c r="A46" s="5" t="s">
        <v>136</v>
      </c>
      <c r="B46" s="3">
        <f>HLOOKUP($A46,Picks!$C$21:$DI$41,17,FALSE)</f>
        <v>4</v>
      </c>
      <c r="C46" s="3">
        <f>HLOOKUP($A46,Picks!$C$21:$DI$41,18,FALSE)</f>
        <v>4</v>
      </c>
      <c r="D46" s="3">
        <f>HLOOKUP($A46,Picks!$C$21:$DI$41,19,FALSE)</f>
        <v>0</v>
      </c>
      <c r="E46" s="3">
        <f>HLOOKUP($A46,Picks!$C$21:$DI$41,20,FALSE)</f>
        <v>0</v>
      </c>
      <c r="F46" s="3">
        <f t="shared" si="1"/>
        <v>8</v>
      </c>
      <c r="G46" s="6" t="str">
        <f>HLOOKUP($A46,Picks!$C$1:$DI$41,18,FALSE)</f>
        <v>Y</v>
      </c>
      <c r="H46" s="6" t="str">
        <f>HLOOKUP($A46,Picks!$C$1:$DI$41,16,FALSE)</f>
        <v>TBL</v>
      </c>
    </row>
    <row r="47" spans="1:8" x14ac:dyDescent="0.3">
      <c r="A47" s="5" t="s">
        <v>174</v>
      </c>
      <c r="B47" s="3">
        <f>HLOOKUP($A47,Picks!$C$21:$DI$41,17,FALSE)</f>
        <v>4</v>
      </c>
      <c r="C47" s="3">
        <f>HLOOKUP($A47,Picks!$C$21:$DI$41,18,FALSE)</f>
        <v>4</v>
      </c>
      <c r="D47" s="3">
        <f>HLOOKUP($A47,Picks!$C$21:$DI$41,19,FALSE)</f>
        <v>0</v>
      </c>
      <c r="E47" s="3">
        <f>HLOOKUP($A47,Picks!$C$21:$DI$41,20,FALSE)</f>
        <v>0</v>
      </c>
      <c r="F47" s="3">
        <f t="shared" si="1"/>
        <v>8</v>
      </c>
      <c r="G47" s="6" t="str">
        <f>HLOOKUP($A47,Picks!$C$1:$DI$41,18,FALSE)</f>
        <v>Y</v>
      </c>
      <c r="H47" s="6" t="str">
        <f>HLOOKUP($A47,Picks!$C$1:$DI$41,16,FALSE)</f>
        <v>CGY</v>
      </c>
    </row>
    <row r="48" spans="1:8" x14ac:dyDescent="0.3">
      <c r="A48" s="5" t="s">
        <v>77</v>
      </c>
      <c r="B48" s="3">
        <f>HLOOKUP($A48,Picks!$C$21:$DI$41,17,FALSE)</f>
        <v>4</v>
      </c>
      <c r="C48" s="3">
        <f>HLOOKUP($A48,Picks!$C$21:$DI$41,18,FALSE)</f>
        <v>4</v>
      </c>
      <c r="D48" s="3">
        <f>HLOOKUP($A48,Picks!$C$21:$DI$41,19,FALSE)</f>
        <v>0</v>
      </c>
      <c r="E48" s="3">
        <f>HLOOKUP($A48,Picks!$C$21:$DI$41,20,FALSE)</f>
        <v>0</v>
      </c>
      <c r="F48" s="3">
        <f t="shared" si="1"/>
        <v>8</v>
      </c>
      <c r="G48" s="6" t="str">
        <f>HLOOKUP($A48,Picks!$C$1:$DI$41,18,FALSE)</f>
        <v>Y</v>
      </c>
      <c r="H48" s="6" t="str">
        <f>HLOOKUP($A48,Picks!$C$1:$DI$41,16,FALSE)</f>
        <v>CGY</v>
      </c>
    </row>
    <row r="49" spans="1:8" x14ac:dyDescent="0.3">
      <c r="A49" s="5" t="s">
        <v>79</v>
      </c>
      <c r="B49" s="3">
        <f>HLOOKUP($A49,Picks!$C$21:$DI$41,17,FALSE)</f>
        <v>4</v>
      </c>
      <c r="C49" s="3">
        <f>HLOOKUP($A49,Picks!$C$21:$DI$41,18,FALSE)</f>
        <v>4</v>
      </c>
      <c r="D49" s="3">
        <f>HLOOKUP($A49,Picks!$C$21:$DI$41,19,FALSE)</f>
        <v>0</v>
      </c>
      <c r="E49" s="3">
        <f>HLOOKUP($A49,Picks!$C$21:$DI$41,20,FALSE)</f>
        <v>0</v>
      </c>
      <c r="F49" s="3">
        <f t="shared" si="1"/>
        <v>8</v>
      </c>
      <c r="G49" s="6" t="str">
        <f>HLOOKUP($A49,Picks!$C$1:$DI$41,18,FALSE)</f>
        <v>Y</v>
      </c>
      <c r="H49" s="6" t="str">
        <f>HLOOKUP($A49,Picks!$C$1:$DI$41,16,FALSE)</f>
        <v>TBL</v>
      </c>
    </row>
    <row r="50" spans="1:8" x14ac:dyDescent="0.3">
      <c r="A50" s="5" t="s">
        <v>81</v>
      </c>
      <c r="B50" s="3">
        <f>HLOOKUP($A50,Picks!$C$21:$DI$41,17,FALSE)</f>
        <v>4</v>
      </c>
      <c r="C50" s="3">
        <f>HLOOKUP($A50,Picks!$C$21:$DI$41,18,FALSE)</f>
        <v>4</v>
      </c>
      <c r="D50" s="3">
        <f>HLOOKUP($A50,Picks!$C$21:$DI$41,19,FALSE)</f>
        <v>0</v>
      </c>
      <c r="E50" s="3">
        <f>HLOOKUP($A50,Picks!$C$21:$DI$41,20,FALSE)</f>
        <v>0</v>
      </c>
      <c r="F50" s="3">
        <f t="shared" si="1"/>
        <v>8</v>
      </c>
      <c r="G50" s="6" t="str">
        <f>HLOOKUP($A50,Picks!$C$1:$DI$41,18,FALSE)</f>
        <v>Y</v>
      </c>
      <c r="H50" s="6" t="str">
        <f>HLOOKUP($A50,Picks!$C$1:$DI$41,16,FALSE)</f>
        <v>WIN</v>
      </c>
    </row>
    <row r="51" spans="1:8" x14ac:dyDescent="0.3">
      <c r="A51" s="5" t="s">
        <v>91</v>
      </c>
      <c r="B51" s="3">
        <f>HLOOKUP($A51,Picks!$C$21:$DI$41,17,FALSE)</f>
        <v>4</v>
      </c>
      <c r="C51" s="3">
        <f>HLOOKUP($A51,Picks!$C$21:$DI$41,18,FALSE)</f>
        <v>4</v>
      </c>
      <c r="D51" s="3">
        <f>HLOOKUP($A51,Picks!$C$21:$DI$41,19,FALSE)</f>
        <v>0</v>
      </c>
      <c r="E51" s="3">
        <f>HLOOKUP($A51,Picks!$C$21:$DI$41,20,FALSE)</f>
        <v>0</v>
      </c>
      <c r="F51" s="3">
        <f t="shared" si="1"/>
        <v>8</v>
      </c>
      <c r="G51" s="6" t="str">
        <f>HLOOKUP($A51,Picks!$C$1:$DI$41,18,FALSE)</f>
        <v>Y</v>
      </c>
      <c r="H51" s="6" t="str">
        <f>HLOOKUP($A51,Picks!$C$1:$DI$41,16,FALSE)</f>
        <v>PIT</v>
      </c>
    </row>
    <row r="52" spans="1:8" x14ac:dyDescent="0.3">
      <c r="A52" s="5" t="s">
        <v>100</v>
      </c>
      <c r="B52" s="3">
        <f>HLOOKUP($A52,Picks!$C$21:$DI$41,17,FALSE)</f>
        <v>4</v>
      </c>
      <c r="C52" s="3">
        <f>HLOOKUP($A52,Picks!$C$21:$DI$41,18,FALSE)</f>
        <v>4</v>
      </c>
      <c r="D52" s="3">
        <f>HLOOKUP($A52,Picks!$C$21:$DI$41,19,FALSE)</f>
        <v>0</v>
      </c>
      <c r="E52" s="3">
        <f>HLOOKUP($A52,Picks!$C$21:$DI$41,20,FALSE)</f>
        <v>0</v>
      </c>
      <c r="F52" s="3">
        <f t="shared" si="1"/>
        <v>8</v>
      </c>
      <c r="G52" s="6" t="str">
        <f>HLOOKUP($A52,Picks!$C$1:$DI$41,18,FALSE)</f>
        <v>Y</v>
      </c>
      <c r="H52" s="6" t="str">
        <f>HLOOKUP($A52,Picks!$C$1:$DI$41,16,FALSE)</f>
        <v>PIT</v>
      </c>
    </row>
    <row r="53" spans="1:8" x14ac:dyDescent="0.3">
      <c r="A53" s="5" t="s">
        <v>128</v>
      </c>
      <c r="B53" s="3">
        <f>HLOOKUP($A53,Picks!$C$21:$DI$41,17,FALSE)</f>
        <v>4</v>
      </c>
      <c r="C53" s="3">
        <f>HLOOKUP($A53,Picks!$C$21:$DI$41,18,FALSE)</f>
        <v>4</v>
      </c>
      <c r="D53" s="3">
        <f>HLOOKUP($A53,Picks!$C$21:$DI$41,19,FALSE)</f>
        <v>0</v>
      </c>
      <c r="E53" s="3">
        <f>HLOOKUP($A53,Picks!$C$21:$DI$41,20,FALSE)</f>
        <v>0</v>
      </c>
      <c r="F53" s="3">
        <f t="shared" si="1"/>
        <v>8</v>
      </c>
      <c r="G53" s="6" t="str">
        <f>HLOOKUP($A53,Picks!$C$1:$DI$41,18,FALSE)</f>
        <v>Y</v>
      </c>
      <c r="H53" s="6" t="str">
        <f>HLOOKUP($A53,Picks!$C$1:$DI$41,16,FALSE)</f>
        <v>TBL</v>
      </c>
    </row>
    <row r="54" spans="1:8" x14ac:dyDescent="0.3">
      <c r="A54" s="5" t="s">
        <v>132</v>
      </c>
      <c r="B54" s="3">
        <f>HLOOKUP($A54,Picks!$C$21:$DI$41,17,FALSE)</f>
        <v>4</v>
      </c>
      <c r="C54" s="3">
        <f>HLOOKUP($A54,Picks!$C$21:$DI$41,18,FALSE)</f>
        <v>4</v>
      </c>
      <c r="D54" s="3">
        <f>HLOOKUP($A54,Picks!$C$21:$DI$41,19,FALSE)</f>
        <v>0</v>
      </c>
      <c r="E54" s="3">
        <f>HLOOKUP($A54,Picks!$C$21:$DI$41,20,FALSE)</f>
        <v>0</v>
      </c>
      <c r="F54" s="3">
        <f t="shared" si="1"/>
        <v>8</v>
      </c>
      <c r="G54" s="6" t="str">
        <f>HLOOKUP($A54,Picks!$C$1:$DI$41,18,FALSE)</f>
        <v>Y</v>
      </c>
      <c r="H54" s="6" t="str">
        <f>HLOOKUP($A54,Picks!$C$1:$DI$41,16,FALSE)</f>
        <v>TBL</v>
      </c>
    </row>
    <row r="55" spans="1:8" x14ac:dyDescent="0.3">
      <c r="A55" s="5" t="s">
        <v>138</v>
      </c>
      <c r="B55" s="3">
        <f>HLOOKUP($A55,Picks!$C$21:$DI$41,17,FALSE)</f>
        <v>4</v>
      </c>
      <c r="C55" s="3">
        <f>HLOOKUP($A55,Picks!$C$21:$DI$41,18,FALSE)</f>
        <v>4</v>
      </c>
      <c r="D55" s="3">
        <f>HLOOKUP($A55,Picks!$C$21:$DI$41,19,FALSE)</f>
        <v>0</v>
      </c>
      <c r="E55" s="3">
        <f>HLOOKUP($A55,Picks!$C$21:$DI$41,20,FALSE)</f>
        <v>0</v>
      </c>
      <c r="F55" s="3">
        <f t="shared" si="1"/>
        <v>8</v>
      </c>
      <c r="G55" s="6" t="str">
        <f>HLOOKUP($A55,Picks!$C$1:$DI$41,18,FALSE)</f>
        <v>Y</v>
      </c>
      <c r="H55" s="6" t="str">
        <f>HLOOKUP($A55,Picks!$C$1:$DI$41,16,FALSE)</f>
        <v>CGY</v>
      </c>
    </row>
    <row r="56" spans="1:8" x14ac:dyDescent="0.3">
      <c r="A56" s="5" t="s">
        <v>99</v>
      </c>
      <c r="B56" s="3">
        <f>HLOOKUP($A56,Picks!$C$21:$DI$41,17,FALSE)</f>
        <v>4</v>
      </c>
      <c r="C56" s="3">
        <f>HLOOKUP($A56,Picks!$C$21:$DI$41,18,FALSE)</f>
        <v>4</v>
      </c>
      <c r="D56" s="3">
        <f>HLOOKUP($A56,Picks!$C$21:$DI$41,19,FALSE)</f>
        <v>0</v>
      </c>
      <c r="E56" s="3">
        <f>HLOOKUP($A56,Picks!$C$21:$DI$41,20,FALSE)</f>
        <v>0</v>
      </c>
      <c r="F56" s="3">
        <f t="shared" si="1"/>
        <v>8</v>
      </c>
      <c r="G56" s="6" t="str">
        <f>HLOOKUP($A56,Picks!$C$1:$DI$41,18,FALSE)</f>
        <v>Y</v>
      </c>
      <c r="H56" s="6" t="str">
        <f>HLOOKUP($A56,Picks!$C$1:$DI$41,16,FALSE)</f>
        <v>CGY</v>
      </c>
    </row>
    <row r="57" spans="1:8" x14ac:dyDescent="0.3">
      <c r="A57" s="5" t="s">
        <v>157</v>
      </c>
      <c r="B57" s="3">
        <f>HLOOKUP($A57,Picks!$C$21:$DI$41,17,FALSE)</f>
        <v>4</v>
      </c>
      <c r="C57" s="3">
        <f>HLOOKUP($A57,Picks!$C$21:$DI$41,18,FALSE)</f>
        <v>4</v>
      </c>
      <c r="D57" s="3">
        <f>HLOOKUP($A57,Picks!$C$21:$DI$41,19,FALSE)</f>
        <v>0</v>
      </c>
      <c r="E57" s="3">
        <f>HLOOKUP($A57,Picks!$C$21:$DI$41,20,FALSE)</f>
        <v>0</v>
      </c>
      <c r="F57" s="3">
        <f t="shared" si="1"/>
        <v>8</v>
      </c>
      <c r="G57" s="6" t="str">
        <f>HLOOKUP($A57,Picks!$C$1:$DI$41,18,FALSE)</f>
        <v>Y</v>
      </c>
      <c r="H57" s="6" t="str">
        <f>HLOOKUP($A57,Picks!$C$1:$DI$41,16,FALSE)</f>
        <v>TBL</v>
      </c>
    </row>
    <row r="58" spans="1:8" x14ac:dyDescent="0.3">
      <c r="A58" s="5" t="s">
        <v>80</v>
      </c>
      <c r="B58" s="3">
        <f>HLOOKUP($A58,Picks!$C$21:$DI$41,17,FALSE)</f>
        <v>6</v>
      </c>
      <c r="C58" s="3">
        <f>HLOOKUP($A58,Picks!$C$21:$DI$41,18,FALSE)</f>
        <v>0</v>
      </c>
      <c r="D58" s="3">
        <f>HLOOKUP($A58,Picks!$C$21:$DI$41,19,FALSE)</f>
        <v>0</v>
      </c>
      <c r="E58" s="3">
        <f>HLOOKUP($A58,Picks!$C$21:$DI$41,20,FALSE)</f>
        <v>0</v>
      </c>
      <c r="F58" s="3">
        <f t="shared" si="1"/>
        <v>6</v>
      </c>
      <c r="G58" s="6" t="str">
        <f>HLOOKUP($A58,Picks!$C$1:$DI$41,18,FALSE)</f>
        <v>Y</v>
      </c>
      <c r="H58" s="6" t="str">
        <f>HLOOKUP($A58,Picks!$C$1:$DI$41,16,FALSE)</f>
        <v>TBL</v>
      </c>
    </row>
    <row r="59" spans="1:8" x14ac:dyDescent="0.3">
      <c r="A59" s="5" t="s">
        <v>113</v>
      </c>
      <c r="B59" s="3">
        <f>HLOOKUP($A59,Picks!$C$21:$DI$41,17,FALSE)</f>
        <v>6</v>
      </c>
      <c r="C59" s="3">
        <f>HLOOKUP($A59,Picks!$C$21:$DI$41,18,FALSE)</f>
        <v>0</v>
      </c>
      <c r="D59" s="3">
        <f>HLOOKUP($A59,Picks!$C$21:$DI$41,19,FALSE)</f>
        <v>0</v>
      </c>
      <c r="E59" s="3">
        <f>HLOOKUP($A59,Picks!$C$21:$DI$41,20,FALSE)</f>
        <v>0</v>
      </c>
      <c r="F59" s="3">
        <f t="shared" si="1"/>
        <v>6</v>
      </c>
      <c r="G59" s="6" t="str">
        <f>HLOOKUP($A59,Picks!$C$1:$DI$41,18,FALSE)</f>
        <v>N</v>
      </c>
      <c r="H59" s="6" t="str">
        <f>HLOOKUP($A59,Picks!$C$1:$DI$41,16,FALSE)</f>
        <v>TBL</v>
      </c>
    </row>
    <row r="60" spans="1:8" x14ac:dyDescent="0.3">
      <c r="A60" s="5" t="s">
        <v>152</v>
      </c>
      <c r="B60" s="3">
        <f>HLOOKUP($A60,Picks!$C$21:$DI$41,17,FALSE)</f>
        <v>6</v>
      </c>
      <c r="C60" s="3">
        <f>HLOOKUP($A60,Picks!$C$21:$DI$41,18,FALSE)</f>
        <v>0</v>
      </c>
      <c r="D60" s="3">
        <f>HLOOKUP($A60,Picks!$C$21:$DI$41,19,FALSE)</f>
        <v>0</v>
      </c>
      <c r="E60" s="3">
        <f>HLOOKUP($A60,Picks!$C$21:$DI$41,20,FALSE)</f>
        <v>0</v>
      </c>
      <c r="F60" s="3">
        <f t="shared" si="1"/>
        <v>6</v>
      </c>
      <c r="G60" s="6" t="str">
        <f>HLOOKUP($A60,Picks!$C$1:$DI$41,18,FALSE)</f>
        <v>Y</v>
      </c>
      <c r="H60" s="6" t="str">
        <f>HLOOKUP($A60,Picks!$C$1:$DI$41,16,FALSE)</f>
        <v>CGY</v>
      </c>
    </row>
    <row r="61" spans="1:8" x14ac:dyDescent="0.3">
      <c r="A61" s="5" t="s">
        <v>158</v>
      </c>
      <c r="B61" s="3">
        <f>HLOOKUP($A61,Picks!$C$21:$DI$41,17,FALSE)</f>
        <v>6</v>
      </c>
      <c r="C61" s="3">
        <f>HLOOKUP($A61,Picks!$C$21:$DI$41,18,FALSE)</f>
        <v>0</v>
      </c>
      <c r="D61" s="3">
        <f>HLOOKUP($A61,Picks!$C$21:$DI$41,19,FALSE)</f>
        <v>0</v>
      </c>
      <c r="E61" s="3">
        <f>HLOOKUP($A61,Picks!$C$21:$DI$41,20,FALSE)</f>
        <v>0</v>
      </c>
      <c r="F61" s="3">
        <f t="shared" si="1"/>
        <v>6</v>
      </c>
      <c r="G61" s="6" t="str">
        <f>HLOOKUP($A61,Picks!$C$1:$DI$41,18,FALSE)</f>
        <v>Y</v>
      </c>
      <c r="H61" s="6" t="str">
        <f>HLOOKUP($A61,Picks!$C$1:$DI$41,16,FALSE)</f>
        <v>CGY</v>
      </c>
    </row>
    <row r="62" spans="1:8" x14ac:dyDescent="0.3">
      <c r="A62" s="5" t="s">
        <v>116</v>
      </c>
      <c r="B62" s="3">
        <f>HLOOKUP($A62,Picks!$C$21:$DI$41,17,FALSE)</f>
        <v>6</v>
      </c>
      <c r="C62" s="3">
        <f>HLOOKUP($A62,Picks!$C$21:$DI$41,18,FALSE)</f>
        <v>0</v>
      </c>
      <c r="D62" s="3">
        <f>HLOOKUP($A62,Picks!$C$21:$DI$41,19,FALSE)</f>
        <v>0</v>
      </c>
      <c r="E62" s="3">
        <f>HLOOKUP($A62,Picks!$C$21:$DI$41,20,FALSE)</f>
        <v>0</v>
      </c>
      <c r="F62" s="3">
        <f t="shared" si="1"/>
        <v>6</v>
      </c>
      <c r="G62" s="6" t="str">
        <f>HLOOKUP($A62,Picks!$C$1:$DI$41,18,FALSE)</f>
        <v>Y</v>
      </c>
      <c r="H62" s="6" t="str">
        <f>HLOOKUP($A62,Picks!$C$1:$DI$41,16,FALSE)</f>
        <v>TBL</v>
      </c>
    </row>
    <row r="63" spans="1:8" x14ac:dyDescent="0.3">
      <c r="A63" s="15" t="s">
        <v>92</v>
      </c>
      <c r="B63" s="3">
        <f>HLOOKUP($A63,Picks!$C$21:$DI$41,17,FALSE)</f>
        <v>6</v>
      </c>
      <c r="C63" s="3">
        <f>HLOOKUP($A63,Picks!$C$21:$DI$41,18,FALSE)</f>
        <v>0</v>
      </c>
      <c r="D63" s="3">
        <f>HLOOKUP($A63,Picks!$C$21:$DI$41,19,FALSE)</f>
        <v>0</v>
      </c>
      <c r="E63" s="3">
        <f>HLOOKUP($A63,Picks!$C$21:$DI$41,20,FALSE)</f>
        <v>0</v>
      </c>
      <c r="F63" s="3">
        <f t="shared" si="1"/>
        <v>6</v>
      </c>
      <c r="G63" s="6" t="str">
        <f>HLOOKUP($A63,Picks!$C$1:$DI$41,18,FALSE)</f>
        <v>Y</v>
      </c>
      <c r="H63" s="6" t="str">
        <f>HLOOKUP($A63,Picks!$C$1:$DI$41,16,FALSE)</f>
        <v>TBL</v>
      </c>
    </row>
    <row r="64" spans="1:8" x14ac:dyDescent="0.3">
      <c r="A64" s="5" t="s">
        <v>139</v>
      </c>
      <c r="B64" s="3">
        <f>HLOOKUP($A64,Picks!$C$21:$DI$41,17,FALSE)</f>
        <v>2</v>
      </c>
      <c r="C64" s="3">
        <f>HLOOKUP($A64,Picks!$C$21:$DI$41,18,FALSE)</f>
        <v>4</v>
      </c>
      <c r="D64" s="3">
        <f>HLOOKUP($A64,Picks!$C$21:$DI$41,19,FALSE)</f>
        <v>0</v>
      </c>
      <c r="E64" s="3">
        <f>HLOOKUP($A64,Picks!$C$21:$DI$41,20,FALSE)</f>
        <v>0</v>
      </c>
      <c r="F64" s="3">
        <f t="shared" si="1"/>
        <v>6</v>
      </c>
      <c r="G64" s="6" t="str">
        <f>HLOOKUP($A64,Picks!$C$1:$DI$41,18,FALSE)</f>
        <v>Y</v>
      </c>
      <c r="H64" s="6" t="str">
        <f>HLOOKUP($A64,Picks!$C$1:$DI$41,16,FALSE)</f>
        <v>TBL</v>
      </c>
    </row>
    <row r="65" spans="1:8" x14ac:dyDescent="0.3">
      <c r="A65" s="5" t="s">
        <v>141</v>
      </c>
      <c r="B65" s="3">
        <f>HLOOKUP($A65,Picks!$C$21:$DI$41,17,FALSE)</f>
        <v>2</v>
      </c>
      <c r="C65" s="3">
        <f>HLOOKUP($A65,Picks!$C$21:$DI$41,18,FALSE)</f>
        <v>4</v>
      </c>
      <c r="D65" s="3">
        <f>HLOOKUP($A65,Picks!$C$21:$DI$41,19,FALSE)</f>
        <v>0</v>
      </c>
      <c r="E65" s="3">
        <f>HLOOKUP($A65,Picks!$C$21:$DI$41,20,FALSE)</f>
        <v>0</v>
      </c>
      <c r="F65" s="3">
        <f t="shared" si="1"/>
        <v>6</v>
      </c>
      <c r="G65" s="6" t="str">
        <f>HLOOKUP($A65,Picks!$C$1:$DI$41,18,FALSE)</f>
        <v>Y</v>
      </c>
      <c r="H65" s="6" t="str">
        <f>HLOOKUP($A65,Picks!$C$1:$DI$41,16,FALSE)</f>
        <v>TBL</v>
      </c>
    </row>
    <row r="66" spans="1:8" x14ac:dyDescent="0.3">
      <c r="A66" s="5" t="s">
        <v>173</v>
      </c>
      <c r="B66" s="3">
        <f>HLOOKUP($A66,Picks!$C$21:$DI$41,17,FALSE)</f>
        <v>2</v>
      </c>
      <c r="C66" s="3">
        <f>HLOOKUP($A66,Picks!$C$21:$DI$41,18,FALSE)</f>
        <v>4</v>
      </c>
      <c r="D66" s="3">
        <f>HLOOKUP($A66,Picks!$C$21:$DI$41,19,FALSE)</f>
        <v>0</v>
      </c>
      <c r="E66" s="3">
        <f>HLOOKUP($A66,Picks!$C$21:$DI$41,20,FALSE)</f>
        <v>0</v>
      </c>
      <c r="F66" s="3">
        <f t="shared" si="1"/>
        <v>6</v>
      </c>
      <c r="G66" s="6" t="str">
        <f>HLOOKUP($A66,Picks!$C$1:$DI$41,18,FALSE)</f>
        <v>Y</v>
      </c>
      <c r="H66" s="6" t="str">
        <f>HLOOKUP($A66,Picks!$C$1:$DI$41,16,FALSE)</f>
        <v>PIT</v>
      </c>
    </row>
    <row r="67" spans="1:8" x14ac:dyDescent="0.3">
      <c r="A67" s="5" t="s">
        <v>102</v>
      </c>
      <c r="B67" s="3">
        <f>HLOOKUP($A67,Picks!$C$21:$DI$41,17,FALSE)</f>
        <v>4</v>
      </c>
      <c r="C67" s="3">
        <f>HLOOKUP($A67,Picks!$C$21:$DI$41,18,FALSE)</f>
        <v>0</v>
      </c>
      <c r="D67" s="3">
        <f>HLOOKUP($A67,Picks!$C$21:$DI$41,19,FALSE)</f>
        <v>0</v>
      </c>
      <c r="E67" s="3">
        <f>HLOOKUP($A67,Picks!$C$21:$DI$41,20,FALSE)</f>
        <v>0</v>
      </c>
      <c r="F67" s="3">
        <f t="shared" ref="F67:F98" si="2">SUM(B67:E67)</f>
        <v>4</v>
      </c>
      <c r="G67" s="6" t="str">
        <f>HLOOKUP($A67,Picks!$C$1:$DI$41,18,FALSE)</f>
        <v>Y</v>
      </c>
      <c r="H67" s="6" t="str">
        <f>HLOOKUP($A67,Picks!$C$1:$DI$41,16,FALSE)</f>
        <v>CGY</v>
      </c>
    </row>
    <row r="68" spans="1:8" x14ac:dyDescent="0.3">
      <c r="A68" s="5" t="s">
        <v>115</v>
      </c>
      <c r="B68" s="3">
        <f>HLOOKUP($A68,Picks!$C$21:$DI$41,17,FALSE)</f>
        <v>4</v>
      </c>
      <c r="C68" s="3">
        <f>HLOOKUP($A68,Picks!$C$21:$DI$41,18,FALSE)</f>
        <v>0</v>
      </c>
      <c r="D68" s="3">
        <f>HLOOKUP($A68,Picks!$C$21:$DI$41,19,FALSE)</f>
        <v>0</v>
      </c>
      <c r="E68" s="3">
        <f>HLOOKUP($A68,Picks!$C$21:$DI$41,20,FALSE)</f>
        <v>0</v>
      </c>
      <c r="F68" s="3">
        <f t="shared" si="2"/>
        <v>4</v>
      </c>
      <c r="G68" s="6" t="str">
        <f>HLOOKUP($A68,Picks!$C$1:$DI$41,18,FALSE)</f>
        <v>Y</v>
      </c>
      <c r="H68" s="6" t="str">
        <f>HLOOKUP($A68,Picks!$C$1:$DI$41,16,FALSE)</f>
        <v>WIN</v>
      </c>
    </row>
    <row r="69" spans="1:8" x14ac:dyDescent="0.3">
      <c r="A69" s="5" t="s">
        <v>133</v>
      </c>
      <c r="B69" s="3">
        <f>HLOOKUP($A69,Picks!$C$21:$DI$41,17,FALSE)</f>
        <v>4</v>
      </c>
      <c r="C69" s="3">
        <f>HLOOKUP($A69,Picks!$C$21:$DI$41,18,FALSE)</f>
        <v>0</v>
      </c>
      <c r="D69" s="3">
        <f>HLOOKUP($A69,Picks!$C$21:$DI$41,19,FALSE)</f>
        <v>0</v>
      </c>
      <c r="E69" s="3">
        <f>HLOOKUP($A69,Picks!$C$21:$DI$41,20,FALSE)</f>
        <v>0</v>
      </c>
      <c r="F69" s="3">
        <f t="shared" si="2"/>
        <v>4</v>
      </c>
      <c r="G69" s="6" t="str">
        <f>HLOOKUP($A69,Picks!$C$1:$DI$41,18,FALSE)</f>
        <v>Y</v>
      </c>
      <c r="H69" s="6" t="str">
        <f>HLOOKUP($A69,Picks!$C$1:$DI$41,16,FALSE)</f>
        <v>TBL</v>
      </c>
    </row>
    <row r="70" spans="1:8" x14ac:dyDescent="0.3">
      <c r="A70" s="5" t="s">
        <v>151</v>
      </c>
      <c r="B70" s="3">
        <f>HLOOKUP($A70,Picks!$C$21:$DI$41,17,FALSE)</f>
        <v>4</v>
      </c>
      <c r="C70" s="3">
        <f>HLOOKUP($A70,Picks!$C$21:$DI$41,18,FALSE)</f>
        <v>0</v>
      </c>
      <c r="D70" s="3">
        <f>HLOOKUP($A70,Picks!$C$21:$DI$41,19,FALSE)</f>
        <v>0</v>
      </c>
      <c r="E70" s="3">
        <f>HLOOKUP($A70,Picks!$C$21:$DI$41,20,FALSE)</f>
        <v>0</v>
      </c>
      <c r="F70" s="3">
        <f t="shared" si="2"/>
        <v>4</v>
      </c>
      <c r="G70" s="6" t="str">
        <f>HLOOKUP($A70,Picks!$C$1:$DI$41,18,FALSE)</f>
        <v>Y</v>
      </c>
      <c r="H70" s="6" t="str">
        <f>HLOOKUP($A70,Picks!$C$1:$DI$41,16,FALSE)</f>
        <v>CGY</v>
      </c>
    </row>
    <row r="71" spans="1:8" x14ac:dyDescent="0.3">
      <c r="A71" s="5" t="s">
        <v>163</v>
      </c>
      <c r="B71" s="3">
        <f>HLOOKUP($A71,Picks!$C$21:$DI$41,17,FALSE)</f>
        <v>4</v>
      </c>
      <c r="C71" s="3">
        <f>HLOOKUP($A71,Picks!$C$21:$DI$41,18,FALSE)</f>
        <v>0</v>
      </c>
      <c r="D71" s="3">
        <f>HLOOKUP($A71,Picks!$C$21:$DI$41,19,FALSE)</f>
        <v>0</v>
      </c>
      <c r="E71" s="3">
        <f>HLOOKUP($A71,Picks!$C$21:$DI$41,20,FALSE)</f>
        <v>0</v>
      </c>
      <c r="F71" s="3">
        <f t="shared" si="2"/>
        <v>4</v>
      </c>
      <c r="G71" s="6" t="str">
        <f>HLOOKUP($A71,Picks!$C$1:$DI$41,18,FALSE)</f>
        <v>Y</v>
      </c>
      <c r="H71" s="6" t="str">
        <f>HLOOKUP($A71,Picks!$C$1:$DI$41,16,FALSE)</f>
        <v>TBL</v>
      </c>
    </row>
    <row r="72" spans="1:8" x14ac:dyDescent="0.3">
      <c r="A72" s="5" t="s">
        <v>97</v>
      </c>
      <c r="B72" s="3">
        <f>HLOOKUP($A72,Picks!$C$21:$DI$41,17,FALSE)</f>
        <v>4</v>
      </c>
      <c r="C72" s="3">
        <f>HLOOKUP($A72,Picks!$C$21:$DI$41,18,FALSE)</f>
        <v>0</v>
      </c>
      <c r="D72" s="3">
        <f>HLOOKUP($A72,Picks!$C$21:$DI$41,19,FALSE)</f>
        <v>0</v>
      </c>
      <c r="E72" s="3">
        <f>HLOOKUP($A72,Picks!$C$21:$DI$41,20,FALSE)</f>
        <v>0</v>
      </c>
      <c r="F72" s="3">
        <f t="shared" si="2"/>
        <v>4</v>
      </c>
      <c r="G72" s="6" t="str">
        <f>HLOOKUP($A72,Picks!$C$1:$DI$41,18,FALSE)</f>
        <v>Y</v>
      </c>
      <c r="H72" s="6" t="str">
        <f>HLOOKUP($A72,Picks!$C$1:$DI$41,16,FALSE)</f>
        <v>WIN</v>
      </c>
    </row>
    <row r="73" spans="1:8" x14ac:dyDescent="0.3">
      <c r="A73" s="5" t="s">
        <v>111</v>
      </c>
      <c r="B73" s="3">
        <f>HLOOKUP($A73,Picks!$C$21:$DI$41,17,FALSE)</f>
        <v>4</v>
      </c>
      <c r="C73" s="3">
        <f>HLOOKUP($A73,Picks!$C$21:$DI$41,18,FALSE)</f>
        <v>0</v>
      </c>
      <c r="D73" s="3">
        <f>HLOOKUP($A73,Picks!$C$21:$DI$41,19,FALSE)</f>
        <v>0</v>
      </c>
      <c r="E73" s="3">
        <f>HLOOKUP($A73,Picks!$C$21:$DI$41,20,FALSE)</f>
        <v>0</v>
      </c>
      <c r="F73" s="3">
        <f t="shared" si="2"/>
        <v>4</v>
      </c>
      <c r="G73" s="6" t="str">
        <f>HLOOKUP($A73,Picks!$C$1:$DI$41,18,FALSE)</f>
        <v>Y</v>
      </c>
      <c r="H73" s="6" t="str">
        <f>HLOOKUP($A73,Picks!$C$1:$DI$41,16,FALSE)</f>
        <v>TBL</v>
      </c>
    </row>
    <row r="74" spans="1:8" x14ac:dyDescent="0.3">
      <c r="A74" s="5" t="s">
        <v>114</v>
      </c>
      <c r="B74" s="3">
        <f>HLOOKUP($A74,Picks!$C$21:$DI$41,17,FALSE)</f>
        <v>4</v>
      </c>
      <c r="C74" s="3">
        <f>HLOOKUP($A74,Picks!$C$21:$DI$41,18,FALSE)</f>
        <v>0</v>
      </c>
      <c r="D74" s="3">
        <f>HLOOKUP($A74,Picks!$C$21:$DI$41,19,FALSE)</f>
        <v>0</v>
      </c>
      <c r="E74" s="3">
        <f>HLOOKUP($A74,Picks!$C$21:$DI$41,20,FALSE)</f>
        <v>0</v>
      </c>
      <c r="F74" s="3">
        <f t="shared" si="2"/>
        <v>4</v>
      </c>
      <c r="G74" s="6" t="str">
        <f>HLOOKUP($A74,Picks!$C$1:$DI$41,18,FALSE)</f>
        <v>Y</v>
      </c>
      <c r="H74" s="6" t="str">
        <f>HLOOKUP($A74,Picks!$C$1:$DI$41,16,FALSE)</f>
        <v>TBL</v>
      </c>
    </row>
    <row r="75" spans="1:8" x14ac:dyDescent="0.3">
      <c r="A75" s="5" t="s">
        <v>119</v>
      </c>
      <c r="B75" s="3">
        <f>HLOOKUP($A75,Picks!$C$21:$DI$41,17,FALSE)</f>
        <v>4</v>
      </c>
      <c r="C75" s="3">
        <f>HLOOKUP($A75,Picks!$C$21:$DI$41,18,FALSE)</f>
        <v>0</v>
      </c>
      <c r="D75" s="3">
        <f>HLOOKUP($A75,Picks!$C$21:$DI$41,19,FALSE)</f>
        <v>0</v>
      </c>
      <c r="E75" s="3">
        <f>HLOOKUP($A75,Picks!$C$21:$DI$41,20,FALSE)</f>
        <v>0</v>
      </c>
      <c r="F75" s="3">
        <f t="shared" si="2"/>
        <v>4</v>
      </c>
      <c r="G75" s="6" t="str">
        <f>HLOOKUP($A75,Picks!$C$1:$DI$41,18,FALSE)</f>
        <v>Y</v>
      </c>
      <c r="H75" s="6" t="str">
        <f>HLOOKUP($A75,Picks!$C$1:$DI$41,16,FALSE)</f>
        <v>TBL</v>
      </c>
    </row>
    <row r="76" spans="1:8" x14ac:dyDescent="0.3">
      <c r="A76" s="5" t="s">
        <v>147</v>
      </c>
      <c r="B76" s="3">
        <f>HLOOKUP($A76,Picks!$C$21:$DI$41,17,FALSE)</f>
        <v>4</v>
      </c>
      <c r="C76" s="3">
        <f>HLOOKUP($A76,Picks!$C$21:$DI$41,18,FALSE)</f>
        <v>0</v>
      </c>
      <c r="D76" s="3">
        <f>HLOOKUP($A76,Picks!$C$21:$DI$41,19,FALSE)</f>
        <v>0</v>
      </c>
      <c r="E76" s="3">
        <f>HLOOKUP($A76,Picks!$C$21:$DI$41,20,FALSE)</f>
        <v>0</v>
      </c>
      <c r="F76" s="3">
        <f t="shared" si="2"/>
        <v>4</v>
      </c>
      <c r="G76" s="6" t="str">
        <f>HLOOKUP($A76,Picks!$C$1:$DI$41,18,FALSE)</f>
        <v>Y</v>
      </c>
      <c r="H76" s="6" t="str">
        <f>HLOOKUP($A76,Picks!$C$1:$DI$41,16,FALSE)</f>
        <v>TBL</v>
      </c>
    </row>
    <row r="77" spans="1:8" x14ac:dyDescent="0.3">
      <c r="A77" s="5" t="s">
        <v>148</v>
      </c>
      <c r="B77" s="3">
        <f>HLOOKUP($A77,Picks!$C$21:$DI$41,17,FALSE)</f>
        <v>4</v>
      </c>
      <c r="C77" s="3">
        <f>HLOOKUP($A77,Picks!$C$21:$DI$41,18,FALSE)</f>
        <v>0</v>
      </c>
      <c r="D77" s="3">
        <f>HLOOKUP($A77,Picks!$C$21:$DI$41,19,FALSE)</f>
        <v>0</v>
      </c>
      <c r="E77" s="3">
        <f>HLOOKUP($A77,Picks!$C$21:$DI$41,20,FALSE)</f>
        <v>0</v>
      </c>
      <c r="F77" s="3">
        <f t="shared" si="2"/>
        <v>4</v>
      </c>
      <c r="G77" s="6" t="str">
        <f>HLOOKUP($A77,Picks!$C$1:$DI$41,18,FALSE)</f>
        <v>Y</v>
      </c>
      <c r="H77" s="6" t="str">
        <f>HLOOKUP($A77,Picks!$C$1:$DI$41,16,FALSE)</f>
        <v>TBL</v>
      </c>
    </row>
    <row r="78" spans="1:8" x14ac:dyDescent="0.3">
      <c r="A78" s="5" t="s">
        <v>170</v>
      </c>
      <c r="B78" s="3">
        <f>HLOOKUP($A78,Picks!$C$21:$DI$41,17,FALSE)</f>
        <v>4</v>
      </c>
      <c r="C78" s="3">
        <f>HLOOKUP($A78,Picks!$C$21:$DI$41,18,FALSE)</f>
        <v>0</v>
      </c>
      <c r="D78" s="3">
        <f>HLOOKUP($A78,Picks!$C$21:$DI$41,19,FALSE)</f>
        <v>0</v>
      </c>
      <c r="E78" s="3">
        <f>HLOOKUP($A78,Picks!$C$21:$DI$41,20,FALSE)</f>
        <v>0</v>
      </c>
      <c r="F78" s="3">
        <f t="shared" si="2"/>
        <v>4</v>
      </c>
      <c r="G78" s="6" t="str">
        <f>HLOOKUP($A78,Picks!$C$1:$DI$41,18,FALSE)</f>
        <v>Y</v>
      </c>
      <c r="H78" s="6" t="str">
        <f>HLOOKUP($A78,Picks!$C$1:$DI$41,16,FALSE)</f>
        <v>PIT</v>
      </c>
    </row>
    <row r="79" spans="1:8" x14ac:dyDescent="0.3">
      <c r="A79" s="5" t="s">
        <v>106</v>
      </c>
      <c r="B79" s="3">
        <f>HLOOKUP($A79,Picks!$C$21:$DI$41,17,FALSE)</f>
        <v>2</v>
      </c>
      <c r="C79" s="3">
        <f>HLOOKUP($A79,Picks!$C$21:$DI$41,18,FALSE)</f>
        <v>0</v>
      </c>
      <c r="D79" s="3">
        <f>HLOOKUP($A79,Picks!$C$21:$DI$41,19,FALSE)</f>
        <v>0</v>
      </c>
      <c r="E79" s="3">
        <f>HLOOKUP($A79,Picks!$C$21:$DI$41,20,FALSE)</f>
        <v>0</v>
      </c>
      <c r="F79" s="3">
        <f t="shared" si="2"/>
        <v>2</v>
      </c>
      <c r="G79" s="6" t="str">
        <f>HLOOKUP($A79,Picks!$C$1:$DI$41,18,FALSE)</f>
        <v>Y</v>
      </c>
      <c r="H79" s="6" t="str">
        <f>HLOOKUP($A79,Picks!$C$1:$DI$41,16,FALSE)</f>
        <v>TOR</v>
      </c>
    </row>
    <row r="80" spans="1:8" x14ac:dyDescent="0.3">
      <c r="A80" s="5" t="s">
        <v>122</v>
      </c>
      <c r="B80" s="3">
        <f>HLOOKUP($A80,Picks!$C$21:$DI$41,17,FALSE)</f>
        <v>2</v>
      </c>
      <c r="C80" s="3">
        <f>HLOOKUP($A80,Picks!$C$21:$DI$41,18,FALSE)</f>
        <v>0</v>
      </c>
      <c r="D80" s="3">
        <f>HLOOKUP($A80,Picks!$C$21:$DI$41,19,FALSE)</f>
        <v>0</v>
      </c>
      <c r="E80" s="3">
        <f>HLOOKUP($A80,Picks!$C$21:$DI$41,20,FALSE)</f>
        <v>0</v>
      </c>
      <c r="F80" s="3">
        <f t="shared" si="2"/>
        <v>2</v>
      </c>
      <c r="G80" s="6" t="str">
        <f>HLOOKUP($A80,Picks!$C$1:$DI$41,18,FALSE)</f>
        <v>Y</v>
      </c>
      <c r="H80" s="6" t="str">
        <f>HLOOKUP($A80,Picks!$C$1:$DI$41,16,FALSE)</f>
        <v>TOR</v>
      </c>
    </row>
    <row r="81" spans="1:8" x14ac:dyDescent="0.3">
      <c r="A81" s="5" t="s">
        <v>123</v>
      </c>
      <c r="B81" s="3">
        <f>HLOOKUP($A81,Picks!$C$21:$DI$41,17,FALSE)</f>
        <v>2</v>
      </c>
      <c r="C81" s="3">
        <f>HLOOKUP($A81,Picks!$C$21:$DI$41,18,FALSE)</f>
        <v>0</v>
      </c>
      <c r="D81" s="3">
        <f>HLOOKUP($A81,Picks!$C$21:$DI$41,19,FALSE)</f>
        <v>0</v>
      </c>
      <c r="E81" s="3">
        <f>HLOOKUP($A81,Picks!$C$21:$DI$41,20,FALSE)</f>
        <v>0</v>
      </c>
      <c r="F81" s="3">
        <f t="shared" si="2"/>
        <v>2</v>
      </c>
      <c r="G81" s="6" t="str">
        <f>HLOOKUP($A81,Picks!$C$1:$DI$41,18,FALSE)</f>
        <v>Y</v>
      </c>
      <c r="H81" s="6" t="str">
        <f>HLOOKUP($A81,Picks!$C$1:$DI$41,16,FALSE)</f>
        <v>CGY</v>
      </c>
    </row>
    <row r="82" spans="1:8" x14ac:dyDescent="0.3">
      <c r="A82" s="5" t="s">
        <v>64</v>
      </c>
      <c r="B82" s="3">
        <f>HLOOKUP($A82,Picks!$C$21:$DI$41,17,FALSE)</f>
        <v>2</v>
      </c>
      <c r="C82" s="3">
        <f>HLOOKUP($A82,Picks!$C$21:$DI$41,18,FALSE)</f>
        <v>0</v>
      </c>
      <c r="D82" s="3">
        <f>HLOOKUP($A82,Picks!$C$21:$DI$41,19,FALSE)</f>
        <v>0</v>
      </c>
      <c r="E82" s="3">
        <f>HLOOKUP($A82,Picks!$C$21:$DI$41,20,FALSE)</f>
        <v>0</v>
      </c>
      <c r="F82" s="3">
        <f t="shared" si="2"/>
        <v>2</v>
      </c>
      <c r="G82" s="6" t="str">
        <f>HLOOKUP($A82,Picks!$C$1:$DI$41,18,FALSE)</f>
        <v>Y</v>
      </c>
      <c r="H82" s="6" t="str">
        <f>HLOOKUP($A82,Picks!$C$1:$DI$41,16,FALSE)</f>
        <v>PIT</v>
      </c>
    </row>
    <row r="83" spans="1:8" x14ac:dyDescent="0.3">
      <c r="A83" s="15" t="s">
        <v>68</v>
      </c>
      <c r="B83" s="3">
        <f>HLOOKUP($A83,Picks!$C$21:$DI$41,17,FALSE)</f>
        <v>2</v>
      </c>
      <c r="C83" s="3">
        <f>HLOOKUP($A83,Picks!$C$21:$DI$41,18,FALSE)</f>
        <v>0</v>
      </c>
      <c r="D83" s="3">
        <f>HLOOKUP($A83,Picks!$C$21:$DI$41,19,FALSE)</f>
        <v>0</v>
      </c>
      <c r="E83" s="3">
        <f>HLOOKUP($A83,Picks!$C$21:$DI$41,20,FALSE)</f>
        <v>0</v>
      </c>
      <c r="F83" s="3">
        <f t="shared" si="2"/>
        <v>2</v>
      </c>
      <c r="G83" s="6" t="str">
        <f>HLOOKUP($A83,Picks!$C$1:$DI$41,18,FALSE)</f>
        <v>Y</v>
      </c>
      <c r="H83" s="6" t="str">
        <f>HLOOKUP($A83,Picks!$C$1:$DI$41,16,FALSE)</f>
        <v>TBL</v>
      </c>
    </row>
    <row r="84" spans="1:8" x14ac:dyDescent="0.3">
      <c r="A84" s="5" t="s">
        <v>125</v>
      </c>
      <c r="B84" s="3">
        <f>HLOOKUP($A84,Picks!$C$21:$DI$41,17,FALSE)</f>
        <v>2</v>
      </c>
      <c r="C84" s="3">
        <f>HLOOKUP($A84,Picks!$C$21:$DI$41,18,FALSE)</f>
        <v>0</v>
      </c>
      <c r="D84" s="3">
        <f>HLOOKUP($A84,Picks!$C$21:$DI$41,19,FALSE)</f>
        <v>0</v>
      </c>
      <c r="E84" s="3">
        <f>HLOOKUP($A84,Picks!$C$21:$DI$41,20,FALSE)</f>
        <v>0</v>
      </c>
      <c r="F84" s="3">
        <f t="shared" si="2"/>
        <v>2</v>
      </c>
      <c r="G84" s="6" t="str">
        <f>HLOOKUP($A84,Picks!$C$1:$DI$41,18,FALSE)</f>
        <v>Y</v>
      </c>
      <c r="H84" s="6" t="str">
        <f>HLOOKUP($A84,Picks!$C$1:$DI$41,16,FALSE)</f>
        <v>TBL</v>
      </c>
    </row>
    <row r="85" spans="1:8" x14ac:dyDescent="0.3">
      <c r="A85" s="5" t="s">
        <v>121</v>
      </c>
      <c r="B85" s="3">
        <f>HLOOKUP($A85,Picks!$C$21:$DI$41,17,FALSE)</f>
        <v>2</v>
      </c>
      <c r="C85" s="3">
        <f>HLOOKUP($A85,Picks!$C$21:$DI$41,18,FALSE)</f>
        <v>0</v>
      </c>
      <c r="D85" s="3">
        <f>HLOOKUP($A85,Picks!$C$21:$DI$41,19,FALSE)</f>
        <v>0</v>
      </c>
      <c r="E85" s="3">
        <f>HLOOKUP($A85,Picks!$C$21:$DI$41,20,FALSE)</f>
        <v>0</v>
      </c>
      <c r="F85" s="3">
        <f t="shared" si="2"/>
        <v>2</v>
      </c>
      <c r="G85" s="6" t="str">
        <f>HLOOKUP($A85,Picks!$C$1:$DI$41,18,FALSE)</f>
        <v>Y</v>
      </c>
      <c r="H85" s="6" t="str">
        <f>HLOOKUP($A85,Picks!$C$1:$DI$41,16,FALSE)</f>
        <v>TBL</v>
      </c>
    </row>
    <row r="86" spans="1:8" x14ac:dyDescent="0.3">
      <c r="A86" s="5" t="s">
        <v>131</v>
      </c>
      <c r="B86" s="3">
        <f>HLOOKUP($A86,Picks!$C$21:$DI$41,17,FALSE)</f>
        <v>2</v>
      </c>
      <c r="C86" s="3">
        <f>HLOOKUP($A86,Picks!$C$21:$DI$41,18,FALSE)</f>
        <v>0</v>
      </c>
      <c r="D86" s="3">
        <f>HLOOKUP($A86,Picks!$C$21:$DI$41,19,FALSE)</f>
        <v>0</v>
      </c>
      <c r="E86" s="3">
        <f>HLOOKUP($A86,Picks!$C$21:$DI$41,20,FALSE)</f>
        <v>0</v>
      </c>
      <c r="F86" s="3">
        <f t="shared" si="2"/>
        <v>2</v>
      </c>
      <c r="G86" s="6" t="str">
        <f>HLOOKUP($A86,Picks!$C$1:$DI$41,18,FALSE)</f>
        <v>Y</v>
      </c>
      <c r="H86" s="6" t="str">
        <f>HLOOKUP($A86,Picks!$C$1:$DI$41,16,FALSE)</f>
        <v>TBL</v>
      </c>
    </row>
    <row r="87" spans="1:8" x14ac:dyDescent="0.3">
      <c r="A87" s="5" t="s">
        <v>137</v>
      </c>
      <c r="B87" s="3">
        <f>HLOOKUP($A87,Picks!$C$21:$DI$41,17,FALSE)</f>
        <v>2</v>
      </c>
      <c r="C87" s="3">
        <f>HLOOKUP($A87,Picks!$C$21:$DI$41,18,FALSE)</f>
        <v>0</v>
      </c>
      <c r="D87" s="3">
        <f>HLOOKUP($A87,Picks!$C$21:$DI$41,19,FALSE)</f>
        <v>0</v>
      </c>
      <c r="E87" s="3">
        <f>HLOOKUP($A87,Picks!$C$21:$DI$41,20,FALSE)</f>
        <v>0</v>
      </c>
      <c r="F87" s="3">
        <f t="shared" si="2"/>
        <v>2</v>
      </c>
      <c r="G87" s="6" t="str">
        <f>HLOOKUP($A87,Picks!$C$1:$DI$41,18,FALSE)</f>
        <v>Y</v>
      </c>
      <c r="H87" s="6" t="str">
        <f>HLOOKUP($A87,Picks!$C$1:$DI$41,16,FALSE)</f>
        <v>TBL</v>
      </c>
    </row>
    <row r="88" spans="1:8" x14ac:dyDescent="0.3">
      <c r="A88" s="5" t="s">
        <v>164</v>
      </c>
      <c r="B88" s="3">
        <f>HLOOKUP($A88,Picks!$C$21:$DI$41,17,FALSE)</f>
        <v>2</v>
      </c>
      <c r="C88" s="3">
        <f>HLOOKUP($A88,Picks!$C$21:$DI$41,18,FALSE)</f>
        <v>0</v>
      </c>
      <c r="D88" s="3">
        <f>HLOOKUP($A88,Picks!$C$21:$DI$41,19,FALSE)</f>
        <v>0</v>
      </c>
      <c r="E88" s="3">
        <f>HLOOKUP($A88,Picks!$C$21:$DI$41,20,FALSE)</f>
        <v>0</v>
      </c>
      <c r="F88" s="3">
        <f t="shared" si="2"/>
        <v>2</v>
      </c>
      <c r="G88" s="6" t="str">
        <f>HLOOKUP($A88,Picks!$C$1:$DI$41,18,FALSE)</f>
        <v>Y</v>
      </c>
      <c r="H88" s="6" t="str">
        <f>HLOOKUP($A88,Picks!$C$1:$DI$41,16,FALSE)</f>
        <v>TBL</v>
      </c>
    </row>
    <row r="89" spans="1:8" x14ac:dyDescent="0.3">
      <c r="A89" s="5" t="s">
        <v>53</v>
      </c>
      <c r="B89" s="3">
        <f>HLOOKUP($A89,Picks!$C$21:$DI$41,17,FALSE)</f>
        <v>2</v>
      </c>
      <c r="C89" s="3">
        <f>HLOOKUP($A89,Picks!$C$21:$DI$41,18,FALSE)</f>
        <v>0</v>
      </c>
      <c r="D89" s="3">
        <f>HLOOKUP($A89,Picks!$C$21:$DI$41,19,FALSE)</f>
        <v>0</v>
      </c>
      <c r="E89" s="3">
        <f>HLOOKUP($A89,Picks!$C$21:$DI$41,20,FALSE)</f>
        <v>0</v>
      </c>
      <c r="F89" s="3">
        <f t="shared" si="2"/>
        <v>2</v>
      </c>
      <c r="G89" s="6" t="str">
        <f>HLOOKUP($A89,Picks!$C$1:$DI$41,18,FALSE)</f>
        <v>Y</v>
      </c>
      <c r="H89" s="6" t="str">
        <f>HLOOKUP($A89,Picks!$C$1:$DI$41,16,FALSE)</f>
        <v>TBL</v>
      </c>
    </row>
    <row r="90" spans="1:8" x14ac:dyDescent="0.3">
      <c r="A90" s="5" t="s">
        <v>59</v>
      </c>
      <c r="B90" s="3">
        <f>HLOOKUP($A90,Picks!$C$21:$DI$41,17,FALSE)</f>
        <v>0</v>
      </c>
      <c r="C90" s="3">
        <f>HLOOKUP($A90,Picks!$C$21:$DI$41,18,FALSE)</f>
        <v>0</v>
      </c>
      <c r="D90" s="3">
        <f>HLOOKUP($A90,Picks!$C$21:$DI$41,19,FALSE)</f>
        <v>0</v>
      </c>
      <c r="E90" s="3">
        <f>HLOOKUP($A90,Picks!$C$21:$DI$41,20,FALSE)</f>
        <v>0</v>
      </c>
      <c r="F90" s="3">
        <f t="shared" si="2"/>
        <v>0</v>
      </c>
      <c r="G90" s="6" t="str">
        <f>HLOOKUP($A90,Picks!$C$1:$DI$41,18,FALSE)</f>
        <v>Y</v>
      </c>
      <c r="H90" s="6" t="str">
        <f>HLOOKUP($A90,Picks!$C$1:$DI$41,16,FALSE)</f>
        <v>TBL</v>
      </c>
    </row>
    <row r="91" spans="1:8" x14ac:dyDescent="0.3">
      <c r="A91" s="5" t="s">
        <v>73</v>
      </c>
      <c r="B91" s="3">
        <f>HLOOKUP($A91,Picks!$C$21:$DI$41,17,FALSE)</f>
        <v>0</v>
      </c>
      <c r="C91" s="3">
        <f>HLOOKUP($A91,Picks!$C$21:$DI$41,18,FALSE)</f>
        <v>0</v>
      </c>
      <c r="D91" s="3">
        <f>HLOOKUP($A91,Picks!$C$21:$DI$41,19,FALSE)</f>
        <v>0</v>
      </c>
      <c r="E91" s="3">
        <f>HLOOKUP($A91,Picks!$C$21:$DI$41,20,FALSE)</f>
        <v>0</v>
      </c>
      <c r="F91" s="3">
        <f t="shared" si="2"/>
        <v>0</v>
      </c>
      <c r="G91" s="6" t="str">
        <f>HLOOKUP($A91,Picks!$C$1:$DI$41,18,FALSE)</f>
        <v>Y</v>
      </c>
      <c r="H91" s="6" t="str">
        <f>HLOOKUP($A91,Picks!$C$1:$DI$41,16,FALSE)</f>
        <v>CGY</v>
      </c>
    </row>
    <row r="92" spans="1:8" x14ac:dyDescent="0.3">
      <c r="A92" s="5" t="s">
        <v>78</v>
      </c>
      <c r="B92" s="3">
        <f>HLOOKUP($A92,Picks!$C$21:$DI$41,17,FALSE)</f>
        <v>0</v>
      </c>
      <c r="C92" s="3">
        <f>HLOOKUP($A92,Picks!$C$21:$DI$41,18,FALSE)</f>
        <v>0</v>
      </c>
      <c r="D92" s="3">
        <f>HLOOKUP($A92,Picks!$C$21:$DI$41,19,FALSE)</f>
        <v>0</v>
      </c>
      <c r="E92" s="3">
        <f>HLOOKUP($A92,Picks!$C$21:$DI$41,20,FALSE)</f>
        <v>0</v>
      </c>
      <c r="F92" s="3">
        <f t="shared" si="2"/>
        <v>0</v>
      </c>
      <c r="G92" s="6" t="str">
        <f>HLOOKUP($A92,Picks!$C$1:$DI$41,18,FALSE)</f>
        <v>Y</v>
      </c>
      <c r="H92" s="6" t="str">
        <f>HLOOKUP($A92,Picks!$C$1:$DI$41,16,FALSE)</f>
        <v>CGY</v>
      </c>
    </row>
    <row r="93" spans="1:8" x14ac:dyDescent="0.3">
      <c r="A93" s="5" t="s">
        <v>90</v>
      </c>
      <c r="B93" s="3">
        <f>HLOOKUP($A93,Picks!$C$21:$DI$41,17,FALSE)</f>
        <v>0</v>
      </c>
      <c r="C93" s="3">
        <f>HLOOKUP($A93,Picks!$C$21:$DI$41,18,FALSE)</f>
        <v>0</v>
      </c>
      <c r="D93" s="3">
        <f>HLOOKUP($A93,Picks!$C$21:$DI$41,19,FALSE)</f>
        <v>0</v>
      </c>
      <c r="E93" s="3">
        <f>HLOOKUP($A93,Picks!$C$21:$DI$41,20,FALSE)</f>
        <v>0</v>
      </c>
      <c r="F93" s="3">
        <f t="shared" si="2"/>
        <v>0</v>
      </c>
      <c r="G93" s="6" t="str">
        <f>HLOOKUP($A93,Picks!$C$1:$DI$41,18,FALSE)</f>
        <v>Y</v>
      </c>
      <c r="H93" s="6" t="str">
        <f>HLOOKUP($A93,Picks!$C$1:$DI$41,16,FALSE)</f>
        <v>TBL</v>
      </c>
    </row>
    <row r="94" spans="1:8" x14ac:dyDescent="0.3">
      <c r="A94" s="5" t="s">
        <v>117</v>
      </c>
      <c r="B94" s="3">
        <f>HLOOKUP($A94,Picks!$C$21:$DI$41,17,FALSE)</f>
        <v>0</v>
      </c>
      <c r="C94" s="3">
        <f>HLOOKUP($A94,Picks!$C$21:$DI$41,18,FALSE)</f>
        <v>0</v>
      </c>
      <c r="D94" s="3">
        <f>HLOOKUP($A94,Picks!$C$21:$DI$41,19,FALSE)</f>
        <v>0</v>
      </c>
      <c r="E94" s="3">
        <f>HLOOKUP($A94,Picks!$C$21:$DI$41,20,FALSE)</f>
        <v>0</v>
      </c>
      <c r="F94" s="3">
        <f t="shared" si="2"/>
        <v>0</v>
      </c>
      <c r="G94" s="6" t="str">
        <f>HLOOKUP($A94,Picks!$C$1:$DI$41,18,FALSE)</f>
        <v>Y</v>
      </c>
      <c r="H94" s="6" t="str">
        <f>HLOOKUP($A94,Picks!$C$1:$DI$41,16,FALSE)</f>
        <v>CGY</v>
      </c>
    </row>
    <row r="95" spans="1:8" x14ac:dyDescent="0.3">
      <c r="A95" s="5" t="s">
        <v>149</v>
      </c>
      <c r="B95" s="3">
        <f>HLOOKUP($A95,Picks!$C$21:$DI$41,17,FALSE)</f>
        <v>0</v>
      </c>
      <c r="C95" s="3">
        <f>HLOOKUP($A95,Picks!$C$21:$DI$41,18,FALSE)</f>
        <v>0</v>
      </c>
      <c r="D95" s="3">
        <f>HLOOKUP($A95,Picks!$C$21:$DI$41,19,FALSE)</f>
        <v>0</v>
      </c>
      <c r="E95" s="3">
        <f>HLOOKUP($A95,Picks!$C$21:$DI$41,20,FALSE)</f>
        <v>0</v>
      </c>
      <c r="F95" s="3">
        <f t="shared" si="2"/>
        <v>0</v>
      </c>
      <c r="G95" s="6" t="str">
        <f>HLOOKUP($A95,Picks!$C$1:$DI$41,18,FALSE)</f>
        <v>Y</v>
      </c>
      <c r="H95" s="6" t="str">
        <f>HLOOKUP($A95,Picks!$C$1:$DI$41,16,FALSE)</f>
        <v>WIN</v>
      </c>
    </row>
    <row r="96" spans="1:8" x14ac:dyDescent="0.3">
      <c r="A96" s="5" t="s">
        <v>160</v>
      </c>
      <c r="B96" s="3">
        <f>HLOOKUP($A96,Picks!$C$21:$DI$41,17,FALSE)</f>
        <v>0</v>
      </c>
      <c r="C96" s="3">
        <f>HLOOKUP($A96,Picks!$C$21:$DI$41,18,FALSE)</f>
        <v>0</v>
      </c>
      <c r="D96" s="3">
        <f>HLOOKUP($A96,Picks!$C$21:$DI$41,19,FALSE)</f>
        <v>0</v>
      </c>
      <c r="E96" s="3">
        <f>HLOOKUP($A96,Picks!$C$21:$DI$41,20,FALSE)</f>
        <v>0</v>
      </c>
      <c r="F96" s="3">
        <f t="shared" si="2"/>
        <v>0</v>
      </c>
      <c r="G96" s="6" t="str">
        <f>HLOOKUP($A96,Picks!$C$1:$DI$41,18,FALSE)</f>
        <v>Y</v>
      </c>
      <c r="H96" s="6" t="str">
        <f>HLOOKUP($A96,Picks!$C$1:$DI$41,16,FALSE)</f>
        <v>WIN</v>
      </c>
    </row>
    <row r="97" spans="1:8" x14ac:dyDescent="0.3">
      <c r="A97" s="5" t="s">
        <v>162</v>
      </c>
      <c r="B97" s="3">
        <f>HLOOKUP($A97,Picks!$C$21:$DI$41,17,FALSE)</f>
        <v>0</v>
      </c>
      <c r="C97" s="3">
        <f>HLOOKUP($A97,Picks!$C$21:$DI$41,18,FALSE)</f>
        <v>0</v>
      </c>
      <c r="D97" s="3">
        <f>HLOOKUP($A97,Picks!$C$21:$DI$41,19,FALSE)</f>
        <v>0</v>
      </c>
      <c r="E97" s="3">
        <f>HLOOKUP($A97,Picks!$C$21:$DI$41,20,FALSE)</f>
        <v>0</v>
      </c>
      <c r="F97" s="3">
        <f t="shared" si="2"/>
        <v>0</v>
      </c>
      <c r="G97" s="6" t="str">
        <f>HLOOKUP($A97,Picks!$C$1:$DI$41,18,FALSE)</f>
        <v>Y</v>
      </c>
      <c r="H97" s="6" t="str">
        <f>HLOOKUP($A97,Picks!$C$1:$DI$41,16,FALSE)</f>
        <v>TBL</v>
      </c>
    </row>
    <row r="98" spans="1:8" x14ac:dyDescent="0.3">
      <c r="A98" s="5"/>
      <c r="B98" s="3">
        <f>HLOOKUP($A98,Picks!$C$21:$DI$41,17,FALSE)</f>
        <v>0</v>
      </c>
      <c r="C98" s="3">
        <f>HLOOKUP($A98,Picks!$C$21:$DI$41,18,FALSE)</f>
        <v>0</v>
      </c>
      <c r="D98" s="3">
        <f>HLOOKUP($A98,Picks!$C$21:$DI$41,19,FALSE)</f>
        <v>0</v>
      </c>
      <c r="E98" s="3">
        <f>HLOOKUP($A98,Picks!$C$21:$DI$41,20,FALSE)</f>
        <v>0</v>
      </c>
      <c r="F98" s="3">
        <f t="shared" si="2"/>
        <v>0</v>
      </c>
      <c r="G98" s="6" t="e">
        <f>HLOOKUP($A98,Picks!$C$1:$DI$41,18,FALSE)</f>
        <v>#N/A</v>
      </c>
      <c r="H98" s="6" t="e">
        <f>HLOOKUP($A98,Picks!$C$1:$DI$41,16,FALSE)</f>
        <v>#N/A</v>
      </c>
    </row>
    <row r="99" spans="1:8" x14ac:dyDescent="0.3">
      <c r="A99" s="5"/>
      <c r="B99" s="3">
        <f>HLOOKUP($A99,Picks!$C$21:$DI$41,17,FALSE)</f>
        <v>0</v>
      </c>
      <c r="C99" s="3">
        <f>HLOOKUP($A99,Picks!$C$21:$DI$41,18,FALSE)</f>
        <v>0</v>
      </c>
      <c r="D99" s="3">
        <f>HLOOKUP($A99,Picks!$C$21:$DI$41,19,FALSE)</f>
        <v>0</v>
      </c>
      <c r="E99" s="3">
        <f>HLOOKUP($A99,Picks!$C$21:$DI$41,20,FALSE)</f>
        <v>0</v>
      </c>
      <c r="F99" s="3">
        <f t="shared" ref="F99:F130" si="3">SUM(B99:E99)</f>
        <v>0</v>
      </c>
      <c r="G99" s="6" t="e">
        <f>HLOOKUP($A99,Picks!$C$1:$DI$41,18,FALSE)</f>
        <v>#N/A</v>
      </c>
      <c r="H99" s="6" t="e">
        <f>HLOOKUP($A99,Picks!$C$1:$DI$41,16,FALSE)</f>
        <v>#N/A</v>
      </c>
    </row>
    <row r="100" spans="1:8" x14ac:dyDescent="0.3">
      <c r="A100" s="5"/>
      <c r="B100" s="3">
        <f>HLOOKUP($A100,Picks!$C$21:$DI$41,17,FALSE)</f>
        <v>0</v>
      </c>
      <c r="C100" s="3">
        <f>HLOOKUP($A100,Picks!$C$21:$DI$41,18,FALSE)</f>
        <v>0</v>
      </c>
      <c r="D100" s="3">
        <f>HLOOKUP($A100,Picks!$C$21:$DI$41,19,FALSE)</f>
        <v>0</v>
      </c>
      <c r="E100" s="3">
        <f>HLOOKUP($A100,Picks!$C$21:$DI$41,20,FALSE)</f>
        <v>0</v>
      </c>
      <c r="F100" s="3">
        <f t="shared" si="3"/>
        <v>0</v>
      </c>
      <c r="G100" s="6" t="e">
        <f>HLOOKUP($A100,Picks!$C$1:$DI$41,18,FALSE)</f>
        <v>#N/A</v>
      </c>
      <c r="H100" s="6" t="e">
        <f>HLOOKUP($A100,Picks!$C$1:$DI$41,16,FALSE)</f>
        <v>#N/A</v>
      </c>
    </row>
  </sheetData>
  <sortState ref="A3:H100">
    <sortCondition descending="1" ref="F3:F100"/>
  </sortState>
  <conditionalFormatting sqref="G3:G100">
    <cfRule type="containsText" dxfId="3" priority="2" operator="containsText" text="Y">
      <formula>NOT(ISERROR(SEARCH("Y",G3)))</formula>
    </cfRule>
  </conditionalFormatting>
  <conditionalFormatting sqref="G3:G100">
    <cfRule type="containsText" dxfId="2" priority="1" operator="containsText" text="Y">
      <formula>NOT(ISERROR(SEARCH("Y",G3)))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J81"/>
  <sheetViews>
    <sheetView tabSelected="1" workbookViewId="0">
      <pane xSplit="2" topLeftCell="AA1" activePane="topRight" state="frozen"/>
      <selection pane="topRight" activeCell="AG18" sqref="AG18"/>
    </sheetView>
  </sheetViews>
  <sheetFormatPr defaultRowHeight="14.4" x14ac:dyDescent="0.3"/>
  <cols>
    <col min="2" max="2" width="15.44140625" customWidth="1"/>
    <col min="3" max="3" width="15.21875" bestFit="1" customWidth="1"/>
    <col min="4" max="4" width="15.21875" customWidth="1"/>
    <col min="5" max="5" width="18.109375" customWidth="1"/>
    <col min="6" max="6" width="14.88671875" bestFit="1" customWidth="1"/>
    <col min="7" max="7" width="12.5546875" bestFit="1" customWidth="1"/>
    <col min="8" max="8" width="15" bestFit="1" customWidth="1"/>
    <col min="9" max="9" width="12.5546875" bestFit="1" customWidth="1"/>
    <col min="10" max="10" width="12.109375" bestFit="1" customWidth="1"/>
    <col min="11" max="11" width="13.33203125" customWidth="1"/>
    <col min="12" max="12" width="13.88671875" customWidth="1"/>
    <col min="13" max="13" width="12.33203125" customWidth="1"/>
    <col min="14" max="14" width="13.44140625" bestFit="1" customWidth="1"/>
    <col min="15" max="15" width="12.6640625" bestFit="1" customWidth="1"/>
    <col min="16" max="16" width="13.44140625" customWidth="1"/>
    <col min="17" max="17" width="12.77734375" bestFit="1" customWidth="1"/>
    <col min="18" max="18" width="13.5546875" bestFit="1" customWidth="1"/>
    <col min="19" max="19" width="14.109375" customWidth="1"/>
    <col min="20" max="20" width="12.5546875" customWidth="1"/>
    <col min="21" max="21" width="11.88671875" bestFit="1" customWidth="1"/>
    <col min="22" max="22" width="14" bestFit="1" customWidth="1"/>
    <col min="23" max="23" width="15" bestFit="1" customWidth="1"/>
    <col min="24" max="24" width="12.5546875" bestFit="1" customWidth="1"/>
    <col min="25" max="25" width="12" bestFit="1" customWidth="1"/>
    <col min="26" max="26" width="17.88671875" bestFit="1" customWidth="1"/>
    <col min="27" max="27" width="12.88671875" customWidth="1"/>
    <col min="28" max="28" width="21.33203125" bestFit="1" customWidth="1"/>
    <col min="29" max="29" width="17.5546875" bestFit="1" customWidth="1"/>
    <col min="30" max="30" width="18.6640625" bestFit="1" customWidth="1"/>
    <col min="31" max="31" width="11.5546875" bestFit="1" customWidth="1"/>
    <col min="32" max="32" width="14.88671875" bestFit="1" customWidth="1"/>
    <col min="33" max="33" width="13.88671875" bestFit="1" customWidth="1"/>
    <col min="34" max="34" width="15" bestFit="1" customWidth="1"/>
    <col min="35" max="35" width="13.44140625" bestFit="1" customWidth="1"/>
    <col min="36" max="36" width="12.6640625" bestFit="1" customWidth="1"/>
    <col min="37" max="37" width="12.5546875" bestFit="1" customWidth="1"/>
    <col min="38" max="39" width="13.88671875" bestFit="1" customWidth="1"/>
    <col min="40" max="40" width="12.44140625" customWidth="1"/>
    <col min="41" max="42" width="17.77734375" bestFit="1" customWidth="1"/>
    <col min="43" max="43" width="22.109375" bestFit="1" customWidth="1"/>
    <col min="44" max="44" width="15.6640625" bestFit="1" customWidth="1"/>
    <col min="45" max="45" width="13.109375" bestFit="1" customWidth="1"/>
    <col min="46" max="46" width="12.33203125" bestFit="1" customWidth="1"/>
    <col min="47" max="48" width="16.109375" bestFit="1" customWidth="1"/>
    <col min="49" max="49" width="15.6640625" bestFit="1" customWidth="1"/>
    <col min="50" max="50" width="14.33203125" bestFit="1" customWidth="1"/>
    <col min="51" max="51" width="17" bestFit="1" customWidth="1"/>
    <col min="52" max="52" width="14.77734375" bestFit="1" customWidth="1"/>
    <col min="53" max="53" width="13.33203125" customWidth="1"/>
    <col min="54" max="54" width="14.44140625" customWidth="1"/>
    <col min="55" max="55" width="12.21875" customWidth="1"/>
    <col min="56" max="56" width="11.21875" bestFit="1" customWidth="1"/>
    <col min="57" max="57" width="11" customWidth="1"/>
    <col min="58" max="58" width="14.44140625" customWidth="1"/>
    <col min="59" max="60" width="15.44140625" bestFit="1" customWidth="1"/>
    <col min="61" max="61" width="15.6640625" bestFit="1" customWidth="1"/>
    <col min="62" max="62" width="12.77734375" bestFit="1" customWidth="1"/>
    <col min="63" max="63" width="10.44140625" customWidth="1"/>
    <col min="64" max="64" width="14.44140625" bestFit="1" customWidth="1"/>
    <col min="65" max="65" width="13.33203125" bestFit="1" customWidth="1"/>
    <col min="66" max="67" width="14.88671875" bestFit="1" customWidth="1"/>
    <col min="68" max="69" width="17.33203125" bestFit="1" customWidth="1"/>
    <col min="70" max="70" width="12.5546875" bestFit="1" customWidth="1"/>
    <col min="71" max="71" width="11.5546875" bestFit="1" customWidth="1"/>
    <col min="72" max="72" width="11.109375" customWidth="1"/>
    <col min="73" max="74" width="16" bestFit="1" customWidth="1"/>
    <col min="75" max="75" width="14.5546875" bestFit="1" customWidth="1"/>
    <col min="76" max="76" width="14.44140625" bestFit="1" customWidth="1"/>
    <col min="77" max="77" width="12.33203125" bestFit="1" customWidth="1"/>
    <col min="78" max="78" width="13.21875" bestFit="1" customWidth="1"/>
    <col min="79" max="79" width="12.44140625" customWidth="1"/>
    <col min="80" max="80" width="12.21875" customWidth="1"/>
    <col min="81" max="81" width="12.33203125" bestFit="1" customWidth="1"/>
    <col min="82" max="82" width="16.33203125" bestFit="1" customWidth="1"/>
    <col min="83" max="83" width="14.21875" customWidth="1"/>
    <col min="84" max="85" width="13.109375" bestFit="1" customWidth="1"/>
    <col min="86" max="87" width="14.21875" bestFit="1" customWidth="1"/>
    <col min="88" max="88" width="13.33203125" customWidth="1"/>
    <col min="89" max="90" width="11" bestFit="1" customWidth="1"/>
    <col min="91" max="91" width="14.109375" customWidth="1"/>
    <col min="92" max="92" width="11.109375" bestFit="1" customWidth="1"/>
    <col min="93" max="93" width="15.44140625" bestFit="1" customWidth="1"/>
    <col min="94" max="94" width="13.6640625" customWidth="1"/>
    <col min="95" max="96" width="15.44140625" bestFit="1" customWidth="1"/>
  </cols>
  <sheetData>
    <row r="1" spans="1:114" x14ac:dyDescent="0.3">
      <c r="A1" s="1" t="s">
        <v>8</v>
      </c>
      <c r="B1" s="1" t="s">
        <v>11</v>
      </c>
      <c r="C1" s="1" t="s">
        <v>53</v>
      </c>
      <c r="D1" s="1" t="s">
        <v>54</v>
      </c>
      <c r="E1" s="1" t="s">
        <v>57</v>
      </c>
      <c r="F1" s="1" t="s">
        <v>59</v>
      </c>
      <c r="G1" s="1" t="s">
        <v>60</v>
      </c>
      <c r="H1" s="1" t="s">
        <v>64</v>
      </c>
      <c r="I1" s="1" t="s">
        <v>174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  <c r="V1" s="1" t="s">
        <v>78</v>
      </c>
      <c r="W1" s="1" t="s">
        <v>79</v>
      </c>
      <c r="X1" s="1" t="s">
        <v>80</v>
      </c>
      <c r="Y1" s="1" t="s">
        <v>81</v>
      </c>
      <c r="Z1" s="1" t="s">
        <v>82</v>
      </c>
      <c r="AA1" s="1" t="s">
        <v>90</v>
      </c>
      <c r="AB1" s="1" t="s">
        <v>88</v>
      </c>
      <c r="AC1" s="1" t="s">
        <v>96</v>
      </c>
      <c r="AD1" s="1" t="s">
        <v>91</v>
      </c>
      <c r="AE1" s="1" t="s">
        <v>92</v>
      </c>
      <c r="AF1" s="1" t="s">
        <v>97</v>
      </c>
      <c r="AG1" s="1" t="s">
        <v>99</v>
      </c>
      <c r="AH1" s="1" t="s">
        <v>100</v>
      </c>
      <c r="AI1" s="1" t="s">
        <v>101</v>
      </c>
      <c r="AJ1" s="1" t="s">
        <v>102</v>
      </c>
      <c r="AK1" s="1" t="s">
        <v>103</v>
      </c>
      <c r="AL1" s="1" t="s">
        <v>104</v>
      </c>
      <c r="AM1" s="1" t="s">
        <v>105</v>
      </c>
      <c r="AN1" s="1" t="s">
        <v>106</v>
      </c>
      <c r="AO1" s="1" t="s">
        <v>108</v>
      </c>
      <c r="AP1" s="1" t="s">
        <v>109</v>
      </c>
      <c r="AQ1" s="1" t="s">
        <v>110</v>
      </c>
      <c r="AR1" s="1" t="s">
        <v>111</v>
      </c>
      <c r="AS1" s="1" t="s">
        <v>112</v>
      </c>
      <c r="AT1" s="1" t="s">
        <v>113</v>
      </c>
      <c r="AU1" s="1" t="s">
        <v>124</v>
      </c>
      <c r="AV1" s="1" t="s">
        <v>125</v>
      </c>
      <c r="AW1" s="1" t="s">
        <v>114</v>
      </c>
      <c r="AX1" s="1" t="s">
        <v>115</v>
      </c>
      <c r="AY1" s="1" t="s">
        <v>116</v>
      </c>
      <c r="AZ1" s="1" t="s">
        <v>117</v>
      </c>
      <c r="BA1" s="1" t="s">
        <v>118</v>
      </c>
      <c r="BB1" s="1" t="s">
        <v>119</v>
      </c>
      <c r="BC1" s="1" t="s">
        <v>128</v>
      </c>
      <c r="BD1" s="1" t="s">
        <v>120</v>
      </c>
      <c r="BE1" s="1" t="s">
        <v>121</v>
      </c>
      <c r="BF1" s="1" t="s">
        <v>122</v>
      </c>
      <c r="BG1" s="1" t="s">
        <v>130</v>
      </c>
      <c r="BH1" s="1" t="s">
        <v>131</v>
      </c>
      <c r="BI1" s="1" t="s">
        <v>123</v>
      </c>
      <c r="BJ1" s="1" t="s">
        <v>132</v>
      </c>
      <c r="BK1" s="1" t="s">
        <v>133</v>
      </c>
      <c r="BL1" s="1" t="s">
        <v>134</v>
      </c>
      <c r="BM1" s="1" t="s">
        <v>136</v>
      </c>
      <c r="BN1" s="1" t="s">
        <v>137</v>
      </c>
      <c r="BO1" s="1" t="s">
        <v>138</v>
      </c>
      <c r="BP1" s="1" t="s">
        <v>139</v>
      </c>
      <c r="BQ1" s="1" t="s">
        <v>140</v>
      </c>
      <c r="BR1" s="1" t="s">
        <v>141</v>
      </c>
      <c r="BS1" s="1" t="s">
        <v>142</v>
      </c>
      <c r="BT1" s="1" t="s">
        <v>145</v>
      </c>
      <c r="BU1" s="1" t="s">
        <v>146</v>
      </c>
      <c r="BV1" s="1" t="s">
        <v>147</v>
      </c>
      <c r="BW1" s="1" t="s">
        <v>148</v>
      </c>
      <c r="BX1" s="1" t="s">
        <v>149</v>
      </c>
      <c r="BY1" s="1" t="s">
        <v>150</v>
      </c>
      <c r="BZ1" s="1" t="s">
        <v>151</v>
      </c>
      <c r="CA1" s="1" t="s">
        <v>152</v>
      </c>
      <c r="CB1" s="1" t="s">
        <v>153</v>
      </c>
      <c r="CC1" s="1" t="s">
        <v>155</v>
      </c>
      <c r="CD1" s="1" t="s">
        <v>156</v>
      </c>
      <c r="CE1" s="1" t="s">
        <v>157</v>
      </c>
      <c r="CF1" s="1" t="s">
        <v>158</v>
      </c>
      <c r="CG1" s="1" t="s">
        <v>159</v>
      </c>
      <c r="CH1" s="1" t="s">
        <v>160</v>
      </c>
      <c r="CI1" s="1" t="s">
        <v>161</v>
      </c>
      <c r="CJ1" s="1" t="s">
        <v>162</v>
      </c>
      <c r="CK1" s="1" t="s">
        <v>163</v>
      </c>
      <c r="CL1" s="1" t="s">
        <v>164</v>
      </c>
      <c r="CM1" s="1" t="s">
        <v>165</v>
      </c>
      <c r="CN1" s="1" t="s">
        <v>166</v>
      </c>
      <c r="CO1" s="1" t="s">
        <v>173</v>
      </c>
      <c r="CP1" s="1" t="s">
        <v>167</v>
      </c>
      <c r="CQ1" s="1" t="s">
        <v>169</v>
      </c>
      <c r="CR1" s="1" t="s">
        <v>170</v>
      </c>
      <c r="CS1" s="1" t="s">
        <v>175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</row>
    <row r="2" spans="1:114" x14ac:dyDescent="0.3">
      <c r="A2" s="9">
        <v>1</v>
      </c>
      <c r="B2" s="8" t="s">
        <v>47</v>
      </c>
      <c r="C2" s="1" t="s">
        <v>13</v>
      </c>
      <c r="D2" s="1" t="s">
        <v>13</v>
      </c>
      <c r="E2" s="1" t="s">
        <v>47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47</v>
      </c>
      <c r="L2" s="1" t="s">
        <v>13</v>
      </c>
      <c r="M2" s="1" t="s">
        <v>13</v>
      </c>
      <c r="N2" s="1" t="s">
        <v>13</v>
      </c>
      <c r="O2" s="1" t="s">
        <v>13</v>
      </c>
      <c r="P2" s="1" t="s">
        <v>47</v>
      </c>
      <c r="Q2" s="1" t="s">
        <v>13</v>
      </c>
      <c r="R2" s="1" t="s">
        <v>47</v>
      </c>
      <c r="S2" s="1" t="s">
        <v>13</v>
      </c>
      <c r="T2" s="1" t="s">
        <v>13</v>
      </c>
      <c r="U2" s="1" t="s">
        <v>13</v>
      </c>
      <c r="V2" s="1" t="s">
        <v>13</v>
      </c>
      <c r="W2" s="1" t="s">
        <v>13</v>
      </c>
      <c r="X2" s="1" t="s">
        <v>13</v>
      </c>
      <c r="Y2" s="1" t="s">
        <v>13</v>
      </c>
      <c r="Z2" s="1" t="s">
        <v>13</v>
      </c>
      <c r="AA2" s="1" t="s">
        <v>13</v>
      </c>
      <c r="AB2" s="1" t="s">
        <v>47</v>
      </c>
      <c r="AC2" s="1" t="s">
        <v>13</v>
      </c>
      <c r="AD2" s="1" t="s">
        <v>13</v>
      </c>
      <c r="AE2" s="1" t="s">
        <v>13</v>
      </c>
      <c r="AF2" s="1" t="s">
        <v>13</v>
      </c>
      <c r="AG2" s="1" t="s">
        <v>13</v>
      </c>
      <c r="AH2" s="1" t="s">
        <v>13</v>
      </c>
      <c r="AI2" s="1" t="s">
        <v>13</v>
      </c>
      <c r="AJ2" s="1" t="s">
        <v>13</v>
      </c>
      <c r="AK2" s="1" t="s">
        <v>13</v>
      </c>
      <c r="AL2" s="1" t="s">
        <v>13</v>
      </c>
      <c r="AM2" s="1" t="s">
        <v>13</v>
      </c>
      <c r="AN2" s="1" t="s">
        <v>13</v>
      </c>
      <c r="AO2" s="1" t="s">
        <v>13</v>
      </c>
      <c r="AP2" s="1" t="s">
        <v>47</v>
      </c>
      <c r="AQ2" s="1" t="s">
        <v>13</v>
      </c>
      <c r="AR2" s="1" t="s">
        <v>47</v>
      </c>
      <c r="AS2" s="1" t="s">
        <v>13</v>
      </c>
      <c r="AT2" s="1" t="s">
        <v>13</v>
      </c>
      <c r="AU2" s="1" t="s">
        <v>13</v>
      </c>
      <c r="AV2" s="1" t="s">
        <v>13</v>
      </c>
      <c r="AW2" s="1" t="s">
        <v>13</v>
      </c>
      <c r="AX2" s="1" t="s">
        <v>13</v>
      </c>
      <c r="AY2" s="1" t="s">
        <v>13</v>
      </c>
      <c r="AZ2" s="1" t="s">
        <v>13</v>
      </c>
      <c r="BA2" s="1" t="s">
        <v>13</v>
      </c>
      <c r="BB2" s="1" t="s">
        <v>13</v>
      </c>
      <c r="BC2" s="1" t="s">
        <v>13</v>
      </c>
      <c r="BD2" s="1" t="s">
        <v>13</v>
      </c>
      <c r="BE2" s="1" t="s">
        <v>13</v>
      </c>
      <c r="BF2" s="1" t="s">
        <v>13</v>
      </c>
      <c r="BG2" s="1" t="s">
        <v>13</v>
      </c>
      <c r="BH2" s="1" t="s">
        <v>13</v>
      </c>
      <c r="BI2" s="1" t="s">
        <v>13</v>
      </c>
      <c r="BJ2" s="1" t="s">
        <v>13</v>
      </c>
      <c r="BK2" s="1" t="s">
        <v>13</v>
      </c>
      <c r="BL2" s="1" t="s">
        <v>13</v>
      </c>
      <c r="BM2" s="1" t="s">
        <v>13</v>
      </c>
      <c r="BN2" s="1" t="s">
        <v>13</v>
      </c>
      <c r="BO2" s="1" t="s">
        <v>13</v>
      </c>
      <c r="BP2" s="1" t="s">
        <v>13</v>
      </c>
      <c r="BQ2" s="1" t="s">
        <v>13</v>
      </c>
      <c r="BR2" s="1" t="s">
        <v>13</v>
      </c>
      <c r="BS2" s="1" t="s">
        <v>13</v>
      </c>
      <c r="BT2" s="1" t="s">
        <v>47</v>
      </c>
      <c r="BU2" s="1" t="s">
        <v>47</v>
      </c>
      <c r="BV2" s="1" t="s">
        <v>47</v>
      </c>
      <c r="BW2" s="1" t="s">
        <v>13</v>
      </c>
      <c r="BX2" s="1" t="s">
        <v>13</v>
      </c>
      <c r="BY2" s="1" t="s">
        <v>13</v>
      </c>
      <c r="BZ2" s="1" t="s">
        <v>13</v>
      </c>
      <c r="CA2" s="1" t="s">
        <v>13</v>
      </c>
      <c r="CB2" s="1" t="s">
        <v>13</v>
      </c>
      <c r="CC2" s="1" t="s">
        <v>13</v>
      </c>
      <c r="CD2" s="1" t="s">
        <v>47</v>
      </c>
      <c r="CE2" s="1" t="s">
        <v>13</v>
      </c>
      <c r="CF2" s="1" t="s">
        <v>13</v>
      </c>
      <c r="CG2" s="1" t="s">
        <v>13</v>
      </c>
      <c r="CH2" s="1" t="s">
        <v>13</v>
      </c>
      <c r="CI2" s="1" t="s">
        <v>13</v>
      </c>
      <c r="CJ2" s="1" t="s">
        <v>13</v>
      </c>
      <c r="CK2" s="1" t="s">
        <v>47</v>
      </c>
      <c r="CL2" s="1" t="s">
        <v>13</v>
      </c>
      <c r="CM2" s="1" t="s">
        <v>47</v>
      </c>
      <c r="CN2" s="1" t="s">
        <v>47</v>
      </c>
      <c r="CO2" s="1" t="s">
        <v>13</v>
      </c>
      <c r="CP2" s="1" t="s">
        <v>13</v>
      </c>
      <c r="CQ2" s="1" t="s">
        <v>13</v>
      </c>
      <c r="CR2" s="1" t="s">
        <v>13</v>
      </c>
      <c r="CS2" s="1" t="s">
        <v>13</v>
      </c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</row>
    <row r="3" spans="1:114" x14ac:dyDescent="0.3">
      <c r="A3" s="9">
        <v>2</v>
      </c>
      <c r="B3" s="8" t="s">
        <v>48</v>
      </c>
      <c r="C3" s="1" t="s">
        <v>35</v>
      </c>
      <c r="D3" s="1" t="s">
        <v>48</v>
      </c>
      <c r="E3" s="1" t="s">
        <v>48</v>
      </c>
      <c r="F3" s="1" t="s">
        <v>61</v>
      </c>
      <c r="G3" s="1" t="s">
        <v>48</v>
      </c>
      <c r="H3" s="1" t="s">
        <v>35</v>
      </c>
      <c r="I3" s="1" t="s">
        <v>48</v>
      </c>
      <c r="J3" s="1" t="s">
        <v>48</v>
      </c>
      <c r="K3" s="1" t="s">
        <v>48</v>
      </c>
      <c r="L3" s="1" t="s">
        <v>35</v>
      </c>
      <c r="M3" s="1" t="s">
        <v>48</v>
      </c>
      <c r="N3" s="1" t="s">
        <v>35</v>
      </c>
      <c r="O3" s="1" t="s">
        <v>48</v>
      </c>
      <c r="P3" s="1" t="s">
        <v>48</v>
      </c>
      <c r="Q3" s="1" t="s">
        <v>35</v>
      </c>
      <c r="R3" s="1" t="s">
        <v>48</v>
      </c>
      <c r="S3" s="1" t="s">
        <v>35</v>
      </c>
      <c r="T3" s="1" t="s">
        <v>35</v>
      </c>
      <c r="U3" s="1" t="s">
        <v>48</v>
      </c>
      <c r="V3" s="1" t="s">
        <v>35</v>
      </c>
      <c r="W3" s="1" t="s">
        <v>35</v>
      </c>
      <c r="X3" s="1" t="s">
        <v>48</v>
      </c>
      <c r="Y3" s="1" t="s">
        <v>35</v>
      </c>
      <c r="Z3" s="1" t="s">
        <v>35</v>
      </c>
      <c r="AA3" s="1" t="s">
        <v>35</v>
      </c>
      <c r="AB3" s="1" t="s">
        <v>48</v>
      </c>
      <c r="AC3" s="1" t="s">
        <v>48</v>
      </c>
      <c r="AD3" s="1" t="s">
        <v>48</v>
      </c>
      <c r="AE3" s="1" t="s">
        <v>35</v>
      </c>
      <c r="AF3" s="1" t="s">
        <v>35</v>
      </c>
      <c r="AG3" s="1" t="s">
        <v>35</v>
      </c>
      <c r="AH3" s="1" t="s">
        <v>35</v>
      </c>
      <c r="AI3" s="1" t="s">
        <v>48</v>
      </c>
      <c r="AJ3" s="1" t="s">
        <v>35</v>
      </c>
      <c r="AK3" s="1" t="s">
        <v>48</v>
      </c>
      <c r="AL3" s="1" t="s">
        <v>48</v>
      </c>
      <c r="AM3" s="1" t="s">
        <v>35</v>
      </c>
      <c r="AN3" s="1" t="s">
        <v>35</v>
      </c>
      <c r="AO3" s="1" t="s">
        <v>48</v>
      </c>
      <c r="AP3" s="1" t="s">
        <v>35</v>
      </c>
      <c r="AQ3" s="1" t="s">
        <v>48</v>
      </c>
      <c r="AR3" s="1" t="s">
        <v>35</v>
      </c>
      <c r="AS3" s="1" t="s">
        <v>35</v>
      </c>
      <c r="AT3" s="1" t="s">
        <v>35</v>
      </c>
      <c r="AU3" s="1" t="s">
        <v>48</v>
      </c>
      <c r="AV3" s="1" t="s">
        <v>35</v>
      </c>
      <c r="AW3" s="1" t="s">
        <v>48</v>
      </c>
      <c r="AX3" s="1" t="s">
        <v>35</v>
      </c>
      <c r="AY3" s="1" t="s">
        <v>48</v>
      </c>
      <c r="AZ3" s="1" t="s">
        <v>35</v>
      </c>
      <c r="BA3" s="1" t="s">
        <v>48</v>
      </c>
      <c r="BB3" s="1" t="s">
        <v>48</v>
      </c>
      <c r="BC3" s="1" t="s">
        <v>35</v>
      </c>
      <c r="BD3" s="1" t="s">
        <v>48</v>
      </c>
      <c r="BE3" s="1" t="s">
        <v>35</v>
      </c>
      <c r="BF3" s="1" t="s">
        <v>35</v>
      </c>
      <c r="BG3" s="1" t="s">
        <v>35</v>
      </c>
      <c r="BH3" s="1" t="s">
        <v>35</v>
      </c>
      <c r="BI3" s="1" t="s">
        <v>35</v>
      </c>
      <c r="BJ3" s="1" t="s">
        <v>35</v>
      </c>
      <c r="BK3" s="1" t="s">
        <v>48</v>
      </c>
      <c r="BL3" s="1" t="s">
        <v>48</v>
      </c>
      <c r="BM3" s="1" t="s">
        <v>35</v>
      </c>
      <c r="BN3" s="1" t="s">
        <v>35</v>
      </c>
      <c r="BO3" s="1" t="s">
        <v>48</v>
      </c>
      <c r="BP3" s="1" t="s">
        <v>35</v>
      </c>
      <c r="BQ3" s="1" t="s">
        <v>48</v>
      </c>
      <c r="BR3" s="1" t="s">
        <v>35</v>
      </c>
      <c r="BS3" s="1" t="s">
        <v>35</v>
      </c>
      <c r="BT3" s="1" t="s">
        <v>48</v>
      </c>
      <c r="BU3" s="1" t="s">
        <v>48</v>
      </c>
      <c r="BV3" s="1" t="s">
        <v>35</v>
      </c>
      <c r="BW3" s="1" t="s">
        <v>35</v>
      </c>
      <c r="BX3" s="1" t="s">
        <v>35</v>
      </c>
      <c r="BY3" s="1" t="s">
        <v>48</v>
      </c>
      <c r="BZ3" s="1" t="s">
        <v>35</v>
      </c>
      <c r="CA3" s="1" t="s">
        <v>35</v>
      </c>
      <c r="CB3" s="1" t="s">
        <v>48</v>
      </c>
      <c r="CC3" s="1" t="s">
        <v>48</v>
      </c>
      <c r="CD3" s="1" t="s">
        <v>35</v>
      </c>
      <c r="CE3" s="1" t="s">
        <v>35</v>
      </c>
      <c r="CF3" s="1" t="s">
        <v>48</v>
      </c>
      <c r="CG3" s="1" t="s">
        <v>48</v>
      </c>
      <c r="CH3" s="1" t="s">
        <v>35</v>
      </c>
      <c r="CI3" s="1" t="s">
        <v>35</v>
      </c>
      <c r="CJ3" s="1" t="s">
        <v>35</v>
      </c>
      <c r="CK3" s="1" t="s">
        <v>35</v>
      </c>
      <c r="CL3" s="1" t="s">
        <v>35</v>
      </c>
      <c r="CM3" s="1" t="s">
        <v>48</v>
      </c>
      <c r="CN3" s="1" t="s">
        <v>48</v>
      </c>
      <c r="CO3" s="1" t="s">
        <v>35</v>
      </c>
      <c r="CP3" s="1" t="s">
        <v>48</v>
      </c>
      <c r="CQ3" s="1" t="s">
        <v>48</v>
      </c>
      <c r="CR3" s="1" t="s">
        <v>35</v>
      </c>
      <c r="CS3" s="1" t="s">
        <v>48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</row>
    <row r="4" spans="1:114" x14ac:dyDescent="0.3">
      <c r="A4" s="9">
        <v>3</v>
      </c>
      <c r="B4" s="8" t="s">
        <v>39</v>
      </c>
      <c r="C4" s="1" t="s">
        <v>49</v>
      </c>
      <c r="D4" s="1" t="s">
        <v>49</v>
      </c>
      <c r="E4" s="1" t="s">
        <v>49</v>
      </c>
      <c r="F4" s="1" t="s">
        <v>49</v>
      </c>
      <c r="G4" s="1" t="s">
        <v>49</v>
      </c>
      <c r="H4" s="1" t="s">
        <v>49</v>
      </c>
      <c r="I4" s="1" t="s">
        <v>49</v>
      </c>
      <c r="J4" s="1" t="s">
        <v>49</v>
      </c>
      <c r="K4" s="1" t="s">
        <v>39</v>
      </c>
      <c r="L4" s="1" t="s">
        <v>49</v>
      </c>
      <c r="M4" s="1" t="s">
        <v>49</v>
      </c>
      <c r="N4" s="1" t="s">
        <v>49</v>
      </c>
      <c r="O4" s="1" t="s">
        <v>49</v>
      </c>
      <c r="P4" s="1" t="s">
        <v>49</v>
      </c>
      <c r="Q4" s="1" t="s">
        <v>49</v>
      </c>
      <c r="R4" s="1" t="s">
        <v>49</v>
      </c>
      <c r="S4" s="1" t="s">
        <v>49</v>
      </c>
      <c r="T4" s="1" t="s">
        <v>49</v>
      </c>
      <c r="U4" s="1" t="s">
        <v>49</v>
      </c>
      <c r="V4" s="1" t="s">
        <v>49</v>
      </c>
      <c r="W4" s="1" t="s">
        <v>49</v>
      </c>
      <c r="X4" s="1" t="s">
        <v>49</v>
      </c>
      <c r="Y4" s="1" t="s">
        <v>49</v>
      </c>
      <c r="Z4" s="1" t="s">
        <v>49</v>
      </c>
      <c r="AA4" s="1" t="s">
        <v>49</v>
      </c>
      <c r="AB4" s="1" t="s">
        <v>49</v>
      </c>
      <c r="AC4" s="1" t="s">
        <v>49</v>
      </c>
      <c r="AD4" s="1" t="s">
        <v>49</v>
      </c>
      <c r="AE4" s="1" t="s">
        <v>49</v>
      </c>
      <c r="AF4" s="1" t="s">
        <v>49</v>
      </c>
      <c r="AG4" s="1" t="s">
        <v>49</v>
      </c>
      <c r="AH4" s="1" t="s">
        <v>49</v>
      </c>
      <c r="AI4" s="1" t="s">
        <v>49</v>
      </c>
      <c r="AJ4" s="1" t="s">
        <v>49</v>
      </c>
      <c r="AK4" s="1" t="s">
        <v>49</v>
      </c>
      <c r="AL4" s="1" t="s">
        <v>49</v>
      </c>
      <c r="AM4" s="1" t="s">
        <v>49</v>
      </c>
      <c r="AN4" s="1" t="s">
        <v>49</v>
      </c>
      <c r="AO4" s="1" t="s">
        <v>39</v>
      </c>
      <c r="AP4" s="1" t="s">
        <v>49</v>
      </c>
      <c r="AQ4" s="1" t="s">
        <v>49</v>
      </c>
      <c r="AR4" s="1" t="s">
        <v>49</v>
      </c>
      <c r="AS4" s="1" t="s">
        <v>49</v>
      </c>
      <c r="AT4" s="1" t="s">
        <v>49</v>
      </c>
      <c r="AU4" s="1" t="s">
        <v>49</v>
      </c>
      <c r="AV4" s="16" t="s">
        <v>49</v>
      </c>
      <c r="AW4" s="1" t="s">
        <v>49</v>
      </c>
      <c r="AX4" s="1" t="s">
        <v>49</v>
      </c>
      <c r="AY4" s="1" t="s">
        <v>49</v>
      </c>
      <c r="AZ4" s="1" t="s">
        <v>49</v>
      </c>
      <c r="BA4" s="1" t="s">
        <v>49</v>
      </c>
      <c r="BB4" s="1" t="s">
        <v>49</v>
      </c>
      <c r="BC4" s="1" t="s">
        <v>49</v>
      </c>
      <c r="BD4" s="1" t="s">
        <v>49</v>
      </c>
      <c r="BE4" s="1" t="s">
        <v>49</v>
      </c>
      <c r="BF4" s="1" t="s">
        <v>49</v>
      </c>
      <c r="BG4" s="1" t="s">
        <v>49</v>
      </c>
      <c r="BH4" s="1" t="s">
        <v>49</v>
      </c>
      <c r="BI4" s="1" t="s">
        <v>49</v>
      </c>
      <c r="BJ4" s="1" t="s">
        <v>49</v>
      </c>
      <c r="BK4" s="1" t="s">
        <v>49</v>
      </c>
      <c r="BL4" s="1" t="s">
        <v>49</v>
      </c>
      <c r="BM4" s="1" t="s">
        <v>49</v>
      </c>
      <c r="BN4" s="1" t="s">
        <v>49</v>
      </c>
      <c r="BO4" s="1" t="s">
        <v>49</v>
      </c>
      <c r="BP4" s="1" t="s">
        <v>49</v>
      </c>
      <c r="BQ4" s="1" t="s">
        <v>39</v>
      </c>
      <c r="BR4" s="1" t="s">
        <v>49</v>
      </c>
      <c r="BS4" s="1" t="s">
        <v>49</v>
      </c>
      <c r="BT4" s="1" t="s">
        <v>49</v>
      </c>
      <c r="BU4" s="1" t="s">
        <v>49</v>
      </c>
      <c r="BV4" s="1" t="s">
        <v>49</v>
      </c>
      <c r="BW4" s="1" t="s">
        <v>49</v>
      </c>
      <c r="BX4" s="1" t="s">
        <v>49</v>
      </c>
      <c r="BY4" s="1" t="s">
        <v>49</v>
      </c>
      <c r="BZ4" s="1" t="s">
        <v>49</v>
      </c>
      <c r="CA4" s="1" t="s">
        <v>49</v>
      </c>
      <c r="CB4" s="1" t="s">
        <v>49</v>
      </c>
      <c r="CC4" s="1" t="s">
        <v>49</v>
      </c>
      <c r="CD4" s="1" t="s">
        <v>49</v>
      </c>
      <c r="CE4" s="1" t="s">
        <v>49</v>
      </c>
      <c r="CF4" s="1" t="s">
        <v>49</v>
      </c>
      <c r="CG4" s="1" t="s">
        <v>49</v>
      </c>
      <c r="CH4" s="1" t="s">
        <v>49</v>
      </c>
      <c r="CI4" s="1" t="s">
        <v>49</v>
      </c>
      <c r="CJ4" s="1" t="s">
        <v>49</v>
      </c>
      <c r="CK4" s="1" t="s">
        <v>49</v>
      </c>
      <c r="CL4" s="1" t="s">
        <v>49</v>
      </c>
      <c r="CM4" s="1" t="s">
        <v>49</v>
      </c>
      <c r="CN4" s="1" t="s">
        <v>49</v>
      </c>
      <c r="CO4" s="1" t="s">
        <v>49</v>
      </c>
      <c r="CP4" s="1" t="s">
        <v>49</v>
      </c>
      <c r="CQ4" s="1" t="s">
        <v>49</v>
      </c>
      <c r="CR4" s="1" t="s">
        <v>49</v>
      </c>
      <c r="CS4" s="1" t="s">
        <v>49</v>
      </c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</row>
    <row r="5" spans="1:114" x14ac:dyDescent="0.3">
      <c r="A5" s="9">
        <v>4</v>
      </c>
      <c r="B5" s="8" t="s">
        <v>12</v>
      </c>
      <c r="C5" s="1" t="s">
        <v>36</v>
      </c>
      <c r="D5" s="1" t="s">
        <v>12</v>
      </c>
      <c r="E5" s="1" t="s">
        <v>36</v>
      </c>
      <c r="F5" s="1" t="s">
        <v>36</v>
      </c>
      <c r="G5" s="1" t="s">
        <v>12</v>
      </c>
      <c r="H5" s="1" t="s">
        <v>12</v>
      </c>
      <c r="I5" s="1" t="s">
        <v>36</v>
      </c>
      <c r="J5" s="1" t="s">
        <v>36</v>
      </c>
      <c r="K5" s="1" t="s">
        <v>12</v>
      </c>
      <c r="L5" s="1" t="s">
        <v>36</v>
      </c>
      <c r="M5" s="1" t="s">
        <v>36</v>
      </c>
      <c r="N5" s="1" t="s">
        <v>36</v>
      </c>
      <c r="O5" s="1" t="s">
        <v>12</v>
      </c>
      <c r="P5" s="1" t="s">
        <v>36</v>
      </c>
      <c r="Q5" s="1" t="s">
        <v>36</v>
      </c>
      <c r="R5" s="1" t="s">
        <v>36</v>
      </c>
      <c r="S5" s="1" t="s">
        <v>12</v>
      </c>
      <c r="T5" s="1" t="s">
        <v>12</v>
      </c>
      <c r="U5" s="1" t="s">
        <v>36</v>
      </c>
      <c r="V5" s="1" t="s">
        <v>36</v>
      </c>
      <c r="W5" s="1" t="s">
        <v>12</v>
      </c>
      <c r="X5" s="1" t="s">
        <v>36</v>
      </c>
      <c r="Y5" s="1" t="s">
        <v>12</v>
      </c>
      <c r="Z5" s="1" t="s">
        <v>12</v>
      </c>
      <c r="AA5" s="1" t="s">
        <v>36</v>
      </c>
      <c r="AB5" s="1" t="s">
        <v>12</v>
      </c>
      <c r="AC5" s="1" t="s">
        <v>36</v>
      </c>
      <c r="AD5" s="1" t="s">
        <v>12</v>
      </c>
      <c r="AE5" s="1" t="s">
        <v>12</v>
      </c>
      <c r="AF5" s="1" t="s">
        <v>12</v>
      </c>
      <c r="AG5" s="1" t="s">
        <v>12</v>
      </c>
      <c r="AH5" s="1" t="s">
        <v>12</v>
      </c>
      <c r="AI5" s="1" t="s">
        <v>36</v>
      </c>
      <c r="AJ5" s="1" t="s">
        <v>36</v>
      </c>
      <c r="AK5" s="1" t="s">
        <v>36</v>
      </c>
      <c r="AL5" s="1" t="s">
        <v>36</v>
      </c>
      <c r="AM5" s="1" t="s">
        <v>12</v>
      </c>
      <c r="AN5" s="1" t="s">
        <v>36</v>
      </c>
      <c r="AO5" s="1" t="s">
        <v>12</v>
      </c>
      <c r="AP5" s="1" t="s">
        <v>36</v>
      </c>
      <c r="AQ5" s="1" t="s">
        <v>36</v>
      </c>
      <c r="AR5" s="1" t="s">
        <v>12</v>
      </c>
      <c r="AS5" s="1" t="s">
        <v>36</v>
      </c>
      <c r="AT5" s="1" t="s">
        <v>12</v>
      </c>
      <c r="AU5" s="1" t="s">
        <v>12</v>
      </c>
      <c r="AV5" s="1" t="s">
        <v>36</v>
      </c>
      <c r="AW5" s="1" t="s">
        <v>36</v>
      </c>
      <c r="AX5" s="1" t="s">
        <v>36</v>
      </c>
      <c r="AY5" s="1" t="s">
        <v>12</v>
      </c>
      <c r="AZ5" s="1" t="s">
        <v>36</v>
      </c>
      <c r="BA5" s="1" t="s">
        <v>36</v>
      </c>
      <c r="BB5" s="1" t="s">
        <v>36</v>
      </c>
      <c r="BC5" s="1" t="s">
        <v>12</v>
      </c>
      <c r="BD5" s="1" t="s">
        <v>12</v>
      </c>
      <c r="BE5" s="1" t="s">
        <v>36</v>
      </c>
      <c r="BF5" s="1" t="s">
        <v>36</v>
      </c>
      <c r="BG5" s="1" t="s">
        <v>12</v>
      </c>
      <c r="BH5" s="1" t="s">
        <v>12</v>
      </c>
      <c r="BI5" s="1" t="s">
        <v>36</v>
      </c>
      <c r="BJ5" s="1" t="s">
        <v>12</v>
      </c>
      <c r="BK5" s="1" t="s">
        <v>36</v>
      </c>
      <c r="BL5" s="1" t="s">
        <v>12</v>
      </c>
      <c r="BM5" s="1" t="s">
        <v>143</v>
      </c>
      <c r="BN5" s="1" t="s">
        <v>12</v>
      </c>
      <c r="BO5" s="1" t="s">
        <v>36</v>
      </c>
      <c r="BP5" s="1" t="s">
        <v>12</v>
      </c>
      <c r="BQ5" s="1" t="s">
        <v>12</v>
      </c>
      <c r="BR5" s="1" t="s">
        <v>12</v>
      </c>
      <c r="BS5" s="1" t="s">
        <v>36</v>
      </c>
      <c r="BT5" s="1" t="s">
        <v>36</v>
      </c>
      <c r="BU5" s="1" t="s">
        <v>36</v>
      </c>
      <c r="BV5" s="1" t="s">
        <v>36</v>
      </c>
      <c r="BW5" s="1" t="s">
        <v>12</v>
      </c>
      <c r="BX5" s="1" t="s">
        <v>36</v>
      </c>
      <c r="BY5" s="1" t="s">
        <v>12</v>
      </c>
      <c r="BZ5" s="1" t="s">
        <v>36</v>
      </c>
      <c r="CA5" s="1" t="s">
        <v>12</v>
      </c>
      <c r="CB5" s="1" t="s">
        <v>36</v>
      </c>
      <c r="CC5" s="1" t="s">
        <v>12</v>
      </c>
      <c r="CD5" s="1" t="s">
        <v>12</v>
      </c>
      <c r="CE5" s="1" t="s">
        <v>36</v>
      </c>
      <c r="CF5" s="1" t="s">
        <v>36</v>
      </c>
      <c r="CG5" s="1" t="s">
        <v>36</v>
      </c>
      <c r="CH5" s="1" t="s">
        <v>36</v>
      </c>
      <c r="CI5" s="1" t="s">
        <v>36</v>
      </c>
      <c r="CJ5" s="1" t="s">
        <v>36</v>
      </c>
      <c r="CK5" s="1" t="s">
        <v>36</v>
      </c>
      <c r="CL5" s="1" t="s">
        <v>36</v>
      </c>
      <c r="CM5" s="1" t="s">
        <v>36</v>
      </c>
      <c r="CN5" s="1" t="s">
        <v>36</v>
      </c>
      <c r="CO5" s="1" t="s">
        <v>36</v>
      </c>
      <c r="CP5" s="1" t="s">
        <v>36</v>
      </c>
      <c r="CQ5" s="1" t="s">
        <v>36</v>
      </c>
      <c r="CR5" s="1" t="s">
        <v>12</v>
      </c>
      <c r="CS5" s="1" t="s">
        <v>36</v>
      </c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</row>
    <row r="6" spans="1:114" x14ac:dyDescent="0.3">
      <c r="A6" s="9">
        <v>5</v>
      </c>
      <c r="B6" s="8" t="s">
        <v>38</v>
      </c>
      <c r="C6" s="1" t="s">
        <v>37</v>
      </c>
      <c r="D6" s="1" t="s">
        <v>37</v>
      </c>
      <c r="E6" s="1" t="s">
        <v>38</v>
      </c>
      <c r="F6" s="1" t="s">
        <v>37</v>
      </c>
      <c r="G6" s="1" t="s">
        <v>37</v>
      </c>
      <c r="H6" s="1" t="s">
        <v>37</v>
      </c>
      <c r="I6" s="1" t="s">
        <v>37</v>
      </c>
      <c r="J6" s="1" t="s">
        <v>37</v>
      </c>
      <c r="K6" s="1" t="s">
        <v>37</v>
      </c>
      <c r="L6" s="1" t="s">
        <v>37</v>
      </c>
      <c r="M6" s="1" t="s">
        <v>37</v>
      </c>
      <c r="N6" s="1" t="s">
        <v>37</v>
      </c>
      <c r="O6" s="1" t="s">
        <v>37</v>
      </c>
      <c r="P6" s="1" t="s">
        <v>37</v>
      </c>
      <c r="Q6" s="1" t="s">
        <v>37</v>
      </c>
      <c r="R6" s="1" t="s">
        <v>37</v>
      </c>
      <c r="S6" s="1" t="s">
        <v>37</v>
      </c>
      <c r="T6" s="1" t="s">
        <v>37</v>
      </c>
      <c r="U6" s="1" t="s">
        <v>37</v>
      </c>
      <c r="V6" s="1" t="s">
        <v>37</v>
      </c>
      <c r="W6" s="1" t="s">
        <v>37</v>
      </c>
      <c r="X6" s="1" t="s">
        <v>37</v>
      </c>
      <c r="Y6" s="1" t="s">
        <v>37</v>
      </c>
      <c r="Z6" s="1" t="s">
        <v>37</v>
      </c>
      <c r="AA6" s="1" t="s">
        <v>37</v>
      </c>
      <c r="AB6" s="1" t="s">
        <v>37</v>
      </c>
      <c r="AC6" s="1" t="s">
        <v>37</v>
      </c>
      <c r="AD6" s="1" t="s">
        <v>37</v>
      </c>
      <c r="AE6" s="1" t="s">
        <v>37</v>
      </c>
      <c r="AF6" s="1" t="s">
        <v>37</v>
      </c>
      <c r="AG6" s="1" t="s">
        <v>37</v>
      </c>
      <c r="AH6" s="1" t="s">
        <v>37</v>
      </c>
      <c r="AI6" s="1" t="s">
        <v>37</v>
      </c>
      <c r="AJ6" s="1" t="s">
        <v>37</v>
      </c>
      <c r="AK6" s="1" t="s">
        <v>37</v>
      </c>
      <c r="AL6" s="1" t="s">
        <v>37</v>
      </c>
      <c r="AM6" s="1" t="s">
        <v>37</v>
      </c>
      <c r="AN6" s="1" t="s">
        <v>37</v>
      </c>
      <c r="AO6" s="1" t="s">
        <v>37</v>
      </c>
      <c r="AP6" s="1" t="s">
        <v>38</v>
      </c>
      <c r="AQ6" s="1" t="s">
        <v>37</v>
      </c>
      <c r="AR6" s="1" t="s">
        <v>37</v>
      </c>
      <c r="AS6" s="1" t="s">
        <v>37</v>
      </c>
      <c r="AT6" s="1" t="s">
        <v>37</v>
      </c>
      <c r="AU6" s="1" t="s">
        <v>37</v>
      </c>
      <c r="AV6" s="1" t="s">
        <v>37</v>
      </c>
      <c r="AW6" s="1" t="s">
        <v>37</v>
      </c>
      <c r="AX6" s="1" t="s">
        <v>38</v>
      </c>
      <c r="AY6" s="1" t="s">
        <v>37</v>
      </c>
      <c r="AZ6" s="1" t="s">
        <v>37</v>
      </c>
      <c r="BA6" s="1" t="s">
        <v>37</v>
      </c>
      <c r="BB6" s="1" t="s">
        <v>37</v>
      </c>
      <c r="BC6" s="1" t="s">
        <v>37</v>
      </c>
      <c r="BD6" s="1" t="s">
        <v>37</v>
      </c>
      <c r="BE6" s="1" t="s">
        <v>37</v>
      </c>
      <c r="BF6" s="1" t="s">
        <v>37</v>
      </c>
      <c r="BG6" s="1" t="s">
        <v>37</v>
      </c>
      <c r="BH6" s="1" t="s">
        <v>37</v>
      </c>
      <c r="BI6" s="1" t="s">
        <v>37</v>
      </c>
      <c r="BJ6" s="1" t="s">
        <v>37</v>
      </c>
      <c r="BK6" s="1" t="s">
        <v>37</v>
      </c>
      <c r="BL6" s="1" t="s">
        <v>37</v>
      </c>
      <c r="BM6" s="1" t="s">
        <v>37</v>
      </c>
      <c r="BN6" s="1" t="s">
        <v>37</v>
      </c>
      <c r="BO6" s="1" t="s">
        <v>37</v>
      </c>
      <c r="BP6" s="1" t="s">
        <v>37</v>
      </c>
      <c r="BQ6" s="1" t="s">
        <v>37</v>
      </c>
      <c r="BR6" s="1" t="s">
        <v>37</v>
      </c>
      <c r="BS6" s="1" t="s">
        <v>37</v>
      </c>
      <c r="BT6" s="1" t="s">
        <v>37</v>
      </c>
      <c r="BU6" s="1" t="s">
        <v>37</v>
      </c>
      <c r="BV6" s="1" t="s">
        <v>37</v>
      </c>
      <c r="BW6" s="1" t="s">
        <v>37</v>
      </c>
      <c r="BX6" s="1" t="s">
        <v>37</v>
      </c>
      <c r="BY6" s="1" t="s">
        <v>37</v>
      </c>
      <c r="BZ6" s="1" t="s">
        <v>37</v>
      </c>
      <c r="CA6" s="1" t="s">
        <v>37</v>
      </c>
      <c r="CB6" s="1" t="s">
        <v>37</v>
      </c>
      <c r="CC6" s="1" t="s">
        <v>37</v>
      </c>
      <c r="CD6" s="1" t="s">
        <v>37</v>
      </c>
      <c r="CE6" s="1" t="s">
        <v>37</v>
      </c>
      <c r="CF6" s="1" t="s">
        <v>37</v>
      </c>
      <c r="CG6" s="1" t="s">
        <v>37</v>
      </c>
      <c r="CH6" s="1" t="s">
        <v>37</v>
      </c>
      <c r="CI6" s="1" t="s">
        <v>37</v>
      </c>
      <c r="CJ6" s="1" t="s">
        <v>37</v>
      </c>
      <c r="CK6" s="1" t="s">
        <v>37</v>
      </c>
      <c r="CL6" s="1" t="s">
        <v>37</v>
      </c>
      <c r="CM6" s="1" t="s">
        <v>37</v>
      </c>
      <c r="CN6" s="1" t="s">
        <v>37</v>
      </c>
      <c r="CO6" s="1" t="s">
        <v>37</v>
      </c>
      <c r="CP6" s="1" t="s">
        <v>37</v>
      </c>
      <c r="CQ6" s="1" t="s">
        <v>37</v>
      </c>
      <c r="CR6" s="1" t="s">
        <v>37</v>
      </c>
      <c r="CS6" s="1" t="s">
        <v>37</v>
      </c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</row>
    <row r="7" spans="1:114" x14ac:dyDescent="0.3">
      <c r="A7" s="9">
        <v>6</v>
      </c>
      <c r="B7" s="8" t="s">
        <v>25</v>
      </c>
      <c r="C7" s="1" t="s">
        <v>26</v>
      </c>
      <c r="D7" s="1" t="s">
        <v>25</v>
      </c>
      <c r="E7" s="1" t="s">
        <v>25</v>
      </c>
      <c r="F7" s="1" t="s">
        <v>26</v>
      </c>
      <c r="G7" s="1" t="s">
        <v>25</v>
      </c>
      <c r="H7" s="1" t="s">
        <v>26</v>
      </c>
      <c r="I7" s="1" t="s">
        <v>25</v>
      </c>
      <c r="J7" s="1" t="s">
        <v>25</v>
      </c>
      <c r="K7" s="1" t="s">
        <v>25</v>
      </c>
      <c r="L7" s="1" t="s">
        <v>25</v>
      </c>
      <c r="M7" s="1" t="s">
        <v>25</v>
      </c>
      <c r="N7" s="1" t="s">
        <v>25</v>
      </c>
      <c r="O7" s="1" t="s">
        <v>25</v>
      </c>
      <c r="P7" s="1" t="s">
        <v>26</v>
      </c>
      <c r="Q7" s="1" t="s">
        <v>26</v>
      </c>
      <c r="R7" s="1" t="s">
        <v>25</v>
      </c>
      <c r="S7" s="1" t="s">
        <v>25</v>
      </c>
      <c r="T7" s="1" t="s">
        <v>25</v>
      </c>
      <c r="U7" s="1" t="s">
        <v>25</v>
      </c>
      <c r="V7" s="1" t="s">
        <v>26</v>
      </c>
      <c r="W7" s="1" t="s">
        <v>25</v>
      </c>
      <c r="X7" s="1" t="s">
        <v>25</v>
      </c>
      <c r="Y7" s="1" t="s">
        <v>25</v>
      </c>
      <c r="Z7" s="1" t="s">
        <v>25</v>
      </c>
      <c r="AA7" s="1" t="s">
        <v>26</v>
      </c>
      <c r="AB7" s="1" t="s">
        <v>25</v>
      </c>
      <c r="AC7" s="1" t="s">
        <v>26</v>
      </c>
      <c r="AD7" s="1" t="s">
        <v>26</v>
      </c>
      <c r="AE7" s="1" t="s">
        <v>25</v>
      </c>
      <c r="AF7" s="1" t="s">
        <v>25</v>
      </c>
      <c r="AG7" s="1" t="s">
        <v>26</v>
      </c>
      <c r="AH7" s="1" t="s">
        <v>25</v>
      </c>
      <c r="AI7" s="1" t="s">
        <v>26</v>
      </c>
      <c r="AJ7" s="1" t="s">
        <v>25</v>
      </c>
      <c r="AK7" s="1" t="s">
        <v>25</v>
      </c>
      <c r="AL7" s="1" t="s">
        <v>25</v>
      </c>
      <c r="AM7" s="1" t="s">
        <v>26</v>
      </c>
      <c r="AN7" s="1" t="s">
        <v>26</v>
      </c>
      <c r="AO7" s="1" t="s">
        <v>25</v>
      </c>
      <c r="AP7" s="1" t="s">
        <v>25</v>
      </c>
      <c r="AQ7" s="1" t="s">
        <v>25</v>
      </c>
      <c r="AR7" s="1" t="s">
        <v>26</v>
      </c>
      <c r="AS7" s="1" t="s">
        <v>25</v>
      </c>
      <c r="AT7" s="1" t="s">
        <v>25</v>
      </c>
      <c r="AU7" s="1" t="s">
        <v>25</v>
      </c>
      <c r="AV7" s="1" t="s">
        <v>25</v>
      </c>
      <c r="AW7" s="1" t="s">
        <v>25</v>
      </c>
      <c r="AX7" s="1" t="s">
        <v>25</v>
      </c>
      <c r="AY7" s="1" t="s">
        <v>25</v>
      </c>
      <c r="AZ7" s="1" t="s">
        <v>26</v>
      </c>
      <c r="BA7" s="1" t="s">
        <v>25</v>
      </c>
      <c r="BB7" s="1" t="s">
        <v>25</v>
      </c>
      <c r="BC7" s="1" t="s">
        <v>25</v>
      </c>
      <c r="BD7" s="1" t="s">
        <v>25</v>
      </c>
      <c r="BE7" s="1" t="s">
        <v>25</v>
      </c>
      <c r="BF7" s="1" t="s">
        <v>26</v>
      </c>
      <c r="BG7" s="1" t="s">
        <v>26</v>
      </c>
      <c r="BH7" s="1" t="s">
        <v>26</v>
      </c>
      <c r="BI7" s="1" t="s">
        <v>26</v>
      </c>
      <c r="BJ7" s="1" t="s">
        <v>25</v>
      </c>
      <c r="BK7" s="1" t="s">
        <v>26</v>
      </c>
      <c r="BL7" s="1" t="s">
        <v>25</v>
      </c>
      <c r="BM7" s="1" t="s">
        <v>25</v>
      </c>
      <c r="BN7" s="1" t="s">
        <v>26</v>
      </c>
      <c r="BO7" s="1" t="s">
        <v>25</v>
      </c>
      <c r="BP7" s="1" t="s">
        <v>26</v>
      </c>
      <c r="BQ7" s="1" t="s">
        <v>25</v>
      </c>
      <c r="BR7" s="1" t="s">
        <v>26</v>
      </c>
      <c r="BS7" s="1" t="s">
        <v>25</v>
      </c>
      <c r="BT7" s="1" t="s">
        <v>26</v>
      </c>
      <c r="BU7" s="1" t="s">
        <v>25</v>
      </c>
      <c r="BV7" s="1" t="s">
        <v>25</v>
      </c>
      <c r="BW7" s="1" t="s">
        <v>25</v>
      </c>
      <c r="BX7" s="1" t="s">
        <v>26</v>
      </c>
      <c r="BY7" s="1" t="s">
        <v>25</v>
      </c>
      <c r="BZ7" s="1" t="s">
        <v>25</v>
      </c>
      <c r="CA7" s="1" t="s">
        <v>25</v>
      </c>
      <c r="CB7" s="1" t="s">
        <v>25</v>
      </c>
      <c r="CC7" s="1" t="s">
        <v>25</v>
      </c>
      <c r="CD7" s="1" t="s">
        <v>25</v>
      </c>
      <c r="CE7" s="1" t="s">
        <v>25</v>
      </c>
      <c r="CF7" s="1" t="s">
        <v>25</v>
      </c>
      <c r="CG7" s="1" t="s">
        <v>25</v>
      </c>
      <c r="CH7" s="1" t="s">
        <v>26</v>
      </c>
      <c r="CI7" s="1" t="s">
        <v>25</v>
      </c>
      <c r="CJ7" s="1" t="s">
        <v>26</v>
      </c>
      <c r="CK7" s="1" t="s">
        <v>26</v>
      </c>
      <c r="CL7" s="1" t="s">
        <v>25</v>
      </c>
      <c r="CM7" s="1" t="s">
        <v>25</v>
      </c>
      <c r="CN7" s="1" t="s">
        <v>25</v>
      </c>
      <c r="CO7" s="1" t="s">
        <v>25</v>
      </c>
      <c r="CP7" s="1" t="s">
        <v>25</v>
      </c>
      <c r="CQ7" s="1" t="s">
        <v>25</v>
      </c>
      <c r="CR7" s="1" t="s">
        <v>26</v>
      </c>
      <c r="CS7" s="1" t="s">
        <v>25</v>
      </c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</row>
    <row r="8" spans="1:114" x14ac:dyDescent="0.3">
      <c r="A8" s="9">
        <v>7</v>
      </c>
      <c r="B8" s="8" t="s">
        <v>50</v>
      </c>
      <c r="C8" s="1" t="s">
        <v>50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50</v>
      </c>
      <c r="K8" s="1" t="s">
        <v>9</v>
      </c>
      <c r="L8" s="1" t="s">
        <v>9</v>
      </c>
      <c r="M8" s="1" t="s">
        <v>9</v>
      </c>
      <c r="N8" s="1" t="s">
        <v>50</v>
      </c>
      <c r="O8" s="1" t="s">
        <v>9</v>
      </c>
      <c r="P8" s="1" t="s">
        <v>9</v>
      </c>
      <c r="Q8" s="1" t="s">
        <v>9</v>
      </c>
      <c r="R8" s="1" t="s">
        <v>9</v>
      </c>
      <c r="S8" s="1" t="s">
        <v>9</v>
      </c>
      <c r="T8" s="1" t="s">
        <v>9</v>
      </c>
      <c r="U8" s="1" t="s">
        <v>9</v>
      </c>
      <c r="V8" s="1" t="s">
        <v>9</v>
      </c>
      <c r="W8" s="1" t="s">
        <v>9</v>
      </c>
      <c r="X8" s="1" t="s">
        <v>9</v>
      </c>
      <c r="Y8" s="1" t="s">
        <v>9</v>
      </c>
      <c r="Z8" s="1" t="s">
        <v>9</v>
      </c>
      <c r="AA8" s="1" t="s">
        <v>9</v>
      </c>
      <c r="AB8" s="1" t="s">
        <v>9</v>
      </c>
      <c r="AC8" s="1" t="s">
        <v>9</v>
      </c>
      <c r="AD8" s="1" t="s">
        <v>9</v>
      </c>
      <c r="AE8" s="1" t="s">
        <v>50</v>
      </c>
      <c r="AF8" s="1" t="s">
        <v>9</v>
      </c>
      <c r="AG8" s="1" t="s">
        <v>50</v>
      </c>
      <c r="AH8" s="1" t="s">
        <v>9</v>
      </c>
      <c r="AI8" s="1" t="s">
        <v>9</v>
      </c>
      <c r="AJ8" s="1" t="s">
        <v>9</v>
      </c>
      <c r="AK8" s="1" t="s">
        <v>9</v>
      </c>
      <c r="AL8" s="1" t="s">
        <v>9</v>
      </c>
      <c r="AM8" s="1" t="s">
        <v>9</v>
      </c>
      <c r="AN8" s="1" t="s">
        <v>9</v>
      </c>
      <c r="AO8" s="1" t="s">
        <v>50</v>
      </c>
      <c r="AP8" s="1" t="s">
        <v>9</v>
      </c>
      <c r="AQ8" s="1" t="s">
        <v>9</v>
      </c>
      <c r="AR8" s="1" t="s">
        <v>9</v>
      </c>
      <c r="AS8" s="1" t="s">
        <v>9</v>
      </c>
      <c r="AT8" s="1" t="s">
        <v>9</v>
      </c>
      <c r="AU8" s="1" t="s">
        <v>9</v>
      </c>
      <c r="AV8" s="1" t="s">
        <v>9</v>
      </c>
      <c r="AW8" s="1" t="s">
        <v>9</v>
      </c>
      <c r="AX8" s="1" t="s">
        <v>9</v>
      </c>
      <c r="AY8" s="1" t="s">
        <v>9</v>
      </c>
      <c r="AZ8" s="1" t="s">
        <v>9</v>
      </c>
      <c r="BA8" s="1" t="s">
        <v>9</v>
      </c>
      <c r="BB8" s="1" t="s">
        <v>9</v>
      </c>
      <c r="BC8" s="1" t="s">
        <v>9</v>
      </c>
      <c r="BD8" s="1" t="s">
        <v>9</v>
      </c>
      <c r="BE8" s="1" t="s">
        <v>9</v>
      </c>
      <c r="BF8" s="1" t="s">
        <v>9</v>
      </c>
      <c r="BG8" s="1" t="s">
        <v>9</v>
      </c>
      <c r="BH8" s="1" t="s">
        <v>9</v>
      </c>
      <c r="BI8" s="1" t="s">
        <v>9</v>
      </c>
      <c r="BJ8" s="1" t="s">
        <v>9</v>
      </c>
      <c r="BK8" s="1" t="s">
        <v>9</v>
      </c>
      <c r="BL8" s="1" t="s">
        <v>50</v>
      </c>
      <c r="BM8" s="1" t="s">
        <v>9</v>
      </c>
      <c r="BN8" s="1" t="s">
        <v>9</v>
      </c>
      <c r="BO8" s="1" t="s">
        <v>9</v>
      </c>
      <c r="BP8" s="1" t="s">
        <v>9</v>
      </c>
      <c r="BQ8" s="1" t="s">
        <v>9</v>
      </c>
      <c r="BR8" s="1" t="s">
        <v>9</v>
      </c>
      <c r="BS8" s="1" t="s">
        <v>9</v>
      </c>
      <c r="BT8" s="1" t="s">
        <v>9</v>
      </c>
      <c r="BU8" s="1" t="s">
        <v>9</v>
      </c>
      <c r="BV8" s="1" t="s">
        <v>9</v>
      </c>
      <c r="BW8" s="1" t="s">
        <v>9</v>
      </c>
      <c r="BX8" s="1" t="s">
        <v>9</v>
      </c>
      <c r="BY8" s="1" t="s">
        <v>9</v>
      </c>
      <c r="BZ8" s="1" t="s">
        <v>9</v>
      </c>
      <c r="CA8" s="1" t="s">
        <v>9</v>
      </c>
      <c r="CB8" s="1" t="s">
        <v>9</v>
      </c>
      <c r="CC8" s="1" t="s">
        <v>9</v>
      </c>
      <c r="CD8" s="1" t="s">
        <v>9</v>
      </c>
      <c r="CE8" s="1" t="s">
        <v>50</v>
      </c>
      <c r="CF8" s="1" t="s">
        <v>9</v>
      </c>
      <c r="CG8" s="1" t="s">
        <v>9</v>
      </c>
      <c r="CH8" s="1" t="s">
        <v>9</v>
      </c>
      <c r="CI8" s="1" t="s">
        <v>9</v>
      </c>
      <c r="CJ8" s="1" t="s">
        <v>9</v>
      </c>
      <c r="CK8" s="1" t="s">
        <v>9</v>
      </c>
      <c r="CL8" s="1" t="s">
        <v>9</v>
      </c>
      <c r="CM8" s="1" t="s">
        <v>9</v>
      </c>
      <c r="CN8" s="1" t="s">
        <v>9</v>
      </c>
      <c r="CO8" s="1" t="s">
        <v>9</v>
      </c>
      <c r="CP8" s="1" t="s">
        <v>9</v>
      </c>
      <c r="CQ8" s="1" t="s">
        <v>9</v>
      </c>
      <c r="CR8" s="1" t="s">
        <v>50</v>
      </c>
      <c r="CS8" s="1" t="s">
        <v>50</v>
      </c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14" x14ac:dyDescent="0.3">
      <c r="A9" s="9">
        <v>8</v>
      </c>
      <c r="B9" s="8" t="s">
        <v>51</v>
      </c>
      <c r="C9" s="1" t="s">
        <v>10</v>
      </c>
      <c r="D9" s="1" t="s">
        <v>51</v>
      </c>
      <c r="E9" s="1" t="s">
        <v>10</v>
      </c>
      <c r="F9" s="1" t="s">
        <v>10</v>
      </c>
      <c r="G9" s="1" t="s">
        <v>51</v>
      </c>
      <c r="H9" s="1" t="s">
        <v>10</v>
      </c>
      <c r="I9" s="1" t="s">
        <v>10</v>
      </c>
      <c r="J9" s="1" t="s">
        <v>10</v>
      </c>
      <c r="K9" s="1" t="s">
        <v>10</v>
      </c>
      <c r="L9" s="1" t="s">
        <v>10</v>
      </c>
      <c r="M9" s="1" t="s">
        <v>10</v>
      </c>
      <c r="N9" s="1" t="s">
        <v>10</v>
      </c>
      <c r="O9" s="1" t="s">
        <v>10</v>
      </c>
      <c r="P9" s="1" t="s">
        <v>10</v>
      </c>
      <c r="Q9" s="1" t="s">
        <v>10</v>
      </c>
      <c r="R9" s="1" t="s">
        <v>10</v>
      </c>
      <c r="S9" s="1" t="s">
        <v>51</v>
      </c>
      <c r="T9" s="1" t="s">
        <v>51</v>
      </c>
      <c r="U9" s="1" t="s">
        <v>10</v>
      </c>
      <c r="V9" s="1" t="s">
        <v>10</v>
      </c>
      <c r="W9" s="1" t="s">
        <v>10</v>
      </c>
      <c r="X9" s="1" t="s">
        <v>51</v>
      </c>
      <c r="Y9" s="1" t="s">
        <v>10</v>
      </c>
      <c r="Z9" s="1" t="s">
        <v>51</v>
      </c>
      <c r="AA9" s="1" t="s">
        <v>10</v>
      </c>
      <c r="AB9" s="1" t="s">
        <v>10</v>
      </c>
      <c r="AC9" s="1" t="s">
        <v>51</v>
      </c>
      <c r="AD9" s="1" t="s">
        <v>10</v>
      </c>
      <c r="AE9" s="1" t="s">
        <v>10</v>
      </c>
      <c r="AF9" s="1" t="s">
        <v>10</v>
      </c>
      <c r="AG9" s="1" t="s">
        <v>10</v>
      </c>
      <c r="AH9" s="1" t="s">
        <v>10</v>
      </c>
      <c r="AI9" s="1" t="s">
        <v>10</v>
      </c>
      <c r="AJ9" s="1" t="s">
        <v>51</v>
      </c>
      <c r="AK9" s="1" t="s">
        <v>10</v>
      </c>
      <c r="AL9" s="1" t="s">
        <v>10</v>
      </c>
      <c r="AM9" s="1" t="s">
        <v>51</v>
      </c>
      <c r="AN9" s="1" t="s">
        <v>51</v>
      </c>
      <c r="AO9" s="1" t="s">
        <v>10</v>
      </c>
      <c r="AP9" s="1" t="s">
        <v>10</v>
      </c>
      <c r="AQ9" s="1" t="s">
        <v>51</v>
      </c>
      <c r="AR9" s="1" t="s">
        <v>10</v>
      </c>
      <c r="AS9" s="1" t="s">
        <v>10</v>
      </c>
      <c r="AT9" s="1" t="s">
        <v>51</v>
      </c>
      <c r="AU9" s="1" t="s">
        <v>10</v>
      </c>
      <c r="AV9" s="1" t="s">
        <v>10</v>
      </c>
      <c r="AW9" s="1" t="s">
        <v>10</v>
      </c>
      <c r="AX9" s="1" t="s">
        <v>10</v>
      </c>
      <c r="AY9" s="1" t="s">
        <v>10</v>
      </c>
      <c r="AZ9" s="1" t="s">
        <v>10</v>
      </c>
      <c r="BA9" s="1" t="s">
        <v>10</v>
      </c>
      <c r="BB9" s="1" t="s">
        <v>10</v>
      </c>
      <c r="BC9" s="1" t="s">
        <v>10</v>
      </c>
      <c r="BD9" s="1" t="s">
        <v>51</v>
      </c>
      <c r="BE9" s="1" t="s">
        <v>10</v>
      </c>
      <c r="BF9" s="1" t="s">
        <v>51</v>
      </c>
      <c r="BG9" s="1" t="s">
        <v>51</v>
      </c>
      <c r="BH9" s="1" t="s">
        <v>10</v>
      </c>
      <c r="BI9" s="1" t="s">
        <v>51</v>
      </c>
      <c r="BJ9" s="1" t="s">
        <v>10</v>
      </c>
      <c r="BK9" s="1" t="s">
        <v>51</v>
      </c>
      <c r="BL9" s="1" t="s">
        <v>10</v>
      </c>
      <c r="BM9" s="1" t="s">
        <v>51</v>
      </c>
      <c r="BN9" s="1" t="s">
        <v>10</v>
      </c>
      <c r="BO9" s="1" t="s">
        <v>10</v>
      </c>
      <c r="BP9" s="1" t="s">
        <v>10</v>
      </c>
      <c r="BQ9" s="1" t="s">
        <v>51</v>
      </c>
      <c r="BR9" s="1" t="s">
        <v>10</v>
      </c>
      <c r="BS9" s="1" t="s">
        <v>10</v>
      </c>
      <c r="BT9" s="1" t="s">
        <v>51</v>
      </c>
      <c r="BU9" s="1" t="s">
        <v>10</v>
      </c>
      <c r="BV9" s="1" t="s">
        <v>10</v>
      </c>
      <c r="BW9" s="1" t="s">
        <v>10</v>
      </c>
      <c r="BX9" s="1" t="s">
        <v>10</v>
      </c>
      <c r="BY9" s="1" t="s">
        <v>51</v>
      </c>
      <c r="BZ9" s="1" t="s">
        <v>51</v>
      </c>
      <c r="CA9" s="1" t="s">
        <v>51</v>
      </c>
      <c r="CB9" s="1" t="s">
        <v>10</v>
      </c>
      <c r="CC9" s="1" t="s">
        <v>10</v>
      </c>
      <c r="CD9" s="1" t="s">
        <v>10</v>
      </c>
      <c r="CE9" s="1" t="s">
        <v>10</v>
      </c>
      <c r="CF9" s="1" t="s">
        <v>51</v>
      </c>
      <c r="CG9" s="1" t="s">
        <v>10</v>
      </c>
      <c r="CH9" s="1" t="s">
        <v>10</v>
      </c>
      <c r="CI9" s="1" t="s">
        <v>10</v>
      </c>
      <c r="CJ9" s="1" t="s">
        <v>10</v>
      </c>
      <c r="CK9" s="1" t="s">
        <v>51</v>
      </c>
      <c r="CL9" s="1" t="s">
        <v>10</v>
      </c>
      <c r="CM9" s="1" t="s">
        <v>51</v>
      </c>
      <c r="CN9" s="1" t="s">
        <v>51</v>
      </c>
      <c r="CO9" s="1" t="s">
        <v>10</v>
      </c>
      <c r="CP9" s="1" t="s">
        <v>51</v>
      </c>
      <c r="CQ9" s="1" t="s">
        <v>10</v>
      </c>
      <c r="CR9" s="1" t="s">
        <v>10</v>
      </c>
      <c r="CS9" s="1" t="s">
        <v>10</v>
      </c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4" x14ac:dyDescent="0.3">
      <c r="A10" s="10">
        <v>9</v>
      </c>
      <c r="B10" s="8" t="s">
        <v>48</v>
      </c>
      <c r="C10" s="1" t="s">
        <v>35</v>
      </c>
      <c r="D10" s="1" t="s">
        <v>48</v>
      </c>
      <c r="E10" s="1" t="s">
        <v>48</v>
      </c>
      <c r="F10" s="1" t="s">
        <v>13</v>
      </c>
      <c r="G10" s="1" t="s">
        <v>13</v>
      </c>
      <c r="H10" s="1" t="s">
        <v>35</v>
      </c>
      <c r="I10" s="1" t="s">
        <v>48</v>
      </c>
      <c r="J10" s="1" t="s">
        <v>48</v>
      </c>
      <c r="K10" s="1" t="s">
        <v>48</v>
      </c>
      <c r="L10" s="1" t="s">
        <v>35</v>
      </c>
      <c r="M10" s="1" t="s">
        <v>13</v>
      </c>
      <c r="N10" s="1" t="s">
        <v>35</v>
      </c>
      <c r="O10" s="1" t="s">
        <v>13</v>
      </c>
      <c r="P10" s="1" t="s">
        <v>48</v>
      </c>
      <c r="Q10" s="1" t="s">
        <v>35</v>
      </c>
      <c r="R10" s="1" t="s">
        <v>48</v>
      </c>
      <c r="S10" s="1" t="s">
        <v>35</v>
      </c>
      <c r="T10" s="1" t="s">
        <v>35</v>
      </c>
      <c r="U10" s="1" t="s">
        <v>48</v>
      </c>
      <c r="V10" s="1" t="s">
        <v>35</v>
      </c>
      <c r="W10" s="1" t="s">
        <v>13</v>
      </c>
      <c r="X10" s="1" t="s">
        <v>13</v>
      </c>
      <c r="Y10" s="1" t="s">
        <v>35</v>
      </c>
      <c r="Z10" s="1" t="s">
        <v>13</v>
      </c>
      <c r="AA10" s="1" t="s">
        <v>35</v>
      </c>
      <c r="AB10" s="1" t="s">
        <v>48</v>
      </c>
      <c r="AC10" s="1" t="s">
        <v>48</v>
      </c>
      <c r="AD10" s="1" t="s">
        <v>13</v>
      </c>
      <c r="AE10" s="1" t="s">
        <v>13</v>
      </c>
      <c r="AF10" s="1" t="s">
        <v>35</v>
      </c>
      <c r="AG10" s="1" t="s">
        <v>35</v>
      </c>
      <c r="AH10" s="1" t="s">
        <v>13</v>
      </c>
      <c r="AI10" s="1" t="s">
        <v>48</v>
      </c>
      <c r="AJ10" s="1" t="s">
        <v>61</v>
      </c>
      <c r="AK10" s="1" t="s">
        <v>13</v>
      </c>
      <c r="AL10" s="1" t="s">
        <v>48</v>
      </c>
      <c r="AM10" s="1" t="s">
        <v>35</v>
      </c>
      <c r="AN10" s="1" t="s">
        <v>35</v>
      </c>
      <c r="AO10" s="1" t="s">
        <v>48</v>
      </c>
      <c r="AP10" s="1" t="s">
        <v>35</v>
      </c>
      <c r="AQ10" s="1" t="s">
        <v>48</v>
      </c>
      <c r="AR10" s="1" t="s">
        <v>35</v>
      </c>
      <c r="AS10" s="1" t="s">
        <v>35</v>
      </c>
      <c r="AT10" s="1" t="s">
        <v>13</v>
      </c>
      <c r="AU10" s="1" t="s">
        <v>48</v>
      </c>
      <c r="AV10" s="1" t="s">
        <v>35</v>
      </c>
      <c r="AW10" s="1" t="s">
        <v>13</v>
      </c>
      <c r="AX10" s="1" t="s">
        <v>35</v>
      </c>
      <c r="AY10" s="1" t="s">
        <v>13</v>
      </c>
      <c r="AZ10" s="1" t="s">
        <v>35</v>
      </c>
      <c r="BA10" s="1" t="s">
        <v>48</v>
      </c>
      <c r="BB10" s="1" t="s">
        <v>13</v>
      </c>
      <c r="BC10" s="1" t="s">
        <v>35</v>
      </c>
      <c r="BD10" s="1" t="s">
        <v>48</v>
      </c>
      <c r="BE10" s="1" t="s">
        <v>13</v>
      </c>
      <c r="BF10" s="1" t="s">
        <v>13</v>
      </c>
      <c r="BG10" s="1" t="s">
        <v>35</v>
      </c>
      <c r="BH10" s="1" t="s">
        <v>35</v>
      </c>
      <c r="BI10" s="1" t="s">
        <v>35</v>
      </c>
      <c r="BJ10" s="1" t="s">
        <v>35</v>
      </c>
      <c r="BK10" s="1" t="s">
        <v>13</v>
      </c>
      <c r="BL10" s="1" t="s">
        <v>13</v>
      </c>
      <c r="BM10" s="1" t="s">
        <v>13</v>
      </c>
      <c r="BN10" s="1" t="s">
        <v>35</v>
      </c>
      <c r="BO10" s="1" t="s">
        <v>48</v>
      </c>
      <c r="BP10" s="1" t="s">
        <v>13</v>
      </c>
      <c r="BQ10" s="1" t="s">
        <v>48</v>
      </c>
      <c r="BR10" s="1" t="s">
        <v>35</v>
      </c>
      <c r="BS10" s="1" t="s">
        <v>13</v>
      </c>
      <c r="BT10" s="1" t="s">
        <v>48</v>
      </c>
      <c r="BU10" s="1" t="s">
        <v>48</v>
      </c>
      <c r="BV10" s="1" t="s">
        <v>35</v>
      </c>
      <c r="BW10" s="1" t="s">
        <v>13</v>
      </c>
      <c r="BX10" s="1" t="s">
        <v>35</v>
      </c>
      <c r="BY10" s="1" t="s">
        <v>48</v>
      </c>
      <c r="BZ10" s="1" t="s">
        <v>35</v>
      </c>
      <c r="CA10" s="1" t="s">
        <v>35</v>
      </c>
      <c r="CB10" s="1" t="s">
        <v>13</v>
      </c>
      <c r="CC10" s="1" t="s">
        <v>13</v>
      </c>
      <c r="CD10" s="1" t="s">
        <v>35</v>
      </c>
      <c r="CE10" s="1" t="s">
        <v>35</v>
      </c>
      <c r="CF10" s="1" t="s">
        <v>13</v>
      </c>
      <c r="CG10" s="1" t="s">
        <v>13</v>
      </c>
      <c r="CH10" s="1" t="s">
        <v>35</v>
      </c>
      <c r="CI10" s="1" t="s">
        <v>13</v>
      </c>
      <c r="CJ10" s="1" t="s">
        <v>35</v>
      </c>
      <c r="CK10" s="1" t="s">
        <v>35</v>
      </c>
      <c r="CL10" s="1" t="s">
        <v>35</v>
      </c>
      <c r="CM10" s="1" t="s">
        <v>47</v>
      </c>
      <c r="CN10" s="1" t="s">
        <v>47</v>
      </c>
      <c r="CO10" s="1" t="s">
        <v>35</v>
      </c>
      <c r="CP10" s="1" t="s">
        <v>48</v>
      </c>
      <c r="CQ10" s="1" t="s">
        <v>48</v>
      </c>
      <c r="CR10" s="1" t="s">
        <v>13</v>
      </c>
      <c r="CS10" s="1" t="s">
        <v>48</v>
      </c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</row>
    <row r="11" spans="1:114" x14ac:dyDescent="0.3">
      <c r="A11" s="10">
        <v>10</v>
      </c>
      <c r="B11" s="8" t="s">
        <v>12</v>
      </c>
      <c r="C11" s="1" t="s">
        <v>49</v>
      </c>
      <c r="D11" s="1" t="s">
        <v>12</v>
      </c>
      <c r="E11" s="1" t="s">
        <v>36</v>
      </c>
      <c r="F11" s="1" t="s">
        <v>49</v>
      </c>
      <c r="G11" s="1" t="s">
        <v>12</v>
      </c>
      <c r="H11" s="1" t="s">
        <v>49</v>
      </c>
      <c r="I11" s="1" t="s">
        <v>49</v>
      </c>
      <c r="J11" s="1" t="s">
        <v>49</v>
      </c>
      <c r="K11" s="1" t="s">
        <v>12</v>
      </c>
      <c r="L11" s="1" t="s">
        <v>49</v>
      </c>
      <c r="M11" s="1" t="s">
        <v>49</v>
      </c>
      <c r="N11" s="1" t="s">
        <v>49</v>
      </c>
      <c r="O11" s="1" t="s">
        <v>12</v>
      </c>
      <c r="P11" s="1" t="s">
        <v>49</v>
      </c>
      <c r="Q11" s="1" t="s">
        <v>49</v>
      </c>
      <c r="R11" s="1" t="s">
        <v>49</v>
      </c>
      <c r="S11" s="1" t="s">
        <v>12</v>
      </c>
      <c r="T11" s="1" t="s">
        <v>12</v>
      </c>
      <c r="U11" s="1" t="s">
        <v>49</v>
      </c>
      <c r="V11" s="1" t="s">
        <v>49</v>
      </c>
      <c r="W11" s="1" t="s">
        <v>12</v>
      </c>
      <c r="X11" s="1" t="s">
        <v>49</v>
      </c>
      <c r="Y11" s="1" t="s">
        <v>12</v>
      </c>
      <c r="Z11" s="1" t="s">
        <v>12</v>
      </c>
      <c r="AA11" s="1" t="s">
        <v>36</v>
      </c>
      <c r="AB11" s="1" t="s">
        <v>49</v>
      </c>
      <c r="AC11" s="1" t="s">
        <v>49</v>
      </c>
      <c r="AD11" s="1" t="s">
        <v>12</v>
      </c>
      <c r="AE11" s="1" t="s">
        <v>49</v>
      </c>
      <c r="AF11" s="1" t="s">
        <v>49</v>
      </c>
      <c r="AG11" s="1" t="s">
        <v>49</v>
      </c>
      <c r="AH11" s="1" t="s">
        <v>49</v>
      </c>
      <c r="AI11" s="1" t="s">
        <v>49</v>
      </c>
      <c r="AJ11" s="1" t="s">
        <v>49</v>
      </c>
      <c r="AK11" s="1" t="s">
        <v>36</v>
      </c>
      <c r="AL11" s="1" t="s">
        <v>36</v>
      </c>
      <c r="AM11" s="1" t="s">
        <v>12</v>
      </c>
      <c r="AN11" s="1" t="s">
        <v>49</v>
      </c>
      <c r="AO11" s="1" t="s">
        <v>12</v>
      </c>
      <c r="AP11" s="1" t="s">
        <v>36</v>
      </c>
      <c r="AQ11" s="1" t="s">
        <v>36</v>
      </c>
      <c r="AR11" s="1" t="s">
        <v>49</v>
      </c>
      <c r="AS11" s="1" t="s">
        <v>49</v>
      </c>
      <c r="AT11" s="1" t="s">
        <v>49</v>
      </c>
      <c r="AU11" s="1" t="s">
        <v>49</v>
      </c>
      <c r="AV11" s="1" t="s">
        <v>36</v>
      </c>
      <c r="AW11" s="1" t="s">
        <v>49</v>
      </c>
      <c r="AX11" s="1" t="s">
        <v>49</v>
      </c>
      <c r="AY11" s="1" t="s">
        <v>49</v>
      </c>
      <c r="AZ11" s="1" t="s">
        <v>49</v>
      </c>
      <c r="BA11" s="1" t="s">
        <v>36</v>
      </c>
      <c r="BB11" s="1" t="s">
        <v>36</v>
      </c>
      <c r="BC11" s="1" t="s">
        <v>12</v>
      </c>
      <c r="BD11" s="1" t="s">
        <v>12</v>
      </c>
      <c r="BE11" s="1" t="s">
        <v>49</v>
      </c>
      <c r="BF11" s="1" t="s">
        <v>49</v>
      </c>
      <c r="BG11" s="1" t="s">
        <v>12</v>
      </c>
      <c r="BH11" s="1" t="s">
        <v>49</v>
      </c>
      <c r="BI11" s="1" t="s">
        <v>49</v>
      </c>
      <c r="BJ11" s="1" t="s">
        <v>12</v>
      </c>
      <c r="BK11" s="1" t="s">
        <v>49</v>
      </c>
      <c r="BL11" s="1" t="s">
        <v>12</v>
      </c>
      <c r="BM11" s="1" t="s">
        <v>12</v>
      </c>
      <c r="BN11" s="1" t="s">
        <v>49</v>
      </c>
      <c r="BO11" s="1" t="s">
        <v>49</v>
      </c>
      <c r="BP11" s="1" t="s">
        <v>12</v>
      </c>
      <c r="BQ11" s="1" t="s">
        <v>12</v>
      </c>
      <c r="BR11" s="1" t="s">
        <v>12</v>
      </c>
      <c r="BS11" s="1" t="s">
        <v>36</v>
      </c>
      <c r="BT11" s="1" t="s">
        <v>49</v>
      </c>
      <c r="BU11" s="1" t="s">
        <v>49</v>
      </c>
      <c r="BV11" s="1" t="s">
        <v>49</v>
      </c>
      <c r="BW11" s="1" t="s">
        <v>49</v>
      </c>
      <c r="BX11" s="1" t="s">
        <v>49</v>
      </c>
      <c r="BY11" s="1" t="s">
        <v>49</v>
      </c>
      <c r="BZ11" s="1" t="s">
        <v>49</v>
      </c>
      <c r="CA11" s="1" t="s">
        <v>49</v>
      </c>
      <c r="CB11" s="1" t="s">
        <v>36</v>
      </c>
      <c r="CC11" s="1" t="s">
        <v>12</v>
      </c>
      <c r="CD11" s="1" t="s">
        <v>12</v>
      </c>
      <c r="CE11" s="1" t="s">
        <v>49</v>
      </c>
      <c r="CF11" s="1" t="s">
        <v>49</v>
      </c>
      <c r="CG11" s="1" t="s">
        <v>36</v>
      </c>
      <c r="CH11" s="1" t="s">
        <v>49</v>
      </c>
      <c r="CI11" s="1" t="s">
        <v>49</v>
      </c>
      <c r="CJ11" s="1" t="s">
        <v>36</v>
      </c>
      <c r="CK11" s="1" t="s">
        <v>49</v>
      </c>
      <c r="CL11" s="1" t="s">
        <v>49</v>
      </c>
      <c r="CM11" s="1" t="s">
        <v>36</v>
      </c>
      <c r="CN11" s="1" t="s">
        <v>49</v>
      </c>
      <c r="CO11" s="1" t="s">
        <v>49</v>
      </c>
      <c r="CP11" s="1" t="s">
        <v>36</v>
      </c>
      <c r="CQ11" s="1" t="s">
        <v>49</v>
      </c>
      <c r="CR11" s="1" t="s">
        <v>49</v>
      </c>
      <c r="CS11" s="1" t="s">
        <v>36</v>
      </c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</row>
    <row r="12" spans="1:114" x14ac:dyDescent="0.3">
      <c r="A12" s="10">
        <v>11</v>
      </c>
      <c r="B12" s="8" t="s">
        <v>25</v>
      </c>
      <c r="C12" s="1" t="s">
        <v>37</v>
      </c>
      <c r="D12" s="1" t="s">
        <v>25</v>
      </c>
      <c r="E12" s="1" t="s">
        <v>25</v>
      </c>
      <c r="F12" s="1" t="s">
        <v>37</v>
      </c>
      <c r="G12" s="1" t="s">
        <v>37</v>
      </c>
      <c r="H12" s="1" t="s">
        <v>26</v>
      </c>
      <c r="I12" s="1" t="s">
        <v>37</v>
      </c>
      <c r="J12" s="1" t="s">
        <v>25</v>
      </c>
      <c r="K12" s="1" t="s">
        <v>25</v>
      </c>
      <c r="L12" s="1" t="s">
        <v>37</v>
      </c>
      <c r="M12" s="1" t="s">
        <v>25</v>
      </c>
      <c r="N12" s="1" t="s">
        <v>25</v>
      </c>
      <c r="O12" s="1" t="s">
        <v>25</v>
      </c>
      <c r="P12" s="1" t="s">
        <v>37</v>
      </c>
      <c r="Q12" s="1" t="s">
        <v>37</v>
      </c>
      <c r="R12" s="1" t="s">
        <v>37</v>
      </c>
      <c r="S12" s="1" t="s">
        <v>37</v>
      </c>
      <c r="T12" s="1" t="s">
        <v>25</v>
      </c>
      <c r="U12" s="1" t="s">
        <v>37</v>
      </c>
      <c r="V12" s="1" t="s">
        <v>37</v>
      </c>
      <c r="W12" s="1" t="s">
        <v>37</v>
      </c>
      <c r="X12" s="1" t="s">
        <v>37</v>
      </c>
      <c r="Y12" s="1" t="s">
        <v>37</v>
      </c>
      <c r="Z12" s="1" t="s">
        <v>37</v>
      </c>
      <c r="AA12" s="1" t="s">
        <v>37</v>
      </c>
      <c r="AB12" s="1" t="s">
        <v>37</v>
      </c>
      <c r="AC12" s="1" t="s">
        <v>37</v>
      </c>
      <c r="AD12" s="1" t="s">
        <v>37</v>
      </c>
      <c r="AE12" s="1" t="s">
        <v>37</v>
      </c>
      <c r="AF12" s="1" t="s">
        <v>37</v>
      </c>
      <c r="AG12" s="1" t="s">
        <v>26</v>
      </c>
      <c r="AH12" s="1" t="s">
        <v>25</v>
      </c>
      <c r="AI12" s="1" t="s">
        <v>37</v>
      </c>
      <c r="AJ12" s="1" t="s">
        <v>37</v>
      </c>
      <c r="AK12" s="1" t="s">
        <v>25</v>
      </c>
      <c r="AL12" s="1" t="s">
        <v>37</v>
      </c>
      <c r="AM12" s="1" t="s">
        <v>37</v>
      </c>
      <c r="AN12" s="1" t="s">
        <v>26</v>
      </c>
      <c r="AO12" s="1" t="s">
        <v>37</v>
      </c>
      <c r="AP12" s="1" t="s">
        <v>25</v>
      </c>
      <c r="AQ12" s="1" t="s">
        <v>37</v>
      </c>
      <c r="AR12" s="1" t="s">
        <v>37</v>
      </c>
      <c r="AS12" s="1" t="s">
        <v>25</v>
      </c>
      <c r="AT12" s="1" t="s">
        <v>37</v>
      </c>
      <c r="AU12" s="1" t="s">
        <v>37</v>
      </c>
      <c r="AV12" s="1" t="s">
        <v>37</v>
      </c>
      <c r="AW12" s="1" t="s">
        <v>37</v>
      </c>
      <c r="AX12" s="1" t="s">
        <v>38</v>
      </c>
      <c r="AY12" s="1" t="s">
        <v>37</v>
      </c>
      <c r="AZ12" s="1" t="s">
        <v>37</v>
      </c>
      <c r="BA12" s="1" t="s">
        <v>37</v>
      </c>
      <c r="BB12" s="1" t="s">
        <v>37</v>
      </c>
      <c r="BC12" s="1" t="s">
        <v>37</v>
      </c>
      <c r="BD12" s="1" t="s">
        <v>37</v>
      </c>
      <c r="BE12" s="1" t="s">
        <v>37</v>
      </c>
      <c r="BF12" s="1" t="s">
        <v>26</v>
      </c>
      <c r="BG12" s="1" t="s">
        <v>37</v>
      </c>
      <c r="BH12" s="1" t="s">
        <v>37</v>
      </c>
      <c r="BI12" s="1" t="s">
        <v>37</v>
      </c>
      <c r="BJ12" s="1" t="s">
        <v>37</v>
      </c>
      <c r="BK12" s="1" t="s">
        <v>37</v>
      </c>
      <c r="BL12" s="1" t="s">
        <v>37</v>
      </c>
      <c r="BM12" s="1" t="s">
        <v>37</v>
      </c>
      <c r="BN12" s="1" t="s">
        <v>37</v>
      </c>
      <c r="BO12" s="1" t="s">
        <v>37</v>
      </c>
      <c r="BP12" s="1" t="s">
        <v>37</v>
      </c>
      <c r="BQ12" s="1" t="s">
        <v>37</v>
      </c>
      <c r="BR12" s="1" t="s">
        <v>37</v>
      </c>
      <c r="BS12" s="1" t="s">
        <v>25</v>
      </c>
      <c r="BT12" s="1" t="s">
        <v>37</v>
      </c>
      <c r="BU12" s="1" t="s">
        <v>37</v>
      </c>
      <c r="BV12" s="1" t="s">
        <v>37</v>
      </c>
      <c r="BW12" s="1" t="s">
        <v>37</v>
      </c>
      <c r="BX12" s="1" t="s">
        <v>37</v>
      </c>
      <c r="BY12" s="1" t="s">
        <v>25</v>
      </c>
      <c r="BZ12" s="1" t="s">
        <v>37</v>
      </c>
      <c r="CA12" s="1" t="s">
        <v>37</v>
      </c>
      <c r="CB12" s="1" t="s">
        <v>25</v>
      </c>
      <c r="CC12" s="1" t="s">
        <v>37</v>
      </c>
      <c r="CD12" s="1" t="s">
        <v>37</v>
      </c>
      <c r="CE12" s="1" t="s">
        <v>37</v>
      </c>
      <c r="CF12" s="1" t="s">
        <v>37</v>
      </c>
      <c r="CG12" s="1" t="s">
        <v>25</v>
      </c>
      <c r="CH12" s="1" t="s">
        <v>37</v>
      </c>
      <c r="CI12" s="1" t="s">
        <v>25</v>
      </c>
      <c r="CJ12" s="1" t="s">
        <v>37</v>
      </c>
      <c r="CK12" s="1" t="s">
        <v>37</v>
      </c>
      <c r="CL12" s="1" t="s">
        <v>37</v>
      </c>
      <c r="CM12" s="1" t="s">
        <v>37</v>
      </c>
      <c r="CN12" s="1" t="s">
        <v>37</v>
      </c>
      <c r="CO12" s="1" t="s">
        <v>25</v>
      </c>
      <c r="CP12" s="1" t="s">
        <v>37</v>
      </c>
      <c r="CQ12" s="1" t="s">
        <v>37</v>
      </c>
      <c r="CR12" s="1" t="s">
        <v>37</v>
      </c>
      <c r="CS12" s="1" t="s">
        <v>37</v>
      </c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</row>
    <row r="13" spans="1:114" x14ac:dyDescent="0.3">
      <c r="A13" s="10">
        <v>12</v>
      </c>
      <c r="B13" s="8" t="s">
        <v>50</v>
      </c>
      <c r="C13" s="1" t="s">
        <v>10</v>
      </c>
      <c r="D13" s="1" t="s">
        <v>9</v>
      </c>
      <c r="E13" s="1" t="s">
        <v>9</v>
      </c>
      <c r="F13" s="1" t="s">
        <v>9</v>
      </c>
      <c r="G13" s="1" t="s">
        <v>51</v>
      </c>
      <c r="H13" s="1" t="s">
        <v>10</v>
      </c>
      <c r="I13" s="1" t="s">
        <v>10</v>
      </c>
      <c r="J13" s="1" t="s">
        <v>50</v>
      </c>
      <c r="K13" s="1" t="s">
        <v>9</v>
      </c>
      <c r="L13" s="1" t="s">
        <v>10</v>
      </c>
      <c r="M13" s="1" t="s">
        <v>10</v>
      </c>
      <c r="N13" s="1" t="s">
        <v>10</v>
      </c>
      <c r="O13" s="1" t="s">
        <v>9</v>
      </c>
      <c r="P13" s="1" t="s">
        <v>10</v>
      </c>
      <c r="Q13" s="1" t="s">
        <v>10</v>
      </c>
      <c r="R13" s="1" t="s">
        <v>9</v>
      </c>
      <c r="S13" s="1" t="s">
        <v>9</v>
      </c>
      <c r="T13" s="1" t="s">
        <v>51</v>
      </c>
      <c r="U13" s="1" t="s">
        <v>10</v>
      </c>
      <c r="V13" s="1" t="s">
        <v>9</v>
      </c>
      <c r="W13" s="1" t="s">
        <v>10</v>
      </c>
      <c r="X13" s="1" t="s">
        <v>9</v>
      </c>
      <c r="Y13" s="1" t="s">
        <v>9</v>
      </c>
      <c r="Z13" s="1" t="s">
        <v>9</v>
      </c>
      <c r="AA13" s="1" t="s">
        <v>9</v>
      </c>
      <c r="AB13" s="1" t="s">
        <v>9</v>
      </c>
      <c r="AC13" s="1" t="s">
        <v>9</v>
      </c>
      <c r="AD13" s="1" t="s">
        <v>10</v>
      </c>
      <c r="AE13" s="1" t="s">
        <v>10</v>
      </c>
      <c r="AF13" s="1" t="s">
        <v>10</v>
      </c>
      <c r="AG13" s="1" t="s">
        <v>50</v>
      </c>
      <c r="AH13" s="1" t="s">
        <v>10</v>
      </c>
      <c r="AI13" s="1" t="s">
        <v>10</v>
      </c>
      <c r="AJ13" s="1" t="s">
        <v>9</v>
      </c>
      <c r="AK13" s="1" t="s">
        <v>9</v>
      </c>
      <c r="AL13" s="1" t="s">
        <v>10</v>
      </c>
      <c r="AM13" s="1" t="s">
        <v>51</v>
      </c>
      <c r="AN13" s="1" t="s">
        <v>9</v>
      </c>
      <c r="AO13" s="1" t="s">
        <v>10</v>
      </c>
      <c r="AP13" s="1" t="s">
        <v>9</v>
      </c>
      <c r="AQ13" s="1" t="s">
        <v>9</v>
      </c>
      <c r="AR13" s="1" t="s">
        <v>10</v>
      </c>
      <c r="AS13" s="1" t="s">
        <v>10</v>
      </c>
      <c r="AT13" s="1" t="s">
        <v>9</v>
      </c>
      <c r="AU13" s="1" t="s">
        <v>10</v>
      </c>
      <c r="AV13" s="1" t="s">
        <v>9</v>
      </c>
      <c r="AW13" s="1" t="s">
        <v>10</v>
      </c>
      <c r="AX13" s="1" t="s">
        <v>10</v>
      </c>
      <c r="AY13" s="1" t="s">
        <v>9</v>
      </c>
      <c r="AZ13" s="1" t="s">
        <v>9</v>
      </c>
      <c r="BA13" s="1" t="s">
        <v>10</v>
      </c>
      <c r="BB13" s="1" t="s">
        <v>10</v>
      </c>
      <c r="BC13" s="1" t="s">
        <v>9</v>
      </c>
      <c r="BD13" s="1" t="s">
        <v>9</v>
      </c>
      <c r="BE13" s="1" t="s">
        <v>9</v>
      </c>
      <c r="BF13" s="1" t="s">
        <v>9</v>
      </c>
      <c r="BG13" s="1" t="s">
        <v>9</v>
      </c>
      <c r="BH13" s="1" t="s">
        <v>9</v>
      </c>
      <c r="BI13" s="1" t="s">
        <v>9</v>
      </c>
      <c r="BJ13" s="1" t="s">
        <v>9</v>
      </c>
      <c r="BK13" s="1" t="s">
        <v>9</v>
      </c>
      <c r="BL13" s="1" t="s">
        <v>10</v>
      </c>
      <c r="BM13" s="1" t="s">
        <v>9</v>
      </c>
      <c r="BN13" s="1" t="s">
        <v>10</v>
      </c>
      <c r="BO13" s="1" t="s">
        <v>9</v>
      </c>
      <c r="BP13" s="1" t="s">
        <v>10</v>
      </c>
      <c r="BQ13" s="1" t="s">
        <v>9</v>
      </c>
      <c r="BR13" s="1" t="s">
        <v>10</v>
      </c>
      <c r="BS13" s="1" t="s">
        <v>10</v>
      </c>
      <c r="BT13" s="1" t="s">
        <v>51</v>
      </c>
      <c r="BU13" s="1" t="s">
        <v>10</v>
      </c>
      <c r="BV13" s="1" t="s">
        <v>9</v>
      </c>
      <c r="BW13" s="1" t="s">
        <v>10</v>
      </c>
      <c r="BX13" s="1" t="s">
        <v>9</v>
      </c>
      <c r="BY13" s="1" t="s">
        <v>9</v>
      </c>
      <c r="BZ13" s="1" t="s">
        <v>9</v>
      </c>
      <c r="CA13" s="1" t="s">
        <v>9</v>
      </c>
      <c r="CB13" s="1" t="s">
        <v>10</v>
      </c>
      <c r="CC13" s="1" t="s">
        <v>9</v>
      </c>
      <c r="CD13" s="1" t="s">
        <v>10</v>
      </c>
      <c r="CE13" s="1" t="s">
        <v>50</v>
      </c>
      <c r="CF13" s="1" t="s">
        <v>9</v>
      </c>
      <c r="CG13" s="1" t="s">
        <v>9</v>
      </c>
      <c r="CH13" s="1" t="s">
        <v>10</v>
      </c>
      <c r="CI13" s="1" t="s">
        <v>9</v>
      </c>
      <c r="CJ13" s="1" t="s">
        <v>9</v>
      </c>
      <c r="CK13" s="1" t="s">
        <v>9</v>
      </c>
      <c r="CL13" s="1" t="s">
        <v>9</v>
      </c>
      <c r="CM13" s="1" t="s">
        <v>51</v>
      </c>
      <c r="CN13" s="1" t="s">
        <v>51</v>
      </c>
      <c r="CO13" s="1" t="s">
        <v>10</v>
      </c>
      <c r="CP13" s="1" t="s">
        <v>9</v>
      </c>
      <c r="CQ13" s="1" t="s">
        <v>9</v>
      </c>
      <c r="CR13" s="1" t="s">
        <v>10</v>
      </c>
      <c r="CS13" s="1" t="s">
        <v>50</v>
      </c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</row>
    <row r="14" spans="1:114" x14ac:dyDescent="0.3">
      <c r="A14" s="11">
        <v>13</v>
      </c>
      <c r="B14" s="8" t="s">
        <v>48</v>
      </c>
      <c r="C14" s="1" t="s">
        <v>49</v>
      </c>
      <c r="D14" s="1" t="s">
        <v>12</v>
      </c>
      <c r="E14" s="1" t="s">
        <v>36</v>
      </c>
      <c r="F14" s="1" t="s">
        <v>49</v>
      </c>
      <c r="G14" s="1" t="s">
        <v>12</v>
      </c>
      <c r="H14" s="1" t="s">
        <v>35</v>
      </c>
      <c r="I14" s="1" t="s">
        <v>49</v>
      </c>
      <c r="J14" s="1" t="s">
        <v>49</v>
      </c>
      <c r="K14" s="1" t="s">
        <v>48</v>
      </c>
      <c r="L14" s="1" t="s">
        <v>35</v>
      </c>
      <c r="M14" s="1" t="s">
        <v>49</v>
      </c>
      <c r="N14" s="1" t="s">
        <v>49</v>
      </c>
      <c r="O14" s="1" t="s">
        <v>12</v>
      </c>
      <c r="P14" s="1" t="s">
        <v>48</v>
      </c>
      <c r="Q14" s="1" t="s">
        <v>49</v>
      </c>
      <c r="R14" s="1" t="s">
        <v>49</v>
      </c>
      <c r="S14" s="1" t="s">
        <v>35</v>
      </c>
      <c r="T14" s="1" t="s">
        <v>35</v>
      </c>
      <c r="U14" s="1" t="s">
        <v>49</v>
      </c>
      <c r="V14" s="1" t="s">
        <v>49</v>
      </c>
      <c r="W14" s="1" t="s">
        <v>12</v>
      </c>
      <c r="X14" s="1" t="s">
        <v>13</v>
      </c>
      <c r="Y14" s="1" t="s">
        <v>35</v>
      </c>
      <c r="Z14" s="1" t="s">
        <v>12</v>
      </c>
      <c r="AA14" s="1" t="s">
        <v>36</v>
      </c>
      <c r="AB14" s="1" t="s">
        <v>49</v>
      </c>
      <c r="AC14" s="1" t="s">
        <v>49</v>
      </c>
      <c r="AD14" s="1" t="s">
        <v>12</v>
      </c>
      <c r="AE14" s="1" t="s">
        <v>49</v>
      </c>
      <c r="AF14" s="1" t="s">
        <v>35</v>
      </c>
      <c r="AG14" s="1" t="s">
        <v>49</v>
      </c>
      <c r="AH14" s="1" t="s">
        <v>49</v>
      </c>
      <c r="AI14" s="1" t="s">
        <v>48</v>
      </c>
      <c r="AJ14" s="1" t="s">
        <v>49</v>
      </c>
      <c r="AK14" s="1" t="s">
        <v>36</v>
      </c>
      <c r="AL14" s="1" t="s">
        <v>48</v>
      </c>
      <c r="AM14" s="1" t="s">
        <v>12</v>
      </c>
      <c r="AN14" s="1" t="s">
        <v>49</v>
      </c>
      <c r="AO14" s="1" t="s">
        <v>48</v>
      </c>
      <c r="AP14" s="1" t="s">
        <v>35</v>
      </c>
      <c r="AQ14" s="1" t="s">
        <v>48</v>
      </c>
      <c r="AR14" s="1" t="s">
        <v>49</v>
      </c>
      <c r="AS14" s="1" t="s">
        <v>35</v>
      </c>
      <c r="AT14" s="1" t="s">
        <v>13</v>
      </c>
      <c r="AU14" s="1" t="s">
        <v>49</v>
      </c>
      <c r="AV14" s="1" t="s">
        <v>36</v>
      </c>
      <c r="AW14" s="1" t="s">
        <v>13</v>
      </c>
      <c r="AX14" s="1" t="s">
        <v>35</v>
      </c>
      <c r="AY14" s="1" t="s">
        <v>49</v>
      </c>
      <c r="AZ14" s="1" t="s">
        <v>49</v>
      </c>
      <c r="BA14" s="1" t="s">
        <v>48</v>
      </c>
      <c r="BB14" s="1" t="s">
        <v>36</v>
      </c>
      <c r="BC14" s="1" t="s">
        <v>35</v>
      </c>
      <c r="BD14" s="1" t="s">
        <v>12</v>
      </c>
      <c r="BE14" s="1" t="s">
        <v>13</v>
      </c>
      <c r="BF14" s="1" t="s">
        <v>49</v>
      </c>
      <c r="BG14" s="1" t="s">
        <v>12</v>
      </c>
      <c r="BH14" s="1" t="s">
        <v>49</v>
      </c>
      <c r="BI14" s="1" t="s">
        <v>49</v>
      </c>
      <c r="BJ14" s="1" t="s">
        <v>12</v>
      </c>
      <c r="BK14" s="1" t="s">
        <v>49</v>
      </c>
      <c r="BL14" s="1" t="s">
        <v>12</v>
      </c>
      <c r="BM14" s="1" t="s">
        <v>13</v>
      </c>
      <c r="BN14" s="1" t="s">
        <v>35</v>
      </c>
      <c r="BO14" s="1" t="s">
        <v>49</v>
      </c>
      <c r="BP14" s="1" t="s">
        <v>13</v>
      </c>
      <c r="BQ14" s="1" t="s">
        <v>48</v>
      </c>
      <c r="BR14" s="1" t="s">
        <v>35</v>
      </c>
      <c r="BS14" s="1" t="s">
        <v>13</v>
      </c>
      <c r="BT14" s="1" t="s">
        <v>48</v>
      </c>
      <c r="BU14" s="1" t="s">
        <v>48</v>
      </c>
      <c r="BV14" s="1" t="s">
        <v>49</v>
      </c>
      <c r="BW14" s="1" t="s">
        <v>49</v>
      </c>
      <c r="BX14" s="1" t="s">
        <v>35</v>
      </c>
      <c r="BY14" s="1" t="s">
        <v>49</v>
      </c>
      <c r="BZ14" s="1" t="s">
        <v>49</v>
      </c>
      <c r="CA14" s="1" t="s">
        <v>49</v>
      </c>
      <c r="CB14" s="1" t="s">
        <v>36</v>
      </c>
      <c r="CC14" s="1" t="s">
        <v>12</v>
      </c>
      <c r="CD14" s="1" t="s">
        <v>35</v>
      </c>
      <c r="CE14" s="1" t="s">
        <v>49</v>
      </c>
      <c r="CF14" s="1" t="s">
        <v>49</v>
      </c>
      <c r="CG14" s="1" t="s">
        <v>36</v>
      </c>
      <c r="CH14" s="1" t="s">
        <v>35</v>
      </c>
      <c r="CI14" s="1" t="s">
        <v>13</v>
      </c>
      <c r="CJ14" s="1" t="s">
        <v>35</v>
      </c>
      <c r="CK14" s="1" t="s">
        <v>49</v>
      </c>
      <c r="CL14" s="1" t="s">
        <v>49</v>
      </c>
      <c r="CM14" s="1" t="s">
        <v>36</v>
      </c>
      <c r="CN14" s="1" t="s">
        <v>47</v>
      </c>
      <c r="CO14" s="1" t="s">
        <v>35</v>
      </c>
      <c r="CP14" s="1" t="s">
        <v>36</v>
      </c>
      <c r="CQ14" s="1" t="s">
        <v>48</v>
      </c>
      <c r="CR14" s="1" t="s">
        <v>49</v>
      </c>
      <c r="CS14" s="1" t="s">
        <v>48</v>
      </c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</row>
    <row r="15" spans="1:114" x14ac:dyDescent="0.3">
      <c r="A15" s="11">
        <v>14</v>
      </c>
      <c r="B15" s="8" t="s">
        <v>25</v>
      </c>
      <c r="C15" s="1" t="s">
        <v>37</v>
      </c>
      <c r="D15" s="1" t="s">
        <v>25</v>
      </c>
      <c r="E15" s="1" t="s">
        <v>9</v>
      </c>
      <c r="F15" s="1" t="s">
        <v>37</v>
      </c>
      <c r="G15" s="1" t="s">
        <v>37</v>
      </c>
      <c r="H15" s="1" t="s">
        <v>10</v>
      </c>
      <c r="I15" s="1" t="s">
        <v>37</v>
      </c>
      <c r="J15" s="1" t="s">
        <v>25</v>
      </c>
      <c r="K15" s="1" t="s">
        <v>25</v>
      </c>
      <c r="L15" s="1" t="s">
        <v>37</v>
      </c>
      <c r="M15" s="1" t="s">
        <v>25</v>
      </c>
      <c r="N15" s="1" t="s">
        <v>25</v>
      </c>
      <c r="O15" s="1" t="s">
        <v>9</v>
      </c>
      <c r="P15" s="1" t="s">
        <v>37</v>
      </c>
      <c r="Q15" s="1" t="s">
        <v>37</v>
      </c>
      <c r="R15" s="1" t="s">
        <v>37</v>
      </c>
      <c r="S15" s="1" t="s">
        <v>9</v>
      </c>
      <c r="T15" s="1" t="s">
        <v>25</v>
      </c>
      <c r="U15" s="1" t="s">
        <v>37</v>
      </c>
      <c r="V15" s="1" t="s">
        <v>37</v>
      </c>
      <c r="W15" s="1" t="s">
        <v>37</v>
      </c>
      <c r="X15" s="1" t="s">
        <v>37</v>
      </c>
      <c r="Y15" s="1" t="s">
        <v>37</v>
      </c>
      <c r="Z15" s="1" t="s">
        <v>9</v>
      </c>
      <c r="AA15" s="1" t="s">
        <v>37</v>
      </c>
      <c r="AB15" s="1" t="s">
        <v>37</v>
      </c>
      <c r="AC15" s="1" t="s">
        <v>37</v>
      </c>
      <c r="AD15" s="1" t="s">
        <v>10</v>
      </c>
      <c r="AE15" s="1" t="s">
        <v>37</v>
      </c>
      <c r="AF15" s="1" t="s">
        <v>37</v>
      </c>
      <c r="AG15" s="1" t="s">
        <v>26</v>
      </c>
      <c r="AH15" s="1" t="s">
        <v>10</v>
      </c>
      <c r="AI15" s="1" t="s">
        <v>37</v>
      </c>
      <c r="AJ15" s="1" t="s">
        <v>37</v>
      </c>
      <c r="AK15" s="1" t="s">
        <v>25</v>
      </c>
      <c r="AL15" s="1" t="s">
        <v>37</v>
      </c>
      <c r="AM15" s="1" t="s">
        <v>37</v>
      </c>
      <c r="AN15" s="1" t="s">
        <v>26</v>
      </c>
      <c r="AO15" s="1" t="s">
        <v>37</v>
      </c>
      <c r="AP15" s="1" t="s">
        <v>25</v>
      </c>
      <c r="AQ15" s="1" t="s">
        <v>37</v>
      </c>
      <c r="AR15" s="1" t="s">
        <v>37</v>
      </c>
      <c r="AS15" s="1" t="s">
        <v>25</v>
      </c>
      <c r="AT15" s="1" t="s">
        <v>37</v>
      </c>
      <c r="AU15" s="1" t="s">
        <v>37</v>
      </c>
      <c r="AV15" s="1" t="s">
        <v>37</v>
      </c>
      <c r="AW15" s="1" t="s">
        <v>37</v>
      </c>
      <c r="AX15" s="1" t="s">
        <v>10</v>
      </c>
      <c r="AY15" s="1" t="s">
        <v>37</v>
      </c>
      <c r="AZ15" s="1" t="s">
        <v>37</v>
      </c>
      <c r="BA15" s="1" t="s">
        <v>37</v>
      </c>
      <c r="BB15" s="1" t="s">
        <v>37</v>
      </c>
      <c r="BC15" s="1" t="s">
        <v>37</v>
      </c>
      <c r="BD15" s="1" t="s">
        <v>37</v>
      </c>
      <c r="BE15" s="1" t="s">
        <v>37</v>
      </c>
      <c r="BF15" s="1" t="s">
        <v>26</v>
      </c>
      <c r="BG15" s="1" t="s">
        <v>37</v>
      </c>
      <c r="BH15" s="1" t="s">
        <v>37</v>
      </c>
      <c r="BI15" s="1" t="s">
        <v>37</v>
      </c>
      <c r="BJ15" s="1" t="s">
        <v>37</v>
      </c>
      <c r="BK15" s="1" t="s">
        <v>37</v>
      </c>
      <c r="BL15" s="1" t="s">
        <v>37</v>
      </c>
      <c r="BM15" s="1" t="s">
        <v>37</v>
      </c>
      <c r="BN15" s="1" t="s">
        <v>37</v>
      </c>
      <c r="BO15" s="1" t="s">
        <v>9</v>
      </c>
      <c r="BP15" s="1" t="s">
        <v>37</v>
      </c>
      <c r="BQ15" s="1" t="s">
        <v>9</v>
      </c>
      <c r="BR15" s="1" t="s">
        <v>37</v>
      </c>
      <c r="BS15" s="1" t="s">
        <v>25</v>
      </c>
      <c r="BT15" s="1" t="s">
        <v>37</v>
      </c>
      <c r="BU15" s="1" t="s">
        <v>37</v>
      </c>
      <c r="BV15" s="1" t="s">
        <v>37</v>
      </c>
      <c r="BW15" s="1" t="s">
        <v>37</v>
      </c>
      <c r="BX15" s="1" t="s">
        <v>9</v>
      </c>
      <c r="BY15" s="1" t="s">
        <v>25</v>
      </c>
      <c r="BZ15" s="1" t="s">
        <v>37</v>
      </c>
      <c r="CA15" s="1" t="s">
        <v>37</v>
      </c>
      <c r="CB15" s="1" t="s">
        <v>25</v>
      </c>
      <c r="CC15" s="1" t="s">
        <v>37</v>
      </c>
      <c r="CD15" s="1" t="s">
        <v>37</v>
      </c>
      <c r="CE15" s="1" t="s">
        <v>37</v>
      </c>
      <c r="CF15" s="1" t="s">
        <v>37</v>
      </c>
      <c r="CG15" s="1" t="s">
        <v>25</v>
      </c>
      <c r="CH15" s="1" t="s">
        <v>37</v>
      </c>
      <c r="CI15" s="1" t="s">
        <v>25</v>
      </c>
      <c r="CJ15" s="1" t="s">
        <v>37</v>
      </c>
      <c r="CK15" s="1" t="s">
        <v>37</v>
      </c>
      <c r="CL15" s="1" t="s">
        <v>37</v>
      </c>
      <c r="CM15" s="1" t="s">
        <v>37</v>
      </c>
      <c r="CN15" s="1" t="s">
        <v>51</v>
      </c>
      <c r="CO15" s="1" t="s">
        <v>10</v>
      </c>
      <c r="CP15" s="1" t="s">
        <v>9</v>
      </c>
      <c r="CQ15" s="1" t="s">
        <v>37</v>
      </c>
      <c r="CR15" s="1" t="s">
        <v>10</v>
      </c>
      <c r="CS15" s="1" t="s">
        <v>37</v>
      </c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</row>
    <row r="16" spans="1:114" x14ac:dyDescent="0.3">
      <c r="A16" s="12">
        <v>15</v>
      </c>
      <c r="B16" s="8" t="s">
        <v>48</v>
      </c>
      <c r="C16" s="1" t="s">
        <v>37</v>
      </c>
      <c r="D16" s="1" t="s">
        <v>12</v>
      </c>
      <c r="E16" s="1" t="s">
        <v>36</v>
      </c>
      <c r="F16" s="1" t="s">
        <v>37</v>
      </c>
      <c r="G16" s="1" t="s">
        <v>37</v>
      </c>
      <c r="H16" s="1" t="s">
        <v>10</v>
      </c>
      <c r="I16" s="1" t="s">
        <v>49</v>
      </c>
      <c r="J16" s="1" t="s">
        <v>49</v>
      </c>
      <c r="K16" s="1" t="s">
        <v>25</v>
      </c>
      <c r="L16" s="1" t="s">
        <v>37</v>
      </c>
      <c r="M16" s="1" t="s">
        <v>49</v>
      </c>
      <c r="N16" s="1" t="s">
        <v>25</v>
      </c>
      <c r="O16" s="1" t="s">
        <v>12</v>
      </c>
      <c r="P16" s="1" t="s">
        <v>48</v>
      </c>
      <c r="Q16" s="1" t="s">
        <v>49</v>
      </c>
      <c r="R16" s="1" t="s">
        <v>37</v>
      </c>
      <c r="S16" s="1" t="s">
        <v>9</v>
      </c>
      <c r="T16" s="1" t="s">
        <v>35</v>
      </c>
      <c r="U16" s="1" t="s">
        <v>49</v>
      </c>
      <c r="V16" s="16" t="s">
        <v>49</v>
      </c>
      <c r="W16" s="1" t="s">
        <v>37</v>
      </c>
      <c r="X16" s="1" t="s">
        <v>37</v>
      </c>
      <c r="Y16" s="1" t="s">
        <v>35</v>
      </c>
      <c r="Z16" s="1" t="s">
        <v>12</v>
      </c>
      <c r="AA16" s="1" t="s">
        <v>37</v>
      </c>
      <c r="AB16" s="1" t="s">
        <v>37</v>
      </c>
      <c r="AC16" s="1" t="s">
        <v>37</v>
      </c>
      <c r="AD16" s="1" t="s">
        <v>10</v>
      </c>
      <c r="AE16" s="1" t="s">
        <v>37</v>
      </c>
      <c r="AF16" s="1" t="s">
        <v>35</v>
      </c>
      <c r="AG16" s="1" t="s">
        <v>49</v>
      </c>
      <c r="AH16" s="1" t="s">
        <v>10</v>
      </c>
      <c r="AI16" s="1" t="s">
        <v>37</v>
      </c>
      <c r="AJ16" s="1" t="s">
        <v>49</v>
      </c>
      <c r="AK16" s="16" t="s">
        <v>25</v>
      </c>
      <c r="AL16" s="16" t="s">
        <v>37</v>
      </c>
      <c r="AM16" s="1" t="s">
        <v>37</v>
      </c>
      <c r="AN16" s="1" t="s">
        <v>26</v>
      </c>
      <c r="AO16" s="1" t="s">
        <v>37</v>
      </c>
      <c r="AP16" s="1" t="s">
        <v>35</v>
      </c>
      <c r="AQ16" s="1" t="s">
        <v>37</v>
      </c>
      <c r="AR16" s="1" t="s">
        <v>37</v>
      </c>
      <c r="AS16" s="1" t="s">
        <v>35</v>
      </c>
      <c r="AT16" s="1" t="s">
        <v>37</v>
      </c>
      <c r="AU16" s="1" t="s">
        <v>37</v>
      </c>
      <c r="AV16" s="1" t="s">
        <v>37</v>
      </c>
      <c r="AW16" s="1" t="s">
        <v>37</v>
      </c>
      <c r="AX16" s="16" t="s">
        <v>35</v>
      </c>
      <c r="AY16" s="16" t="s">
        <v>37</v>
      </c>
      <c r="AZ16" s="1" t="s">
        <v>49</v>
      </c>
      <c r="BA16" s="1" t="s">
        <v>37</v>
      </c>
      <c r="BB16" s="1" t="s">
        <v>37</v>
      </c>
      <c r="BC16" s="1" t="s">
        <v>37</v>
      </c>
      <c r="BD16" s="1" t="s">
        <v>37</v>
      </c>
      <c r="BE16" s="1" t="s">
        <v>37</v>
      </c>
      <c r="BF16" s="1" t="s">
        <v>26</v>
      </c>
      <c r="BG16" s="1" t="s">
        <v>37</v>
      </c>
      <c r="BH16" s="1" t="s">
        <v>37</v>
      </c>
      <c r="BI16" s="1" t="s">
        <v>49</v>
      </c>
      <c r="BJ16" s="1" t="s">
        <v>37</v>
      </c>
      <c r="BK16" s="1" t="s">
        <v>37</v>
      </c>
      <c r="BL16" s="1" t="s">
        <v>12</v>
      </c>
      <c r="BM16" s="1" t="s">
        <v>37</v>
      </c>
      <c r="BN16" s="1" t="s">
        <v>37</v>
      </c>
      <c r="BO16" s="1" t="s">
        <v>49</v>
      </c>
      <c r="BP16" s="1" t="s">
        <v>37</v>
      </c>
      <c r="BQ16" s="1" t="s">
        <v>48</v>
      </c>
      <c r="BR16" s="1" t="s">
        <v>37</v>
      </c>
      <c r="BS16" s="1" t="s">
        <v>13</v>
      </c>
      <c r="BT16" s="1" t="s">
        <v>48</v>
      </c>
      <c r="BU16" s="1" t="s">
        <v>37</v>
      </c>
      <c r="BV16" s="1" t="s">
        <v>37</v>
      </c>
      <c r="BW16" s="1" t="s">
        <v>37</v>
      </c>
      <c r="BX16" s="1" t="s">
        <v>35</v>
      </c>
      <c r="BY16" s="1" t="s">
        <v>25</v>
      </c>
      <c r="BZ16" s="1" t="s">
        <v>49</v>
      </c>
      <c r="CA16" s="1" t="s">
        <v>49</v>
      </c>
      <c r="CB16" s="1" t="s">
        <v>25</v>
      </c>
      <c r="CC16" s="1" t="s">
        <v>12</v>
      </c>
      <c r="CD16" s="1" t="s">
        <v>37</v>
      </c>
      <c r="CE16" s="1" t="s">
        <v>37</v>
      </c>
      <c r="CF16" s="1" t="s">
        <v>49</v>
      </c>
      <c r="CG16" s="1" t="s">
        <v>25</v>
      </c>
      <c r="CH16" s="1" t="s">
        <v>35</v>
      </c>
      <c r="CI16" s="1" t="s">
        <v>13</v>
      </c>
      <c r="CJ16" s="1" t="s">
        <v>37</v>
      </c>
      <c r="CK16" s="1" t="s">
        <v>37</v>
      </c>
      <c r="CL16" s="1" t="s">
        <v>37</v>
      </c>
      <c r="CM16" s="1" t="s">
        <v>37</v>
      </c>
      <c r="CN16" s="1" t="s">
        <v>51</v>
      </c>
      <c r="CO16" s="1" t="s">
        <v>10</v>
      </c>
      <c r="CP16" s="1" t="s">
        <v>9</v>
      </c>
      <c r="CQ16" s="1" t="s">
        <v>37</v>
      </c>
      <c r="CR16" s="1" t="s">
        <v>10</v>
      </c>
      <c r="CS16" s="1" t="s">
        <v>37</v>
      </c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</row>
    <row r="17" spans="1:113" s="1" customFormat="1" x14ac:dyDescent="0.3">
      <c r="A17" s="1" t="s">
        <v>24</v>
      </c>
      <c r="C17" s="1" t="s">
        <v>55</v>
      </c>
      <c r="D17" s="1" t="s">
        <v>56</v>
      </c>
      <c r="E17" s="1" t="s">
        <v>58</v>
      </c>
      <c r="F17" s="1" t="s">
        <v>62</v>
      </c>
      <c r="G17" s="1" t="s">
        <v>55</v>
      </c>
      <c r="H17" s="1" t="s">
        <v>65</v>
      </c>
      <c r="I17" s="1" t="s">
        <v>55</v>
      </c>
      <c r="J17" s="1" t="s">
        <v>83</v>
      </c>
      <c r="K17" s="1" t="s">
        <v>56</v>
      </c>
      <c r="L17" s="1" t="s">
        <v>55</v>
      </c>
      <c r="M17" s="1" t="s">
        <v>56</v>
      </c>
      <c r="N17" s="16" t="s">
        <v>84</v>
      </c>
      <c r="O17" s="1" t="s">
        <v>85</v>
      </c>
      <c r="P17" s="1" t="s">
        <v>55</v>
      </c>
      <c r="Q17" s="1" t="s">
        <v>55</v>
      </c>
      <c r="R17" s="1" t="s">
        <v>86</v>
      </c>
      <c r="S17" s="1" t="s">
        <v>87</v>
      </c>
      <c r="T17" s="1" t="s">
        <v>89</v>
      </c>
      <c r="U17" s="1" t="s">
        <v>55</v>
      </c>
      <c r="V17" s="1" t="s">
        <v>93</v>
      </c>
      <c r="W17" s="1" t="s">
        <v>55</v>
      </c>
      <c r="X17" s="20" t="s">
        <v>55</v>
      </c>
      <c r="Y17" s="1" t="s">
        <v>55</v>
      </c>
      <c r="Z17" s="1" t="s">
        <v>95</v>
      </c>
      <c r="AA17" s="16" t="s">
        <v>55</v>
      </c>
      <c r="AB17" s="16" t="s">
        <v>86</v>
      </c>
      <c r="AC17" s="1" t="s">
        <v>55</v>
      </c>
      <c r="AD17" s="1" t="s">
        <v>65</v>
      </c>
      <c r="AE17" s="1" t="s">
        <v>86</v>
      </c>
      <c r="AF17" s="1" t="s">
        <v>98</v>
      </c>
      <c r="AG17" s="16" t="s">
        <v>62</v>
      </c>
      <c r="AH17" s="1" t="s">
        <v>62</v>
      </c>
      <c r="AI17" s="1" t="s">
        <v>55</v>
      </c>
      <c r="AJ17" s="1" t="s">
        <v>62</v>
      </c>
      <c r="AK17" s="1" t="s">
        <v>56</v>
      </c>
      <c r="AL17" s="1" t="s">
        <v>55</v>
      </c>
      <c r="AM17" s="1" t="s">
        <v>86</v>
      </c>
      <c r="AN17" s="1" t="s">
        <v>107</v>
      </c>
      <c r="AO17" s="16" t="s">
        <v>55</v>
      </c>
      <c r="AP17" s="1" t="s">
        <v>84</v>
      </c>
      <c r="AQ17" s="1" t="s">
        <v>55</v>
      </c>
      <c r="AR17" s="1" t="s">
        <v>55</v>
      </c>
      <c r="AS17" s="1" t="s">
        <v>84</v>
      </c>
      <c r="AT17" s="1" t="s">
        <v>55</v>
      </c>
      <c r="AU17" s="1" t="s">
        <v>126</v>
      </c>
      <c r="AV17" s="1" t="s">
        <v>127</v>
      </c>
      <c r="AW17" s="1" t="s">
        <v>55</v>
      </c>
      <c r="AX17" s="1" t="s">
        <v>65</v>
      </c>
      <c r="AY17" s="1" t="s">
        <v>55</v>
      </c>
      <c r="AZ17" s="1" t="s">
        <v>55</v>
      </c>
      <c r="BA17" s="16" t="s">
        <v>126</v>
      </c>
      <c r="BB17" s="1" t="s">
        <v>55</v>
      </c>
      <c r="BC17" s="1" t="s">
        <v>55</v>
      </c>
      <c r="BD17" s="1" t="s">
        <v>55</v>
      </c>
      <c r="BE17" s="1" t="s">
        <v>86</v>
      </c>
      <c r="BF17" s="1" t="s">
        <v>129</v>
      </c>
      <c r="BG17" s="1" t="s">
        <v>55</v>
      </c>
      <c r="BH17" s="1" t="s">
        <v>55</v>
      </c>
      <c r="BI17" s="1" t="s">
        <v>55</v>
      </c>
      <c r="BJ17" s="1" t="s">
        <v>55</v>
      </c>
      <c r="BK17" s="1" t="s">
        <v>55</v>
      </c>
      <c r="BL17" s="16" t="s">
        <v>135</v>
      </c>
      <c r="BM17" s="1" t="s">
        <v>86</v>
      </c>
      <c r="BN17" s="1" t="s">
        <v>55</v>
      </c>
      <c r="BO17" s="1" t="s">
        <v>62</v>
      </c>
      <c r="BP17" s="1" t="s">
        <v>55</v>
      </c>
      <c r="BQ17" s="1" t="s">
        <v>144</v>
      </c>
      <c r="BR17" s="1" t="s">
        <v>55</v>
      </c>
      <c r="BS17" s="1" t="s">
        <v>56</v>
      </c>
      <c r="BT17" s="1" t="s">
        <v>55</v>
      </c>
      <c r="BU17" s="1" t="s">
        <v>55</v>
      </c>
      <c r="BV17" s="1" t="s">
        <v>55</v>
      </c>
      <c r="BW17" s="1" t="s">
        <v>86</v>
      </c>
      <c r="BX17" s="1" t="s">
        <v>89</v>
      </c>
      <c r="BY17" s="1" t="s">
        <v>154</v>
      </c>
      <c r="BZ17" s="1" t="s">
        <v>55</v>
      </c>
      <c r="CA17" s="1" t="s">
        <v>55</v>
      </c>
      <c r="CB17" s="1" t="s">
        <v>56</v>
      </c>
      <c r="CC17" s="1" t="s">
        <v>55</v>
      </c>
      <c r="CD17" s="1" t="s">
        <v>55</v>
      </c>
      <c r="CE17" s="1" t="s">
        <v>62</v>
      </c>
      <c r="CF17" s="1" t="s">
        <v>83</v>
      </c>
      <c r="CG17" s="1" t="s">
        <v>56</v>
      </c>
      <c r="CH17" s="1" t="s">
        <v>89</v>
      </c>
      <c r="CI17" s="1" t="s">
        <v>56</v>
      </c>
      <c r="CJ17" s="1" t="s">
        <v>55</v>
      </c>
      <c r="CK17" s="1" t="s">
        <v>55</v>
      </c>
      <c r="CL17" s="1" t="s">
        <v>55</v>
      </c>
      <c r="CM17" s="1" t="s">
        <v>55</v>
      </c>
      <c r="CN17" s="1" t="s">
        <v>168</v>
      </c>
      <c r="CO17" s="1" t="s">
        <v>65</v>
      </c>
      <c r="CP17" s="1" t="s">
        <v>58</v>
      </c>
      <c r="CQ17" s="1" t="s">
        <v>126</v>
      </c>
      <c r="CR17" s="1" t="s">
        <v>65</v>
      </c>
      <c r="CS17" s="1" t="s">
        <v>55</v>
      </c>
    </row>
    <row r="18" spans="1:113" x14ac:dyDescent="0.3">
      <c r="A18" s="1" t="s">
        <v>6</v>
      </c>
      <c r="C18" s="1" t="s">
        <v>63</v>
      </c>
      <c r="D18" s="1" t="s">
        <v>63</v>
      </c>
      <c r="E18" s="1" t="s">
        <v>63</v>
      </c>
      <c r="F18" s="1" t="s">
        <v>63</v>
      </c>
      <c r="G18" s="1" t="s">
        <v>63</v>
      </c>
      <c r="H18" s="1" t="s">
        <v>63</v>
      </c>
      <c r="I18" s="1" t="s">
        <v>63</v>
      </c>
      <c r="J18" s="1" t="s">
        <v>63</v>
      </c>
      <c r="K18" s="1" t="s">
        <v>63</v>
      </c>
      <c r="L18" s="1" t="s">
        <v>63</v>
      </c>
      <c r="M18" s="1" t="s">
        <v>63</v>
      </c>
      <c r="N18" s="1" t="s">
        <v>63</v>
      </c>
      <c r="O18" s="1" t="s">
        <v>63</v>
      </c>
      <c r="P18" s="1" t="s">
        <v>63</v>
      </c>
      <c r="Q18" s="1" t="s">
        <v>63</v>
      </c>
      <c r="R18" s="1" t="s">
        <v>63</v>
      </c>
      <c r="S18" s="1" t="s">
        <v>63</v>
      </c>
      <c r="T18" s="1" t="s">
        <v>63</v>
      </c>
      <c r="U18" s="1" t="s">
        <v>63</v>
      </c>
      <c r="V18" s="1" t="s">
        <v>63</v>
      </c>
      <c r="W18" s="1" t="s">
        <v>63</v>
      </c>
      <c r="X18" s="1" t="s">
        <v>63</v>
      </c>
      <c r="Y18" s="1" t="s">
        <v>63</v>
      </c>
      <c r="Z18" s="1" t="s">
        <v>63</v>
      </c>
      <c r="AA18" s="1" t="s">
        <v>63</v>
      </c>
      <c r="AB18" s="1" t="s">
        <v>63</v>
      </c>
      <c r="AC18" s="1" t="s">
        <v>63</v>
      </c>
      <c r="AD18" s="1" t="s">
        <v>63</v>
      </c>
      <c r="AE18" s="1" t="s">
        <v>63</v>
      </c>
      <c r="AF18" s="1" t="s">
        <v>63</v>
      </c>
      <c r="AG18" s="1" t="s">
        <v>63</v>
      </c>
      <c r="AH18" s="1" t="s">
        <v>63</v>
      </c>
      <c r="AI18" s="1" t="s">
        <v>63</v>
      </c>
      <c r="AJ18" s="1" t="s">
        <v>63</v>
      </c>
      <c r="AK18" s="1" t="s">
        <v>63</v>
      </c>
      <c r="AL18" s="1" t="s">
        <v>63</v>
      </c>
      <c r="AM18" s="1" t="s">
        <v>63</v>
      </c>
      <c r="AN18" s="1" t="s">
        <v>63</v>
      </c>
      <c r="AO18" s="1" t="s">
        <v>63</v>
      </c>
      <c r="AP18" s="1" t="s">
        <v>63</v>
      </c>
      <c r="AQ18" s="1" t="s">
        <v>63</v>
      </c>
      <c r="AR18" s="1" t="s">
        <v>63</v>
      </c>
      <c r="AS18" s="1" t="s">
        <v>63</v>
      </c>
      <c r="AT18" s="1" t="s">
        <v>180</v>
      </c>
      <c r="AU18" s="1" t="s">
        <v>63</v>
      </c>
      <c r="AV18" s="1" t="s">
        <v>63</v>
      </c>
      <c r="AW18" s="1" t="s">
        <v>63</v>
      </c>
      <c r="AX18" s="1" t="s">
        <v>63</v>
      </c>
      <c r="AY18" s="1" t="s">
        <v>63</v>
      </c>
      <c r="AZ18" s="1" t="s">
        <v>63</v>
      </c>
      <c r="BA18" s="1" t="s">
        <v>63</v>
      </c>
      <c r="BB18" s="1" t="s">
        <v>63</v>
      </c>
      <c r="BC18" s="1" t="s">
        <v>63</v>
      </c>
      <c r="BD18" s="1" t="s">
        <v>63</v>
      </c>
      <c r="BE18" s="1" t="s">
        <v>63</v>
      </c>
      <c r="BF18" s="1" t="s">
        <v>63</v>
      </c>
      <c r="BG18" s="1" t="s">
        <v>63</v>
      </c>
      <c r="BH18" s="1" t="s">
        <v>63</v>
      </c>
      <c r="BI18" s="1" t="s">
        <v>63</v>
      </c>
      <c r="BJ18" s="1" t="s">
        <v>63</v>
      </c>
      <c r="BK18" s="1" t="s">
        <v>63</v>
      </c>
      <c r="BL18" s="1" t="s">
        <v>63</v>
      </c>
      <c r="BM18" s="1" t="s">
        <v>63</v>
      </c>
      <c r="BN18" s="1" t="s">
        <v>63</v>
      </c>
      <c r="BO18" s="1" t="s">
        <v>63</v>
      </c>
      <c r="BP18" s="1" t="s">
        <v>63</v>
      </c>
      <c r="BQ18" s="1" t="s">
        <v>63</v>
      </c>
      <c r="BR18" s="1" t="s">
        <v>63</v>
      </c>
      <c r="BS18" s="1" t="s">
        <v>63</v>
      </c>
      <c r="BT18" s="1" t="s">
        <v>63</v>
      </c>
      <c r="BU18" s="1" t="s">
        <v>63</v>
      </c>
      <c r="BV18" s="1" t="s">
        <v>63</v>
      </c>
      <c r="BW18" s="1" t="s">
        <v>63</v>
      </c>
      <c r="BX18" s="1" t="s">
        <v>63</v>
      </c>
      <c r="BY18" s="1" t="s">
        <v>63</v>
      </c>
      <c r="BZ18" s="1" t="s">
        <v>63</v>
      </c>
      <c r="CA18" s="1" t="s">
        <v>63</v>
      </c>
      <c r="CB18" s="1" t="s">
        <v>63</v>
      </c>
      <c r="CC18" s="1" t="s">
        <v>63</v>
      </c>
      <c r="CD18" s="1" t="s">
        <v>63</v>
      </c>
      <c r="CE18" s="1" t="s">
        <v>63</v>
      </c>
      <c r="CF18" s="1" t="s">
        <v>63</v>
      </c>
      <c r="CG18" s="1" t="s">
        <v>63</v>
      </c>
      <c r="CH18" s="1" t="s">
        <v>63</v>
      </c>
      <c r="CI18" s="1" t="s">
        <v>63</v>
      </c>
      <c r="CJ18" s="1" t="s">
        <v>63</v>
      </c>
      <c r="CK18" s="1" t="s">
        <v>63</v>
      </c>
      <c r="CL18" s="1" t="s">
        <v>63</v>
      </c>
      <c r="CM18" s="1" t="s">
        <v>63</v>
      </c>
      <c r="CN18" s="1" t="s">
        <v>63</v>
      </c>
      <c r="CO18" s="1" t="s">
        <v>63</v>
      </c>
      <c r="CP18" s="1" t="s">
        <v>63</v>
      </c>
      <c r="CQ18" s="1" t="s">
        <v>63</v>
      </c>
      <c r="CR18" s="1" t="s">
        <v>63</v>
      </c>
      <c r="CS18" s="1" t="s">
        <v>63</v>
      </c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</row>
    <row r="19" spans="1:113" x14ac:dyDescent="0.3">
      <c r="A19" s="1" t="s">
        <v>41</v>
      </c>
      <c r="C19" s="30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30" t="s">
        <v>94</v>
      </c>
      <c r="X19" s="30" t="s">
        <v>94</v>
      </c>
      <c r="Y19" s="30" t="s">
        <v>94</v>
      </c>
      <c r="Z19" s="30" t="s">
        <v>94</v>
      </c>
      <c r="AA19" s="1"/>
      <c r="AB19" s="1"/>
      <c r="AC19" s="1"/>
      <c r="AD19" s="1"/>
      <c r="AE19" s="30"/>
      <c r="AF19" s="30"/>
      <c r="AG19" s="1"/>
      <c r="AH19" s="1"/>
      <c r="AI19" s="30"/>
      <c r="AJ19" s="30"/>
      <c r="AK19" s="30"/>
      <c r="AL19" s="1"/>
      <c r="AM19" s="30"/>
      <c r="AN19" s="30"/>
      <c r="AO19" s="30"/>
      <c r="AP19" s="1"/>
      <c r="AQ19" s="30"/>
      <c r="AR19" s="30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30" t="s">
        <v>171</v>
      </c>
      <c r="BD19" s="1"/>
      <c r="BE19" s="1"/>
      <c r="BF19" s="30" t="s">
        <v>172</v>
      </c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</row>
    <row r="21" spans="1:113" s="1" customFormat="1" x14ac:dyDescent="0.3">
      <c r="C21" s="1" t="str">
        <f>C1</f>
        <v>Cameron Harris 1</v>
      </c>
      <c r="D21" s="1" t="str">
        <f t="shared" ref="D21:BQ21" si="0">D1</f>
        <v>Cameron Harris 2</v>
      </c>
      <c r="E21" s="1" t="str">
        <f t="shared" si="0"/>
        <v>Chris Dilger</v>
      </c>
      <c r="F21" s="1" t="str">
        <f t="shared" si="0"/>
        <v>Sandy Martin 1</v>
      </c>
      <c r="G21" s="1" t="str">
        <f t="shared" si="0"/>
        <v>Sandy Martin 2</v>
      </c>
      <c r="H21" s="1" t="str">
        <f t="shared" si="0"/>
        <v>Jonathan Walsh</v>
      </c>
      <c r="I21" s="1" t="str">
        <f t="shared" si="0"/>
        <v>Kris Rupert 1</v>
      </c>
      <c r="J21" s="1" t="str">
        <f t="shared" si="0"/>
        <v>Bryce Albery</v>
      </c>
      <c r="K21" s="1" t="str">
        <f t="shared" si="0"/>
        <v>Darren Harris 1</v>
      </c>
      <c r="L21" s="1" t="str">
        <f t="shared" si="0"/>
        <v>Darren Harris 2</v>
      </c>
      <c r="M21" s="1" t="str">
        <f t="shared" si="0"/>
        <v>Brendan Close</v>
      </c>
      <c r="N21" s="1" t="str">
        <f t="shared" si="0"/>
        <v>Jeff Woolsey 1</v>
      </c>
      <c r="O21" s="1" t="str">
        <f t="shared" si="0"/>
        <v>Jeff Woolsey 2</v>
      </c>
      <c r="P21" s="1" t="str">
        <f t="shared" si="0"/>
        <v>John Koo</v>
      </c>
      <c r="Q21" s="1" t="str">
        <f t="shared" si="0"/>
        <v>Neil Spenceley</v>
      </c>
      <c r="R21" s="1" t="str">
        <f t="shared" si="0"/>
        <v>John Graham 1</v>
      </c>
      <c r="S21" s="1" t="str">
        <f t="shared" si="0"/>
        <v>John Graham 2</v>
      </c>
      <c r="T21" s="1" t="str">
        <f t="shared" si="0"/>
        <v>Jason Langlois</v>
      </c>
      <c r="U21" s="1" t="str">
        <f t="shared" si="0"/>
        <v>Mike Robley</v>
      </c>
      <c r="V21" s="1" t="str">
        <f t="shared" si="0"/>
        <v>Craig Davidson</v>
      </c>
      <c r="W21" s="1" t="str">
        <f t="shared" si="0"/>
        <v>Brett Regier 1</v>
      </c>
      <c r="X21" s="1" t="str">
        <f t="shared" si="0"/>
        <v>Brett Regier 2</v>
      </c>
      <c r="Y21" s="1" t="str">
        <f t="shared" si="0"/>
        <v>Matt Regier 1</v>
      </c>
      <c r="Z21" s="1" t="str">
        <f t="shared" si="0"/>
        <v>Matt Regier 2</v>
      </c>
      <c r="AA21" s="1" t="str">
        <f t="shared" si="0"/>
        <v>Jarvis Peake</v>
      </c>
      <c r="AB21" s="1" t="str">
        <f t="shared" si="0"/>
        <v>Jenna Richardson-Prager</v>
      </c>
      <c r="AC21" s="1" t="str">
        <f t="shared" si="0"/>
        <v>Joe Hurley</v>
      </c>
      <c r="AD21" s="1" t="str">
        <f t="shared" si="0"/>
        <v>Adam Mattlar</v>
      </c>
      <c r="AE21" s="1" t="str">
        <f t="shared" si="0"/>
        <v>Papa Mattlar</v>
      </c>
      <c r="AF21" s="1" t="str">
        <f t="shared" si="0"/>
        <v>Raj Bal</v>
      </c>
      <c r="AG21" s="1" t="str">
        <f t="shared" si="0"/>
        <v>Mitch Brewer</v>
      </c>
      <c r="AH21" s="1" t="str">
        <f t="shared" si="0"/>
        <v>Arvind Ramnauth</v>
      </c>
      <c r="AI21" s="1" t="str">
        <f t="shared" si="0"/>
        <v>Bill Plaxton</v>
      </c>
      <c r="AJ21" s="1" t="str">
        <f t="shared" si="0"/>
        <v>Scott Young 1</v>
      </c>
      <c r="AK21" s="1" t="str">
        <f t="shared" si="0"/>
        <v>Scott Young 2</v>
      </c>
      <c r="AL21" s="1" t="str">
        <f t="shared" si="0"/>
        <v>Sherrey Harris 1</v>
      </c>
      <c r="AM21" s="1" t="str">
        <f t="shared" si="0"/>
        <v>Sherrey Harris 2</v>
      </c>
      <c r="AN21" s="1" t="str">
        <f t="shared" si="0"/>
        <v>Jen Smith</v>
      </c>
      <c r="AO21" s="1" t="str">
        <f t="shared" si="0"/>
        <v>Meaghan Woolsey 1</v>
      </c>
      <c r="AP21" s="1" t="str">
        <f t="shared" si="0"/>
        <v>Meaghan Woolsey 2</v>
      </c>
      <c r="AQ21" s="1" t="str">
        <f t="shared" si="0"/>
        <v>Stacy Hillier 1</v>
      </c>
      <c r="AR21" s="1" t="str">
        <f t="shared" si="0"/>
        <v>Stacy Hillier 2</v>
      </c>
      <c r="AS21" s="1" t="str">
        <f t="shared" si="0"/>
        <v>Ian Noble</v>
      </c>
      <c r="AT21" s="1" t="str">
        <f t="shared" si="0"/>
        <v>Scott Guilcher</v>
      </c>
      <c r="AU21" s="1" t="str">
        <f t="shared" si="0"/>
        <v>Dermot O'Hagan 1</v>
      </c>
      <c r="AV21" s="1" t="str">
        <f t="shared" si="0"/>
        <v>Dermot O'Hagan 2</v>
      </c>
      <c r="AW21" s="1" t="str">
        <f t="shared" si="0"/>
        <v>Ellen Fraser 1</v>
      </c>
      <c r="AX21" s="1" t="str">
        <f t="shared" si="0"/>
        <v>Ellen Fraser 2</v>
      </c>
      <c r="AY21" s="1" t="str">
        <f t="shared" si="0"/>
        <v>Jordan Ratzlaff 1</v>
      </c>
      <c r="AZ21" s="1" t="str">
        <f t="shared" si="0"/>
        <v>Jordan Ratzlaff 2</v>
      </c>
      <c r="BA21" s="1" t="str">
        <f t="shared" si="0"/>
        <v>Ryan Man</v>
      </c>
      <c r="BB21" s="1" t="str">
        <f t="shared" si="0"/>
        <v>Nathan Kupsch</v>
      </c>
      <c r="BC21" s="1" t="str">
        <f t="shared" si="0"/>
        <v>Don Clague</v>
      </c>
      <c r="BD21" s="1" t="str">
        <f t="shared" si="0"/>
        <v>Keith Hutton</v>
      </c>
      <c r="BE21" s="1" t="str">
        <f t="shared" si="0"/>
        <v>Alyssa Cozzi</v>
      </c>
      <c r="BF21" s="1" t="str">
        <f t="shared" si="0"/>
        <v>Andrew Oldford</v>
      </c>
      <c r="BG21" s="1" t="str">
        <f t="shared" si="0"/>
        <v>Inderpreet Kang 1</v>
      </c>
      <c r="BH21" s="1" t="str">
        <f t="shared" si="0"/>
        <v>Inderpreet Kang 2</v>
      </c>
      <c r="BI21" s="1" t="str">
        <f t="shared" si="0"/>
        <v>Nash Hayward</v>
      </c>
      <c r="BJ21" s="1" t="str">
        <f t="shared" si="0"/>
        <v>Mike Tulk 1</v>
      </c>
      <c r="BK21" s="1" t="str">
        <f t="shared" si="0"/>
        <v>Mike Tulk 2</v>
      </c>
      <c r="BL21" s="1" t="str">
        <f t="shared" si="0"/>
        <v>Brian McKay</v>
      </c>
      <c r="BM21" s="1" t="str">
        <f t="shared" si="0"/>
        <v>Brett Myers</v>
      </c>
      <c r="BN21" s="1" t="str">
        <f t="shared" si="0"/>
        <v>Craig Crummell 1</v>
      </c>
      <c r="BO21" s="1" t="str">
        <f t="shared" si="0"/>
        <v>Craig Crummell 2</v>
      </c>
      <c r="BP21" s="1" t="str">
        <f t="shared" si="0"/>
        <v>Thomas Crummell 1</v>
      </c>
      <c r="BQ21" s="1" t="str">
        <f t="shared" si="0"/>
        <v>Thomas Crummell 2</v>
      </c>
      <c r="BR21" s="1" t="str">
        <f t="shared" ref="BR21:DI21" si="1">BR1</f>
        <v>Colin Gardiner</v>
      </c>
      <c r="BS21" s="1" t="str">
        <f t="shared" si="1"/>
        <v>Jon Kelloway</v>
      </c>
      <c r="BT21" s="1" t="str">
        <f t="shared" si="1"/>
        <v>Alex More</v>
      </c>
      <c r="BU21" s="1" t="str">
        <f t="shared" si="1"/>
        <v>Danielle Bennett 1</v>
      </c>
      <c r="BV21" s="1" t="str">
        <f t="shared" si="1"/>
        <v>Danielle Bennett 2</v>
      </c>
      <c r="BW21" s="1" t="str">
        <f t="shared" si="1"/>
        <v>Mike Bieronski 1</v>
      </c>
      <c r="BX21" s="1" t="str">
        <f t="shared" si="1"/>
        <v>Mike Bieronski 2</v>
      </c>
      <c r="BY21" s="1" t="str">
        <f t="shared" si="1"/>
        <v>Trevor Pickett</v>
      </c>
      <c r="BZ21" s="1" t="str">
        <f t="shared" si="1"/>
        <v>Dylan McNeilly</v>
      </c>
      <c r="CA21" s="1" t="str">
        <f t="shared" si="1"/>
        <v>Manat Natt 1</v>
      </c>
      <c r="CB21" s="1" t="str">
        <f t="shared" si="1"/>
        <v>Manat Natt 2</v>
      </c>
      <c r="CC21" s="1" t="str">
        <f t="shared" si="1"/>
        <v>Kyle Campbell</v>
      </c>
      <c r="CD21" s="1" t="str">
        <f t="shared" si="1"/>
        <v>Juan Franco Rivera</v>
      </c>
      <c r="CE21" s="1" t="str">
        <f t="shared" si="1"/>
        <v>Rob Clarke</v>
      </c>
      <c r="CF21" s="1" t="str">
        <f t="shared" si="1"/>
        <v>Fred Langlois 1</v>
      </c>
      <c r="CG21" s="1" t="str">
        <f t="shared" si="1"/>
        <v>Fred Langlois 2</v>
      </c>
      <c r="CH21" s="1" t="str">
        <f t="shared" si="1"/>
        <v>Justin Downey 1</v>
      </c>
      <c r="CI21" s="1" t="str">
        <f t="shared" si="1"/>
        <v>Justin Downey 2</v>
      </c>
      <c r="CJ21" s="1" t="str">
        <f t="shared" si="1"/>
        <v>Adam Wicks</v>
      </c>
      <c r="CK21" s="1" t="str">
        <f t="shared" si="1"/>
        <v>Steve Wall 1</v>
      </c>
      <c r="CL21" s="1" t="str">
        <f t="shared" si="1"/>
        <v>Steve Wall 2</v>
      </c>
      <c r="CM21" s="1" t="str">
        <f t="shared" si="1"/>
        <v>Alan Watt</v>
      </c>
      <c r="CN21" s="1" t="str">
        <f t="shared" si="1"/>
        <v>Patrick Watt</v>
      </c>
      <c r="CO21" s="1" t="str">
        <f t="shared" si="1"/>
        <v>Marius Bordieanu</v>
      </c>
      <c r="CP21" s="1" t="str">
        <f t="shared" si="1"/>
        <v>Vish Khaira</v>
      </c>
      <c r="CQ21" s="1" t="str">
        <f t="shared" si="1"/>
        <v>Marshall Dexter 1</v>
      </c>
      <c r="CR21" s="1" t="str">
        <f t="shared" si="1"/>
        <v>Marshall Dexter 2</v>
      </c>
      <c r="CS21" s="1" t="str">
        <f t="shared" si="1"/>
        <v>Kris Rupert 2</v>
      </c>
      <c r="CT21" s="1">
        <f t="shared" si="1"/>
        <v>0</v>
      </c>
      <c r="CU21" s="1">
        <f t="shared" si="1"/>
        <v>0</v>
      </c>
      <c r="CV21" s="1">
        <f t="shared" si="1"/>
        <v>0</v>
      </c>
      <c r="CW21" s="1">
        <f t="shared" si="1"/>
        <v>0</v>
      </c>
      <c r="CX21" s="1">
        <f t="shared" si="1"/>
        <v>0</v>
      </c>
      <c r="CY21" s="1">
        <f t="shared" si="1"/>
        <v>0</v>
      </c>
      <c r="CZ21" s="1">
        <f t="shared" si="1"/>
        <v>0</v>
      </c>
      <c r="DA21" s="1">
        <f t="shared" si="1"/>
        <v>0</v>
      </c>
      <c r="DB21" s="1">
        <f t="shared" si="1"/>
        <v>0</v>
      </c>
      <c r="DC21" s="1">
        <f t="shared" si="1"/>
        <v>0</v>
      </c>
      <c r="DD21" s="1">
        <f t="shared" si="1"/>
        <v>0</v>
      </c>
      <c r="DE21" s="1">
        <f t="shared" si="1"/>
        <v>0</v>
      </c>
      <c r="DF21" s="1">
        <f t="shared" si="1"/>
        <v>0</v>
      </c>
      <c r="DG21" s="1">
        <f t="shared" si="1"/>
        <v>0</v>
      </c>
      <c r="DH21" s="1">
        <f t="shared" si="1"/>
        <v>0</v>
      </c>
      <c r="DI21" s="1">
        <f t="shared" si="1"/>
        <v>0</v>
      </c>
    </row>
    <row r="22" spans="1:113" x14ac:dyDescent="0.3">
      <c r="A22" s="1">
        <v>1</v>
      </c>
      <c r="C22" s="1">
        <f t="shared" ref="C22:C36" si="2">IF(C2=$B2,IF($A2&lt;9,2,IF($A2&lt;13,4,IF($A2&lt;15,8,17))),0)</f>
        <v>0</v>
      </c>
      <c r="D22" s="1">
        <f t="shared" ref="D22:BQ22" si="3">IF(D2=$B2,IF($A2&lt;9,2,IF($A2&lt;13,4,IF($A2&lt;15,8,17))),0)</f>
        <v>0</v>
      </c>
      <c r="E22" s="1">
        <f t="shared" si="3"/>
        <v>2</v>
      </c>
      <c r="F22" s="1">
        <f t="shared" si="3"/>
        <v>0</v>
      </c>
      <c r="G22" s="1">
        <f t="shared" si="3"/>
        <v>0</v>
      </c>
      <c r="H22" s="1">
        <f t="shared" si="3"/>
        <v>0</v>
      </c>
      <c r="I22" s="1">
        <f t="shared" si="3"/>
        <v>0</v>
      </c>
      <c r="J22" s="1">
        <f t="shared" si="3"/>
        <v>0</v>
      </c>
      <c r="K22" s="1">
        <f t="shared" si="3"/>
        <v>2</v>
      </c>
      <c r="L22" s="1">
        <f t="shared" si="3"/>
        <v>0</v>
      </c>
      <c r="M22" s="1">
        <f t="shared" si="3"/>
        <v>0</v>
      </c>
      <c r="N22" s="1">
        <f t="shared" si="3"/>
        <v>0</v>
      </c>
      <c r="O22" s="1">
        <f t="shared" si="3"/>
        <v>0</v>
      </c>
      <c r="P22" s="1">
        <f t="shared" si="3"/>
        <v>2</v>
      </c>
      <c r="Q22" s="1">
        <f t="shared" si="3"/>
        <v>0</v>
      </c>
      <c r="R22" s="1">
        <f t="shared" si="3"/>
        <v>2</v>
      </c>
      <c r="S22" s="1">
        <f t="shared" si="3"/>
        <v>0</v>
      </c>
      <c r="T22" s="1">
        <f t="shared" si="3"/>
        <v>0</v>
      </c>
      <c r="U22" s="1">
        <f t="shared" si="3"/>
        <v>0</v>
      </c>
      <c r="V22" s="1">
        <f t="shared" si="3"/>
        <v>0</v>
      </c>
      <c r="W22" s="1">
        <f t="shared" si="3"/>
        <v>0</v>
      </c>
      <c r="X22" s="1">
        <f t="shared" si="3"/>
        <v>0</v>
      </c>
      <c r="Y22" s="1">
        <f t="shared" si="3"/>
        <v>0</v>
      </c>
      <c r="Z22" s="1">
        <f t="shared" si="3"/>
        <v>0</v>
      </c>
      <c r="AA22" s="1">
        <f t="shared" si="3"/>
        <v>0</v>
      </c>
      <c r="AB22" s="1">
        <f t="shared" si="3"/>
        <v>2</v>
      </c>
      <c r="AC22" s="1">
        <f t="shared" si="3"/>
        <v>0</v>
      </c>
      <c r="AD22" s="1">
        <f t="shared" si="3"/>
        <v>0</v>
      </c>
      <c r="AE22" s="1">
        <f t="shared" si="3"/>
        <v>0</v>
      </c>
      <c r="AF22" s="1">
        <f t="shared" si="3"/>
        <v>0</v>
      </c>
      <c r="AG22" s="1">
        <f t="shared" si="3"/>
        <v>0</v>
      </c>
      <c r="AH22" s="1">
        <f t="shared" si="3"/>
        <v>0</v>
      </c>
      <c r="AI22" s="1">
        <f t="shared" si="3"/>
        <v>0</v>
      </c>
      <c r="AJ22" s="1">
        <f t="shared" si="3"/>
        <v>0</v>
      </c>
      <c r="AK22" s="1">
        <f t="shared" si="3"/>
        <v>0</v>
      </c>
      <c r="AL22" s="1">
        <f t="shared" si="3"/>
        <v>0</v>
      </c>
      <c r="AM22" s="1">
        <f t="shared" si="3"/>
        <v>0</v>
      </c>
      <c r="AN22" s="1">
        <f t="shared" si="3"/>
        <v>0</v>
      </c>
      <c r="AO22" s="1">
        <f t="shared" si="3"/>
        <v>0</v>
      </c>
      <c r="AP22" s="1">
        <f t="shared" si="3"/>
        <v>2</v>
      </c>
      <c r="AQ22" s="1">
        <f t="shared" si="3"/>
        <v>0</v>
      </c>
      <c r="AR22" s="1">
        <f t="shared" si="3"/>
        <v>2</v>
      </c>
      <c r="AS22" s="1">
        <f t="shared" si="3"/>
        <v>0</v>
      </c>
      <c r="AT22" s="1">
        <f t="shared" si="3"/>
        <v>0</v>
      </c>
      <c r="AU22" s="1">
        <f t="shared" si="3"/>
        <v>0</v>
      </c>
      <c r="AV22" s="1">
        <f t="shared" ref="AV22" si="4">IF(AV2=$B2,IF($A2&lt;9,2,IF($A2&lt;13,4,IF($A2&lt;15,8,17))),0)</f>
        <v>0</v>
      </c>
      <c r="AW22" s="1">
        <f t="shared" si="3"/>
        <v>0</v>
      </c>
      <c r="AX22" s="1">
        <f t="shared" si="3"/>
        <v>0</v>
      </c>
      <c r="AY22" s="1">
        <f t="shared" si="3"/>
        <v>0</v>
      </c>
      <c r="AZ22" s="1">
        <f t="shared" si="3"/>
        <v>0</v>
      </c>
      <c r="BA22" s="1">
        <f t="shared" si="3"/>
        <v>0</v>
      </c>
      <c r="BB22" s="1">
        <f t="shared" si="3"/>
        <v>0</v>
      </c>
      <c r="BC22" s="1">
        <f t="shared" si="3"/>
        <v>0</v>
      </c>
      <c r="BD22" s="1">
        <f t="shared" si="3"/>
        <v>0</v>
      </c>
      <c r="BE22" s="1">
        <f t="shared" si="3"/>
        <v>0</v>
      </c>
      <c r="BF22" s="1">
        <f t="shared" si="3"/>
        <v>0</v>
      </c>
      <c r="BG22" s="1">
        <f t="shared" si="3"/>
        <v>0</v>
      </c>
      <c r="BH22" s="1">
        <f t="shared" ref="BH22" si="5">IF(BH2=$B2,IF($A2&lt;9,2,IF($A2&lt;13,4,IF($A2&lt;15,8,17))),0)</f>
        <v>0</v>
      </c>
      <c r="BI22" s="1">
        <f t="shared" si="3"/>
        <v>0</v>
      </c>
      <c r="BJ22" s="1">
        <f t="shared" si="3"/>
        <v>0</v>
      </c>
      <c r="BK22" s="1">
        <f t="shared" si="3"/>
        <v>0</v>
      </c>
      <c r="BL22" s="1">
        <f t="shared" si="3"/>
        <v>0</v>
      </c>
      <c r="BM22" s="1">
        <f t="shared" si="3"/>
        <v>0</v>
      </c>
      <c r="BN22" s="1">
        <f t="shared" si="3"/>
        <v>0</v>
      </c>
      <c r="BO22" s="1">
        <f t="shared" si="3"/>
        <v>0</v>
      </c>
      <c r="BP22" s="1">
        <f t="shared" si="3"/>
        <v>0</v>
      </c>
      <c r="BQ22" s="1">
        <f t="shared" si="3"/>
        <v>0</v>
      </c>
      <c r="BR22" s="1">
        <f t="shared" ref="BR22:DI22" si="6">IF(BR2=$B2,IF($A2&lt;9,2,IF($A2&lt;13,4,IF($A2&lt;15,8,17))),0)</f>
        <v>0</v>
      </c>
      <c r="BS22" s="1">
        <f t="shared" si="6"/>
        <v>0</v>
      </c>
      <c r="BT22" s="1">
        <f t="shared" si="6"/>
        <v>2</v>
      </c>
      <c r="BU22" s="1">
        <f t="shared" si="6"/>
        <v>2</v>
      </c>
      <c r="BV22" s="1">
        <f t="shared" si="6"/>
        <v>2</v>
      </c>
      <c r="BW22" s="1">
        <f t="shared" si="6"/>
        <v>0</v>
      </c>
      <c r="BX22" s="1">
        <f t="shared" si="6"/>
        <v>0</v>
      </c>
      <c r="BY22" s="1">
        <f t="shared" si="6"/>
        <v>0</v>
      </c>
      <c r="BZ22" s="1">
        <f t="shared" si="6"/>
        <v>0</v>
      </c>
      <c r="CA22" s="1">
        <f t="shared" si="6"/>
        <v>0</v>
      </c>
      <c r="CB22" s="1">
        <f t="shared" si="6"/>
        <v>0</v>
      </c>
      <c r="CC22" s="1">
        <f t="shared" si="6"/>
        <v>0</v>
      </c>
      <c r="CD22" s="1">
        <f t="shared" si="6"/>
        <v>2</v>
      </c>
      <c r="CE22" s="1">
        <f t="shared" si="6"/>
        <v>0</v>
      </c>
      <c r="CF22" s="1">
        <f t="shared" si="6"/>
        <v>0</v>
      </c>
      <c r="CG22" s="1">
        <f t="shared" si="6"/>
        <v>0</v>
      </c>
      <c r="CH22" s="1">
        <f t="shared" si="6"/>
        <v>0</v>
      </c>
      <c r="CI22" s="1">
        <f t="shared" si="6"/>
        <v>0</v>
      </c>
      <c r="CJ22" s="1">
        <f t="shared" si="6"/>
        <v>0</v>
      </c>
      <c r="CK22" s="1">
        <f t="shared" si="6"/>
        <v>2</v>
      </c>
      <c r="CL22" s="1">
        <f t="shared" si="6"/>
        <v>0</v>
      </c>
      <c r="CM22" s="1">
        <f t="shared" si="6"/>
        <v>2</v>
      </c>
      <c r="CN22" s="1">
        <f t="shared" si="6"/>
        <v>2</v>
      </c>
      <c r="CO22" s="1">
        <f t="shared" si="6"/>
        <v>0</v>
      </c>
      <c r="CP22" s="1">
        <f t="shared" si="6"/>
        <v>0</v>
      </c>
      <c r="CQ22" s="1">
        <f t="shared" si="6"/>
        <v>0</v>
      </c>
      <c r="CR22" s="1">
        <f t="shared" si="6"/>
        <v>0</v>
      </c>
      <c r="CS22" s="1">
        <f t="shared" si="6"/>
        <v>0</v>
      </c>
      <c r="CT22" s="1">
        <f t="shared" si="6"/>
        <v>0</v>
      </c>
      <c r="CU22" s="1">
        <f t="shared" si="6"/>
        <v>0</v>
      </c>
      <c r="CV22" s="1">
        <f t="shared" si="6"/>
        <v>0</v>
      </c>
      <c r="CW22" s="1">
        <f t="shared" si="6"/>
        <v>0</v>
      </c>
      <c r="CX22" s="1">
        <f t="shared" si="6"/>
        <v>0</v>
      </c>
      <c r="CY22" s="1">
        <f t="shared" si="6"/>
        <v>0</v>
      </c>
      <c r="CZ22" s="1">
        <f t="shared" si="6"/>
        <v>0</v>
      </c>
      <c r="DA22" s="1">
        <f t="shared" si="6"/>
        <v>0</v>
      </c>
      <c r="DB22" s="1">
        <f t="shared" si="6"/>
        <v>0</v>
      </c>
      <c r="DC22" s="1">
        <f t="shared" si="6"/>
        <v>0</v>
      </c>
      <c r="DD22" s="1">
        <f t="shared" si="6"/>
        <v>0</v>
      </c>
      <c r="DE22" s="1">
        <f t="shared" si="6"/>
        <v>0</v>
      </c>
      <c r="DF22" s="1">
        <f t="shared" si="6"/>
        <v>0</v>
      </c>
      <c r="DG22" s="1">
        <f t="shared" si="6"/>
        <v>0</v>
      </c>
      <c r="DH22" s="1">
        <f t="shared" si="6"/>
        <v>0</v>
      </c>
      <c r="DI22" s="1">
        <f t="shared" si="6"/>
        <v>0</v>
      </c>
    </row>
    <row r="23" spans="1:113" x14ac:dyDescent="0.3">
      <c r="A23" s="1">
        <v>2</v>
      </c>
      <c r="C23" s="1">
        <f t="shared" si="2"/>
        <v>0</v>
      </c>
      <c r="D23" s="1">
        <f t="shared" ref="D23:R23" si="7">IF(D3=$B3,IF($A3&lt;9,2,IF($A3&lt;13,4,IF($A3&lt;15,8,17))),0)</f>
        <v>2</v>
      </c>
      <c r="E23" s="1">
        <f t="shared" si="7"/>
        <v>2</v>
      </c>
      <c r="F23" s="1">
        <f t="shared" si="7"/>
        <v>0</v>
      </c>
      <c r="G23" s="1">
        <f t="shared" si="7"/>
        <v>2</v>
      </c>
      <c r="H23" s="1">
        <f t="shared" si="7"/>
        <v>0</v>
      </c>
      <c r="I23" s="1">
        <f t="shared" si="7"/>
        <v>2</v>
      </c>
      <c r="J23" s="1">
        <f t="shared" si="7"/>
        <v>2</v>
      </c>
      <c r="K23" s="1">
        <f t="shared" si="7"/>
        <v>2</v>
      </c>
      <c r="L23" s="1">
        <f t="shared" si="7"/>
        <v>0</v>
      </c>
      <c r="M23" s="1">
        <f t="shared" si="7"/>
        <v>2</v>
      </c>
      <c r="N23" s="1">
        <f t="shared" si="7"/>
        <v>0</v>
      </c>
      <c r="O23" s="1">
        <f t="shared" si="7"/>
        <v>2</v>
      </c>
      <c r="P23" s="1">
        <f t="shared" si="7"/>
        <v>2</v>
      </c>
      <c r="Q23" s="1">
        <f t="shared" si="7"/>
        <v>0</v>
      </c>
      <c r="R23" s="1">
        <f t="shared" si="7"/>
        <v>2</v>
      </c>
      <c r="S23" s="1">
        <f t="shared" ref="S23:CF23" si="8">IF(S3=$B3,IF($A3&lt;9,2,IF($A3&lt;13,4,IF($A3&lt;15,8,17))),0)</f>
        <v>0</v>
      </c>
      <c r="T23" s="1">
        <f t="shared" si="8"/>
        <v>0</v>
      </c>
      <c r="U23" s="1">
        <f t="shared" si="8"/>
        <v>2</v>
      </c>
      <c r="V23" s="1">
        <f t="shared" si="8"/>
        <v>0</v>
      </c>
      <c r="W23" s="1">
        <f t="shared" si="8"/>
        <v>0</v>
      </c>
      <c r="X23" s="1">
        <f t="shared" si="8"/>
        <v>2</v>
      </c>
      <c r="Y23" s="1">
        <f t="shared" si="8"/>
        <v>0</v>
      </c>
      <c r="Z23" s="1">
        <f t="shared" si="8"/>
        <v>0</v>
      </c>
      <c r="AA23" s="1">
        <f t="shared" si="8"/>
        <v>0</v>
      </c>
      <c r="AB23" s="1">
        <f t="shared" si="8"/>
        <v>2</v>
      </c>
      <c r="AC23" s="1">
        <f t="shared" si="8"/>
        <v>2</v>
      </c>
      <c r="AD23" s="1">
        <f t="shared" si="8"/>
        <v>2</v>
      </c>
      <c r="AE23" s="1">
        <f t="shared" si="8"/>
        <v>0</v>
      </c>
      <c r="AF23" s="1">
        <f t="shared" si="8"/>
        <v>0</v>
      </c>
      <c r="AG23" s="1">
        <f t="shared" si="8"/>
        <v>0</v>
      </c>
      <c r="AH23" s="1">
        <f t="shared" si="8"/>
        <v>0</v>
      </c>
      <c r="AI23" s="1">
        <f t="shared" si="8"/>
        <v>2</v>
      </c>
      <c r="AJ23" s="1">
        <f t="shared" si="8"/>
        <v>0</v>
      </c>
      <c r="AK23" s="1">
        <f t="shared" si="8"/>
        <v>2</v>
      </c>
      <c r="AL23" s="1">
        <f t="shared" si="8"/>
        <v>2</v>
      </c>
      <c r="AM23" s="1">
        <f t="shared" si="8"/>
        <v>0</v>
      </c>
      <c r="AN23" s="1">
        <f t="shared" si="8"/>
        <v>0</v>
      </c>
      <c r="AO23" s="1">
        <f t="shared" si="8"/>
        <v>2</v>
      </c>
      <c r="AP23" s="1">
        <f t="shared" si="8"/>
        <v>0</v>
      </c>
      <c r="AQ23" s="1">
        <f t="shared" si="8"/>
        <v>2</v>
      </c>
      <c r="AR23" s="1">
        <f t="shared" si="8"/>
        <v>0</v>
      </c>
      <c r="AS23" s="1">
        <f t="shared" si="8"/>
        <v>0</v>
      </c>
      <c r="AT23" s="1">
        <f t="shared" si="8"/>
        <v>0</v>
      </c>
      <c r="AU23" s="1">
        <f t="shared" si="8"/>
        <v>2</v>
      </c>
      <c r="AV23" s="1">
        <f t="shared" ref="AV23" si="9">IF(AV3=$B3,IF($A3&lt;9,2,IF($A3&lt;13,4,IF($A3&lt;15,8,17))),0)</f>
        <v>0</v>
      </c>
      <c r="AW23" s="1">
        <f t="shared" si="8"/>
        <v>2</v>
      </c>
      <c r="AX23" s="1">
        <f t="shared" si="8"/>
        <v>0</v>
      </c>
      <c r="AY23" s="1">
        <f t="shared" si="8"/>
        <v>2</v>
      </c>
      <c r="AZ23" s="1">
        <f t="shared" si="8"/>
        <v>0</v>
      </c>
      <c r="BA23" s="1">
        <f t="shared" si="8"/>
        <v>2</v>
      </c>
      <c r="BB23" s="1">
        <f t="shared" si="8"/>
        <v>2</v>
      </c>
      <c r="BC23" s="1">
        <f t="shared" si="8"/>
        <v>0</v>
      </c>
      <c r="BD23" s="1">
        <f t="shared" si="8"/>
        <v>2</v>
      </c>
      <c r="BE23" s="1">
        <f t="shared" si="8"/>
        <v>0</v>
      </c>
      <c r="BF23" s="1">
        <f t="shared" si="8"/>
        <v>0</v>
      </c>
      <c r="BG23" s="1">
        <f t="shared" si="8"/>
        <v>0</v>
      </c>
      <c r="BH23" s="1">
        <f t="shared" ref="BH23" si="10">IF(BH3=$B3,IF($A3&lt;9,2,IF($A3&lt;13,4,IF($A3&lt;15,8,17))),0)</f>
        <v>0</v>
      </c>
      <c r="BI23" s="1">
        <f t="shared" si="8"/>
        <v>0</v>
      </c>
      <c r="BJ23" s="1">
        <f t="shared" si="8"/>
        <v>0</v>
      </c>
      <c r="BK23" s="1">
        <f t="shared" si="8"/>
        <v>2</v>
      </c>
      <c r="BL23" s="1">
        <f t="shared" si="8"/>
        <v>2</v>
      </c>
      <c r="BM23" s="1">
        <f t="shared" si="8"/>
        <v>0</v>
      </c>
      <c r="BN23" s="1">
        <f t="shared" si="8"/>
        <v>0</v>
      </c>
      <c r="BO23" s="1">
        <f t="shared" si="8"/>
        <v>2</v>
      </c>
      <c r="BP23" s="1">
        <f t="shared" si="8"/>
        <v>0</v>
      </c>
      <c r="BQ23" s="1">
        <f t="shared" si="8"/>
        <v>2</v>
      </c>
      <c r="BR23" s="1">
        <f t="shared" si="8"/>
        <v>0</v>
      </c>
      <c r="BS23" s="1">
        <f t="shared" si="8"/>
        <v>0</v>
      </c>
      <c r="BT23" s="1">
        <f t="shared" si="8"/>
        <v>2</v>
      </c>
      <c r="BU23" s="1">
        <f t="shared" si="8"/>
        <v>2</v>
      </c>
      <c r="BV23" s="1">
        <f t="shared" si="8"/>
        <v>0</v>
      </c>
      <c r="BW23" s="1">
        <f t="shared" si="8"/>
        <v>0</v>
      </c>
      <c r="BX23" s="1">
        <f t="shared" si="8"/>
        <v>0</v>
      </c>
      <c r="BY23" s="1">
        <f t="shared" si="8"/>
        <v>2</v>
      </c>
      <c r="BZ23" s="1">
        <f t="shared" si="8"/>
        <v>0</v>
      </c>
      <c r="CA23" s="1">
        <f t="shared" si="8"/>
        <v>0</v>
      </c>
      <c r="CB23" s="1">
        <f t="shared" si="8"/>
        <v>2</v>
      </c>
      <c r="CC23" s="1">
        <f t="shared" si="8"/>
        <v>2</v>
      </c>
      <c r="CD23" s="1">
        <f t="shared" si="8"/>
        <v>0</v>
      </c>
      <c r="CE23" s="1">
        <f t="shared" si="8"/>
        <v>0</v>
      </c>
      <c r="CF23" s="1">
        <f t="shared" si="8"/>
        <v>2</v>
      </c>
      <c r="CG23" s="1">
        <f t="shared" ref="CG23:DI23" si="11">IF(CG3=$B3,IF($A3&lt;9,2,IF($A3&lt;13,4,IF($A3&lt;15,8,17))),0)</f>
        <v>2</v>
      </c>
      <c r="CH23" s="1">
        <f t="shared" si="11"/>
        <v>0</v>
      </c>
      <c r="CI23" s="1">
        <f t="shared" si="11"/>
        <v>0</v>
      </c>
      <c r="CJ23" s="1">
        <f t="shared" si="11"/>
        <v>0</v>
      </c>
      <c r="CK23" s="1">
        <f t="shared" si="11"/>
        <v>0</v>
      </c>
      <c r="CL23" s="1">
        <f t="shared" si="11"/>
        <v>0</v>
      </c>
      <c r="CM23" s="1">
        <f t="shared" si="11"/>
        <v>2</v>
      </c>
      <c r="CN23" s="1">
        <f t="shared" si="11"/>
        <v>2</v>
      </c>
      <c r="CO23" s="1">
        <f t="shared" si="11"/>
        <v>0</v>
      </c>
      <c r="CP23" s="1">
        <f t="shared" si="11"/>
        <v>2</v>
      </c>
      <c r="CQ23" s="1">
        <f t="shared" si="11"/>
        <v>2</v>
      </c>
      <c r="CR23" s="1">
        <f t="shared" si="11"/>
        <v>0</v>
      </c>
      <c r="CS23" s="1">
        <f t="shared" si="11"/>
        <v>2</v>
      </c>
      <c r="CT23" s="1">
        <f t="shared" si="11"/>
        <v>0</v>
      </c>
      <c r="CU23" s="1">
        <f t="shared" si="11"/>
        <v>0</v>
      </c>
      <c r="CV23" s="1">
        <f t="shared" si="11"/>
        <v>0</v>
      </c>
      <c r="CW23" s="1">
        <f t="shared" si="11"/>
        <v>0</v>
      </c>
      <c r="CX23" s="1">
        <f t="shared" si="11"/>
        <v>0</v>
      </c>
      <c r="CY23" s="1">
        <f t="shared" si="11"/>
        <v>0</v>
      </c>
      <c r="CZ23" s="1">
        <f t="shared" si="11"/>
        <v>0</v>
      </c>
      <c r="DA23" s="1">
        <f t="shared" si="11"/>
        <v>0</v>
      </c>
      <c r="DB23" s="1">
        <f t="shared" si="11"/>
        <v>0</v>
      </c>
      <c r="DC23" s="1">
        <f t="shared" si="11"/>
        <v>0</v>
      </c>
      <c r="DD23" s="1">
        <f t="shared" si="11"/>
        <v>0</v>
      </c>
      <c r="DE23" s="1">
        <f t="shared" si="11"/>
        <v>0</v>
      </c>
      <c r="DF23" s="1">
        <f t="shared" si="11"/>
        <v>0</v>
      </c>
      <c r="DG23" s="1">
        <f t="shared" si="11"/>
        <v>0</v>
      </c>
      <c r="DH23" s="1">
        <f t="shared" si="11"/>
        <v>0</v>
      </c>
      <c r="DI23" s="1">
        <f t="shared" si="11"/>
        <v>0</v>
      </c>
    </row>
    <row r="24" spans="1:113" x14ac:dyDescent="0.3">
      <c r="A24" s="1">
        <v>3</v>
      </c>
      <c r="C24" s="1">
        <f t="shared" si="2"/>
        <v>0</v>
      </c>
      <c r="D24" s="1">
        <f t="shared" ref="D24:R24" si="12">IF(D4=$B4,IF($A4&lt;9,2,IF($A4&lt;13,4,IF($A4&lt;15,8,17))),0)</f>
        <v>0</v>
      </c>
      <c r="E24" s="1">
        <f t="shared" si="12"/>
        <v>0</v>
      </c>
      <c r="F24" s="1">
        <f t="shared" si="12"/>
        <v>0</v>
      </c>
      <c r="G24" s="1">
        <f t="shared" si="12"/>
        <v>0</v>
      </c>
      <c r="H24" s="1">
        <f t="shared" si="12"/>
        <v>0</v>
      </c>
      <c r="I24" s="1">
        <f t="shared" si="12"/>
        <v>0</v>
      </c>
      <c r="J24" s="1">
        <f t="shared" si="12"/>
        <v>0</v>
      </c>
      <c r="K24" s="1">
        <f t="shared" si="12"/>
        <v>2</v>
      </c>
      <c r="L24" s="1">
        <f t="shared" si="12"/>
        <v>0</v>
      </c>
      <c r="M24" s="1">
        <f t="shared" si="12"/>
        <v>0</v>
      </c>
      <c r="N24" s="1">
        <f t="shared" si="12"/>
        <v>0</v>
      </c>
      <c r="O24" s="1">
        <f t="shared" si="12"/>
        <v>0</v>
      </c>
      <c r="P24" s="1">
        <f t="shared" si="12"/>
        <v>0</v>
      </c>
      <c r="Q24" s="1">
        <f t="shared" si="12"/>
        <v>0</v>
      </c>
      <c r="R24" s="1">
        <f t="shared" si="12"/>
        <v>0</v>
      </c>
      <c r="S24" s="1">
        <f t="shared" ref="S24:CF24" si="13">IF(S4=$B4,IF($A4&lt;9,2,IF($A4&lt;13,4,IF($A4&lt;15,8,17))),0)</f>
        <v>0</v>
      </c>
      <c r="T24" s="1">
        <f t="shared" si="13"/>
        <v>0</v>
      </c>
      <c r="U24" s="1">
        <f t="shared" si="13"/>
        <v>0</v>
      </c>
      <c r="V24" s="1">
        <f t="shared" si="13"/>
        <v>0</v>
      </c>
      <c r="W24" s="1">
        <f t="shared" si="13"/>
        <v>0</v>
      </c>
      <c r="X24" s="1">
        <f t="shared" si="13"/>
        <v>0</v>
      </c>
      <c r="Y24" s="1">
        <f t="shared" si="13"/>
        <v>0</v>
      </c>
      <c r="Z24" s="1">
        <f t="shared" si="13"/>
        <v>0</v>
      </c>
      <c r="AA24" s="1">
        <f t="shared" si="13"/>
        <v>0</v>
      </c>
      <c r="AB24" s="1">
        <f t="shared" si="13"/>
        <v>0</v>
      </c>
      <c r="AC24" s="1">
        <f t="shared" si="13"/>
        <v>0</v>
      </c>
      <c r="AD24" s="1">
        <f t="shared" si="13"/>
        <v>0</v>
      </c>
      <c r="AE24" s="1">
        <f t="shared" si="13"/>
        <v>0</v>
      </c>
      <c r="AF24" s="1">
        <f t="shared" si="13"/>
        <v>0</v>
      </c>
      <c r="AG24" s="1">
        <f t="shared" si="13"/>
        <v>0</v>
      </c>
      <c r="AH24" s="1">
        <f t="shared" si="13"/>
        <v>0</v>
      </c>
      <c r="AI24" s="1">
        <f t="shared" si="13"/>
        <v>0</v>
      </c>
      <c r="AJ24" s="1">
        <f t="shared" si="13"/>
        <v>0</v>
      </c>
      <c r="AK24" s="1">
        <f t="shared" si="13"/>
        <v>0</v>
      </c>
      <c r="AL24" s="1">
        <f t="shared" si="13"/>
        <v>0</v>
      </c>
      <c r="AM24" s="1">
        <f t="shared" si="13"/>
        <v>0</v>
      </c>
      <c r="AN24" s="1">
        <f t="shared" si="13"/>
        <v>0</v>
      </c>
      <c r="AO24" s="1">
        <f t="shared" si="13"/>
        <v>2</v>
      </c>
      <c r="AP24" s="1">
        <f t="shared" si="13"/>
        <v>0</v>
      </c>
      <c r="AQ24" s="1">
        <f t="shared" si="13"/>
        <v>0</v>
      </c>
      <c r="AR24" s="1">
        <f t="shared" si="13"/>
        <v>0</v>
      </c>
      <c r="AS24" s="1">
        <f t="shared" si="13"/>
        <v>0</v>
      </c>
      <c r="AT24" s="1">
        <f t="shared" si="13"/>
        <v>0</v>
      </c>
      <c r="AU24" s="1">
        <f t="shared" si="13"/>
        <v>0</v>
      </c>
      <c r="AV24" s="1">
        <f t="shared" ref="AV24" si="14">IF(AV4=$B4,IF($A4&lt;9,2,IF($A4&lt;13,4,IF($A4&lt;15,8,17))),0)</f>
        <v>0</v>
      </c>
      <c r="AW24" s="1">
        <f t="shared" si="13"/>
        <v>0</v>
      </c>
      <c r="AX24" s="1">
        <f t="shared" si="13"/>
        <v>0</v>
      </c>
      <c r="AY24" s="1">
        <f t="shared" si="13"/>
        <v>0</v>
      </c>
      <c r="AZ24" s="1">
        <f t="shared" si="13"/>
        <v>0</v>
      </c>
      <c r="BA24" s="1">
        <f t="shared" si="13"/>
        <v>0</v>
      </c>
      <c r="BB24" s="1">
        <f t="shared" si="13"/>
        <v>0</v>
      </c>
      <c r="BC24" s="1">
        <f t="shared" si="13"/>
        <v>0</v>
      </c>
      <c r="BD24" s="1">
        <f t="shared" si="13"/>
        <v>0</v>
      </c>
      <c r="BE24" s="1">
        <f t="shared" si="13"/>
        <v>0</v>
      </c>
      <c r="BF24" s="1">
        <f t="shared" si="13"/>
        <v>0</v>
      </c>
      <c r="BG24" s="1">
        <f t="shared" si="13"/>
        <v>0</v>
      </c>
      <c r="BH24" s="1">
        <f t="shared" ref="BH24" si="15">IF(BH4=$B4,IF($A4&lt;9,2,IF($A4&lt;13,4,IF($A4&lt;15,8,17))),0)</f>
        <v>0</v>
      </c>
      <c r="BI24" s="1">
        <f t="shared" si="13"/>
        <v>0</v>
      </c>
      <c r="BJ24" s="1">
        <f t="shared" si="13"/>
        <v>0</v>
      </c>
      <c r="BK24" s="1">
        <f t="shared" si="13"/>
        <v>0</v>
      </c>
      <c r="BL24" s="1">
        <f t="shared" si="13"/>
        <v>0</v>
      </c>
      <c r="BM24" s="1">
        <f t="shared" si="13"/>
        <v>0</v>
      </c>
      <c r="BN24" s="1">
        <f t="shared" si="13"/>
        <v>0</v>
      </c>
      <c r="BO24" s="1">
        <f t="shared" si="13"/>
        <v>0</v>
      </c>
      <c r="BP24" s="1">
        <f t="shared" si="13"/>
        <v>0</v>
      </c>
      <c r="BQ24" s="1">
        <f t="shared" si="13"/>
        <v>2</v>
      </c>
      <c r="BR24" s="1">
        <f t="shared" si="13"/>
        <v>0</v>
      </c>
      <c r="BS24" s="1">
        <f t="shared" si="13"/>
        <v>0</v>
      </c>
      <c r="BT24" s="1">
        <f t="shared" si="13"/>
        <v>0</v>
      </c>
      <c r="BU24" s="1">
        <f t="shared" si="13"/>
        <v>0</v>
      </c>
      <c r="BV24" s="1">
        <f t="shared" si="13"/>
        <v>0</v>
      </c>
      <c r="BW24" s="1">
        <f t="shared" si="13"/>
        <v>0</v>
      </c>
      <c r="BX24" s="1">
        <f t="shared" si="13"/>
        <v>0</v>
      </c>
      <c r="BY24" s="1">
        <f t="shared" si="13"/>
        <v>0</v>
      </c>
      <c r="BZ24" s="1">
        <f t="shared" si="13"/>
        <v>0</v>
      </c>
      <c r="CA24" s="1">
        <f t="shared" si="13"/>
        <v>0</v>
      </c>
      <c r="CB24" s="1">
        <f t="shared" si="13"/>
        <v>0</v>
      </c>
      <c r="CC24" s="1">
        <f t="shared" si="13"/>
        <v>0</v>
      </c>
      <c r="CD24" s="1">
        <f t="shared" si="13"/>
        <v>0</v>
      </c>
      <c r="CE24" s="1">
        <f t="shared" si="13"/>
        <v>0</v>
      </c>
      <c r="CF24" s="1">
        <f t="shared" si="13"/>
        <v>0</v>
      </c>
      <c r="CG24" s="1">
        <f t="shared" ref="CG24:DI24" si="16">IF(CG4=$B4,IF($A4&lt;9,2,IF($A4&lt;13,4,IF($A4&lt;15,8,17))),0)</f>
        <v>0</v>
      </c>
      <c r="CH24" s="1">
        <f t="shared" si="16"/>
        <v>0</v>
      </c>
      <c r="CI24" s="1">
        <f t="shared" si="16"/>
        <v>0</v>
      </c>
      <c r="CJ24" s="1">
        <f t="shared" si="16"/>
        <v>0</v>
      </c>
      <c r="CK24" s="1">
        <f t="shared" si="16"/>
        <v>0</v>
      </c>
      <c r="CL24" s="1">
        <f t="shared" si="16"/>
        <v>0</v>
      </c>
      <c r="CM24" s="1">
        <f t="shared" si="16"/>
        <v>0</v>
      </c>
      <c r="CN24" s="1">
        <f t="shared" si="16"/>
        <v>0</v>
      </c>
      <c r="CO24" s="1">
        <f t="shared" si="16"/>
        <v>0</v>
      </c>
      <c r="CP24" s="1">
        <f t="shared" si="16"/>
        <v>0</v>
      </c>
      <c r="CQ24" s="1">
        <f t="shared" si="16"/>
        <v>0</v>
      </c>
      <c r="CR24" s="1">
        <f t="shared" si="16"/>
        <v>0</v>
      </c>
      <c r="CS24" s="1">
        <f t="shared" si="16"/>
        <v>0</v>
      </c>
      <c r="CT24" s="1">
        <f t="shared" si="16"/>
        <v>0</v>
      </c>
      <c r="CU24" s="1">
        <f t="shared" si="16"/>
        <v>0</v>
      </c>
      <c r="CV24" s="1">
        <f t="shared" si="16"/>
        <v>0</v>
      </c>
      <c r="CW24" s="1">
        <f t="shared" si="16"/>
        <v>0</v>
      </c>
      <c r="CX24" s="1">
        <f t="shared" si="16"/>
        <v>0</v>
      </c>
      <c r="CY24" s="1">
        <f t="shared" si="16"/>
        <v>0</v>
      </c>
      <c r="CZ24" s="1">
        <f t="shared" si="16"/>
        <v>0</v>
      </c>
      <c r="DA24" s="1">
        <f t="shared" si="16"/>
        <v>0</v>
      </c>
      <c r="DB24" s="1">
        <f t="shared" si="16"/>
        <v>0</v>
      </c>
      <c r="DC24" s="1">
        <f t="shared" si="16"/>
        <v>0</v>
      </c>
      <c r="DD24" s="1">
        <f t="shared" si="16"/>
        <v>0</v>
      </c>
      <c r="DE24" s="1">
        <f t="shared" si="16"/>
        <v>0</v>
      </c>
      <c r="DF24" s="1">
        <f t="shared" si="16"/>
        <v>0</v>
      </c>
      <c r="DG24" s="1">
        <f t="shared" si="16"/>
        <v>0</v>
      </c>
      <c r="DH24" s="1">
        <f t="shared" si="16"/>
        <v>0</v>
      </c>
      <c r="DI24" s="1">
        <f t="shared" si="16"/>
        <v>0</v>
      </c>
    </row>
    <row r="25" spans="1:113" x14ac:dyDescent="0.3">
      <c r="A25" s="1">
        <v>4</v>
      </c>
      <c r="C25" s="1">
        <f t="shared" si="2"/>
        <v>0</v>
      </c>
      <c r="D25" s="1">
        <f t="shared" ref="D25:R25" si="17">IF(D5=$B5,IF($A5&lt;9,2,IF($A5&lt;13,4,IF($A5&lt;15,8,17))),0)</f>
        <v>2</v>
      </c>
      <c r="E25" s="1">
        <f t="shared" si="17"/>
        <v>0</v>
      </c>
      <c r="F25" s="1">
        <f t="shared" si="17"/>
        <v>0</v>
      </c>
      <c r="G25" s="1">
        <f t="shared" si="17"/>
        <v>2</v>
      </c>
      <c r="H25" s="1">
        <f t="shared" si="17"/>
        <v>2</v>
      </c>
      <c r="I25" s="1">
        <f t="shared" si="17"/>
        <v>0</v>
      </c>
      <c r="J25" s="1">
        <f t="shared" si="17"/>
        <v>0</v>
      </c>
      <c r="K25" s="1">
        <f t="shared" si="17"/>
        <v>2</v>
      </c>
      <c r="L25" s="1">
        <f t="shared" si="17"/>
        <v>0</v>
      </c>
      <c r="M25" s="1">
        <f t="shared" si="17"/>
        <v>0</v>
      </c>
      <c r="N25" s="1">
        <f t="shared" si="17"/>
        <v>0</v>
      </c>
      <c r="O25" s="1">
        <f t="shared" si="17"/>
        <v>2</v>
      </c>
      <c r="P25" s="1">
        <f t="shared" si="17"/>
        <v>0</v>
      </c>
      <c r="Q25" s="1">
        <f t="shared" si="17"/>
        <v>0</v>
      </c>
      <c r="R25" s="1">
        <f t="shared" si="17"/>
        <v>0</v>
      </c>
      <c r="S25" s="1">
        <f t="shared" ref="S25:CF25" si="18">IF(S5=$B5,IF($A5&lt;9,2,IF($A5&lt;13,4,IF($A5&lt;15,8,17))),0)</f>
        <v>2</v>
      </c>
      <c r="T25" s="1">
        <f t="shared" si="18"/>
        <v>2</v>
      </c>
      <c r="U25" s="1">
        <f t="shared" si="18"/>
        <v>0</v>
      </c>
      <c r="V25" s="1">
        <f t="shared" si="18"/>
        <v>0</v>
      </c>
      <c r="W25" s="1">
        <f t="shared" si="18"/>
        <v>2</v>
      </c>
      <c r="X25" s="1">
        <f t="shared" si="18"/>
        <v>0</v>
      </c>
      <c r="Y25" s="1">
        <f t="shared" si="18"/>
        <v>2</v>
      </c>
      <c r="Z25" s="1">
        <f t="shared" si="18"/>
        <v>2</v>
      </c>
      <c r="AA25" s="1">
        <f t="shared" si="18"/>
        <v>0</v>
      </c>
      <c r="AB25" s="1">
        <f t="shared" si="18"/>
        <v>2</v>
      </c>
      <c r="AC25" s="1">
        <f t="shared" si="18"/>
        <v>0</v>
      </c>
      <c r="AD25" s="1">
        <f t="shared" si="18"/>
        <v>2</v>
      </c>
      <c r="AE25" s="1">
        <f t="shared" si="18"/>
        <v>2</v>
      </c>
      <c r="AF25" s="1">
        <f t="shared" si="18"/>
        <v>2</v>
      </c>
      <c r="AG25" s="1">
        <f t="shared" si="18"/>
        <v>2</v>
      </c>
      <c r="AH25" s="1">
        <f t="shared" si="18"/>
        <v>2</v>
      </c>
      <c r="AI25" s="1">
        <f t="shared" si="18"/>
        <v>0</v>
      </c>
      <c r="AJ25" s="1">
        <f t="shared" si="18"/>
        <v>0</v>
      </c>
      <c r="AK25" s="1">
        <f t="shared" si="18"/>
        <v>0</v>
      </c>
      <c r="AL25" s="1">
        <f t="shared" si="18"/>
        <v>0</v>
      </c>
      <c r="AM25" s="1">
        <f t="shared" si="18"/>
        <v>2</v>
      </c>
      <c r="AN25" s="1">
        <f t="shared" si="18"/>
        <v>0</v>
      </c>
      <c r="AO25" s="1">
        <f t="shared" si="18"/>
        <v>2</v>
      </c>
      <c r="AP25" s="1">
        <f t="shared" si="18"/>
        <v>0</v>
      </c>
      <c r="AQ25" s="1">
        <f t="shared" si="18"/>
        <v>0</v>
      </c>
      <c r="AR25" s="1">
        <f t="shared" si="18"/>
        <v>2</v>
      </c>
      <c r="AS25" s="1">
        <f t="shared" si="18"/>
        <v>0</v>
      </c>
      <c r="AT25" s="1">
        <f t="shared" si="18"/>
        <v>2</v>
      </c>
      <c r="AU25" s="1">
        <f t="shared" si="18"/>
        <v>2</v>
      </c>
      <c r="AV25" s="1">
        <f t="shared" ref="AV25" si="19">IF(AV5=$B5,IF($A5&lt;9,2,IF($A5&lt;13,4,IF($A5&lt;15,8,17))),0)</f>
        <v>0</v>
      </c>
      <c r="AW25" s="1">
        <f t="shared" si="18"/>
        <v>0</v>
      </c>
      <c r="AX25" s="1">
        <f t="shared" si="18"/>
        <v>0</v>
      </c>
      <c r="AY25" s="1">
        <f t="shared" si="18"/>
        <v>2</v>
      </c>
      <c r="AZ25" s="1">
        <f t="shared" si="18"/>
        <v>0</v>
      </c>
      <c r="BA25" s="1">
        <f t="shared" si="18"/>
        <v>0</v>
      </c>
      <c r="BB25" s="1">
        <f t="shared" si="18"/>
        <v>0</v>
      </c>
      <c r="BC25" s="1">
        <f t="shared" si="18"/>
        <v>2</v>
      </c>
      <c r="BD25" s="1">
        <f t="shared" si="18"/>
        <v>2</v>
      </c>
      <c r="BE25" s="1">
        <f t="shared" si="18"/>
        <v>0</v>
      </c>
      <c r="BF25" s="1">
        <f t="shared" si="18"/>
        <v>0</v>
      </c>
      <c r="BG25" s="1">
        <f t="shared" si="18"/>
        <v>2</v>
      </c>
      <c r="BH25" s="1">
        <f t="shared" ref="BH25" si="20">IF(BH5=$B5,IF($A5&lt;9,2,IF($A5&lt;13,4,IF($A5&lt;15,8,17))),0)</f>
        <v>2</v>
      </c>
      <c r="BI25" s="1">
        <f t="shared" si="18"/>
        <v>0</v>
      </c>
      <c r="BJ25" s="1">
        <f t="shared" si="18"/>
        <v>2</v>
      </c>
      <c r="BK25" s="1">
        <f t="shared" si="18"/>
        <v>0</v>
      </c>
      <c r="BL25" s="1">
        <f t="shared" si="18"/>
        <v>2</v>
      </c>
      <c r="BM25" s="1">
        <f t="shared" si="18"/>
        <v>0</v>
      </c>
      <c r="BN25" s="1">
        <f t="shared" si="18"/>
        <v>2</v>
      </c>
      <c r="BO25" s="1">
        <f t="shared" si="18"/>
        <v>0</v>
      </c>
      <c r="BP25" s="1">
        <f t="shared" si="18"/>
        <v>2</v>
      </c>
      <c r="BQ25" s="1">
        <f t="shared" si="18"/>
        <v>2</v>
      </c>
      <c r="BR25" s="1">
        <f t="shared" si="18"/>
        <v>2</v>
      </c>
      <c r="BS25" s="1">
        <f t="shared" si="18"/>
        <v>0</v>
      </c>
      <c r="BT25" s="1">
        <f t="shared" si="18"/>
        <v>0</v>
      </c>
      <c r="BU25" s="1">
        <f t="shared" si="18"/>
        <v>0</v>
      </c>
      <c r="BV25" s="1">
        <f t="shared" si="18"/>
        <v>0</v>
      </c>
      <c r="BW25" s="1">
        <f t="shared" si="18"/>
        <v>2</v>
      </c>
      <c r="BX25" s="1">
        <f t="shared" si="18"/>
        <v>0</v>
      </c>
      <c r="BY25" s="1">
        <f t="shared" si="18"/>
        <v>2</v>
      </c>
      <c r="BZ25" s="1">
        <f t="shared" si="18"/>
        <v>0</v>
      </c>
      <c r="CA25" s="1">
        <f t="shared" si="18"/>
        <v>2</v>
      </c>
      <c r="CB25" s="1">
        <f t="shared" si="18"/>
        <v>0</v>
      </c>
      <c r="CC25" s="1">
        <f t="shared" si="18"/>
        <v>2</v>
      </c>
      <c r="CD25" s="1">
        <f t="shared" si="18"/>
        <v>2</v>
      </c>
      <c r="CE25" s="1">
        <f t="shared" si="18"/>
        <v>0</v>
      </c>
      <c r="CF25" s="1">
        <f t="shared" si="18"/>
        <v>0</v>
      </c>
      <c r="CG25" s="1">
        <f t="shared" ref="CG25:DI25" si="21">IF(CG5=$B5,IF($A5&lt;9,2,IF($A5&lt;13,4,IF($A5&lt;15,8,17))),0)</f>
        <v>0</v>
      </c>
      <c r="CH25" s="1">
        <f t="shared" si="21"/>
        <v>0</v>
      </c>
      <c r="CI25" s="1">
        <f t="shared" si="21"/>
        <v>0</v>
      </c>
      <c r="CJ25" s="1">
        <f t="shared" si="21"/>
        <v>0</v>
      </c>
      <c r="CK25" s="1">
        <f t="shared" si="21"/>
        <v>0</v>
      </c>
      <c r="CL25" s="1">
        <f t="shared" si="21"/>
        <v>0</v>
      </c>
      <c r="CM25" s="1">
        <f t="shared" si="21"/>
        <v>0</v>
      </c>
      <c r="CN25" s="1">
        <f t="shared" si="21"/>
        <v>0</v>
      </c>
      <c r="CO25" s="1">
        <f t="shared" si="21"/>
        <v>0</v>
      </c>
      <c r="CP25" s="1">
        <f t="shared" si="21"/>
        <v>0</v>
      </c>
      <c r="CQ25" s="1">
        <f t="shared" si="21"/>
        <v>0</v>
      </c>
      <c r="CR25" s="1">
        <f t="shared" si="21"/>
        <v>2</v>
      </c>
      <c r="CS25" s="1">
        <f t="shared" si="21"/>
        <v>0</v>
      </c>
      <c r="CT25" s="1">
        <f t="shared" si="21"/>
        <v>0</v>
      </c>
      <c r="CU25" s="1">
        <f t="shared" si="21"/>
        <v>0</v>
      </c>
      <c r="CV25" s="1">
        <f t="shared" si="21"/>
        <v>0</v>
      </c>
      <c r="CW25" s="1">
        <f t="shared" si="21"/>
        <v>0</v>
      </c>
      <c r="CX25" s="1">
        <f t="shared" si="21"/>
        <v>0</v>
      </c>
      <c r="CY25" s="1">
        <f t="shared" si="21"/>
        <v>0</v>
      </c>
      <c r="CZ25" s="1">
        <f t="shared" si="21"/>
        <v>0</v>
      </c>
      <c r="DA25" s="1">
        <f t="shared" si="21"/>
        <v>0</v>
      </c>
      <c r="DB25" s="1">
        <f t="shared" si="21"/>
        <v>0</v>
      </c>
      <c r="DC25" s="1">
        <f t="shared" si="21"/>
        <v>0</v>
      </c>
      <c r="DD25" s="1">
        <f t="shared" si="21"/>
        <v>0</v>
      </c>
      <c r="DE25" s="1">
        <f t="shared" si="21"/>
        <v>0</v>
      </c>
      <c r="DF25" s="1">
        <f t="shared" si="21"/>
        <v>0</v>
      </c>
      <c r="DG25" s="1">
        <f t="shared" si="21"/>
        <v>0</v>
      </c>
      <c r="DH25" s="1">
        <f t="shared" si="21"/>
        <v>0</v>
      </c>
      <c r="DI25" s="1">
        <f t="shared" si="21"/>
        <v>0</v>
      </c>
    </row>
    <row r="26" spans="1:113" x14ac:dyDescent="0.3">
      <c r="A26" s="1">
        <v>5</v>
      </c>
      <c r="C26" s="1">
        <f t="shared" si="2"/>
        <v>0</v>
      </c>
      <c r="D26" s="1">
        <f t="shared" ref="D26:R26" si="22">IF(D6=$B6,IF($A6&lt;9,2,IF($A6&lt;13,4,IF($A6&lt;15,8,17))),0)</f>
        <v>0</v>
      </c>
      <c r="E26" s="1">
        <f t="shared" si="22"/>
        <v>2</v>
      </c>
      <c r="F26" s="1">
        <f t="shared" si="22"/>
        <v>0</v>
      </c>
      <c r="G26" s="1">
        <f t="shared" si="22"/>
        <v>0</v>
      </c>
      <c r="H26" s="1">
        <f t="shared" si="22"/>
        <v>0</v>
      </c>
      <c r="I26" s="1">
        <f t="shared" si="22"/>
        <v>0</v>
      </c>
      <c r="J26" s="1">
        <f t="shared" si="22"/>
        <v>0</v>
      </c>
      <c r="K26" s="1">
        <f t="shared" si="22"/>
        <v>0</v>
      </c>
      <c r="L26" s="1">
        <f t="shared" si="22"/>
        <v>0</v>
      </c>
      <c r="M26" s="1">
        <f t="shared" si="22"/>
        <v>0</v>
      </c>
      <c r="N26" s="1">
        <f t="shared" si="22"/>
        <v>0</v>
      </c>
      <c r="O26" s="1">
        <f t="shared" si="22"/>
        <v>0</v>
      </c>
      <c r="P26" s="1">
        <f t="shared" si="22"/>
        <v>0</v>
      </c>
      <c r="Q26" s="1">
        <f t="shared" si="22"/>
        <v>0</v>
      </c>
      <c r="R26" s="1">
        <f t="shared" si="22"/>
        <v>0</v>
      </c>
      <c r="S26" s="1">
        <f t="shared" ref="S26:CF26" si="23">IF(S6=$B6,IF($A6&lt;9,2,IF($A6&lt;13,4,IF($A6&lt;15,8,17))),0)</f>
        <v>0</v>
      </c>
      <c r="T26" s="1">
        <f t="shared" si="23"/>
        <v>0</v>
      </c>
      <c r="U26" s="1">
        <f t="shared" si="23"/>
        <v>0</v>
      </c>
      <c r="V26" s="1">
        <f t="shared" si="23"/>
        <v>0</v>
      </c>
      <c r="W26" s="1">
        <f t="shared" si="23"/>
        <v>0</v>
      </c>
      <c r="X26" s="1">
        <f t="shared" si="23"/>
        <v>0</v>
      </c>
      <c r="Y26" s="1">
        <f t="shared" si="23"/>
        <v>0</v>
      </c>
      <c r="Z26" s="1">
        <f t="shared" si="23"/>
        <v>0</v>
      </c>
      <c r="AA26" s="1">
        <f t="shared" si="23"/>
        <v>0</v>
      </c>
      <c r="AB26" s="1">
        <f t="shared" si="23"/>
        <v>0</v>
      </c>
      <c r="AC26" s="1">
        <f t="shared" si="23"/>
        <v>0</v>
      </c>
      <c r="AD26" s="1">
        <f t="shared" si="23"/>
        <v>0</v>
      </c>
      <c r="AE26" s="1">
        <f t="shared" si="23"/>
        <v>0</v>
      </c>
      <c r="AF26" s="1">
        <f t="shared" si="23"/>
        <v>0</v>
      </c>
      <c r="AG26" s="1">
        <f t="shared" si="23"/>
        <v>0</v>
      </c>
      <c r="AH26" s="1">
        <f t="shared" si="23"/>
        <v>0</v>
      </c>
      <c r="AI26" s="1">
        <f t="shared" si="23"/>
        <v>0</v>
      </c>
      <c r="AJ26" s="1">
        <f t="shared" si="23"/>
        <v>0</v>
      </c>
      <c r="AK26" s="1">
        <f t="shared" si="23"/>
        <v>0</v>
      </c>
      <c r="AL26" s="1">
        <f t="shared" si="23"/>
        <v>0</v>
      </c>
      <c r="AM26" s="1">
        <f t="shared" si="23"/>
        <v>0</v>
      </c>
      <c r="AN26" s="1">
        <f t="shared" si="23"/>
        <v>0</v>
      </c>
      <c r="AO26" s="1">
        <f t="shared" si="23"/>
        <v>0</v>
      </c>
      <c r="AP26" s="1">
        <f t="shared" si="23"/>
        <v>2</v>
      </c>
      <c r="AQ26" s="1">
        <f t="shared" si="23"/>
        <v>0</v>
      </c>
      <c r="AR26" s="1">
        <f t="shared" si="23"/>
        <v>0</v>
      </c>
      <c r="AS26" s="1">
        <f t="shared" si="23"/>
        <v>0</v>
      </c>
      <c r="AT26" s="1">
        <f t="shared" si="23"/>
        <v>0</v>
      </c>
      <c r="AU26" s="1">
        <f t="shared" si="23"/>
        <v>0</v>
      </c>
      <c r="AV26" s="1">
        <f t="shared" ref="AV26" si="24">IF(AV6=$B6,IF($A6&lt;9,2,IF($A6&lt;13,4,IF($A6&lt;15,8,17))),0)</f>
        <v>0</v>
      </c>
      <c r="AW26" s="1">
        <f t="shared" si="23"/>
        <v>0</v>
      </c>
      <c r="AX26" s="1">
        <f t="shared" si="23"/>
        <v>2</v>
      </c>
      <c r="AY26" s="1">
        <f t="shared" si="23"/>
        <v>0</v>
      </c>
      <c r="AZ26" s="1">
        <f t="shared" si="23"/>
        <v>0</v>
      </c>
      <c r="BA26" s="1">
        <f t="shared" si="23"/>
        <v>0</v>
      </c>
      <c r="BB26" s="1">
        <f t="shared" si="23"/>
        <v>0</v>
      </c>
      <c r="BC26" s="1">
        <f t="shared" si="23"/>
        <v>0</v>
      </c>
      <c r="BD26" s="1">
        <f t="shared" si="23"/>
        <v>0</v>
      </c>
      <c r="BE26" s="1">
        <f t="shared" si="23"/>
        <v>0</v>
      </c>
      <c r="BF26" s="1">
        <f t="shared" si="23"/>
        <v>0</v>
      </c>
      <c r="BG26" s="1">
        <f t="shared" si="23"/>
        <v>0</v>
      </c>
      <c r="BH26" s="1">
        <f t="shared" ref="BH26" si="25">IF(BH6=$B6,IF($A6&lt;9,2,IF($A6&lt;13,4,IF($A6&lt;15,8,17))),0)</f>
        <v>0</v>
      </c>
      <c r="BI26" s="1">
        <f t="shared" si="23"/>
        <v>0</v>
      </c>
      <c r="BJ26" s="1">
        <f t="shared" si="23"/>
        <v>0</v>
      </c>
      <c r="BK26" s="1">
        <f t="shared" si="23"/>
        <v>0</v>
      </c>
      <c r="BL26" s="1">
        <f t="shared" si="23"/>
        <v>0</v>
      </c>
      <c r="BM26" s="1">
        <f t="shared" si="23"/>
        <v>0</v>
      </c>
      <c r="BN26" s="1">
        <f t="shared" si="23"/>
        <v>0</v>
      </c>
      <c r="BO26" s="1">
        <f t="shared" si="23"/>
        <v>0</v>
      </c>
      <c r="BP26" s="1">
        <f t="shared" si="23"/>
        <v>0</v>
      </c>
      <c r="BQ26" s="1">
        <f t="shared" si="23"/>
        <v>0</v>
      </c>
      <c r="BR26" s="1">
        <f t="shared" si="23"/>
        <v>0</v>
      </c>
      <c r="BS26" s="1">
        <f t="shared" si="23"/>
        <v>0</v>
      </c>
      <c r="BT26" s="1">
        <f t="shared" si="23"/>
        <v>0</v>
      </c>
      <c r="BU26" s="1">
        <f t="shared" si="23"/>
        <v>0</v>
      </c>
      <c r="BV26" s="1">
        <f t="shared" si="23"/>
        <v>0</v>
      </c>
      <c r="BW26" s="1">
        <f t="shared" si="23"/>
        <v>0</v>
      </c>
      <c r="BX26" s="1">
        <f t="shared" si="23"/>
        <v>0</v>
      </c>
      <c r="BY26" s="1">
        <f t="shared" si="23"/>
        <v>0</v>
      </c>
      <c r="BZ26" s="1">
        <f t="shared" si="23"/>
        <v>0</v>
      </c>
      <c r="CA26" s="1">
        <f t="shared" si="23"/>
        <v>0</v>
      </c>
      <c r="CB26" s="1">
        <f t="shared" si="23"/>
        <v>0</v>
      </c>
      <c r="CC26" s="1">
        <f t="shared" si="23"/>
        <v>0</v>
      </c>
      <c r="CD26" s="1">
        <f t="shared" si="23"/>
        <v>0</v>
      </c>
      <c r="CE26" s="1">
        <f t="shared" si="23"/>
        <v>0</v>
      </c>
      <c r="CF26" s="1">
        <f t="shared" si="23"/>
        <v>0</v>
      </c>
      <c r="CG26" s="1">
        <f t="shared" ref="CG26:DI26" si="26">IF(CG6=$B6,IF($A6&lt;9,2,IF($A6&lt;13,4,IF($A6&lt;15,8,17))),0)</f>
        <v>0</v>
      </c>
      <c r="CH26" s="1">
        <f t="shared" si="26"/>
        <v>0</v>
      </c>
      <c r="CI26" s="1">
        <f t="shared" si="26"/>
        <v>0</v>
      </c>
      <c r="CJ26" s="1">
        <f t="shared" si="26"/>
        <v>0</v>
      </c>
      <c r="CK26" s="1">
        <f t="shared" si="26"/>
        <v>0</v>
      </c>
      <c r="CL26" s="1">
        <f t="shared" si="26"/>
        <v>0</v>
      </c>
      <c r="CM26" s="1">
        <f t="shared" si="26"/>
        <v>0</v>
      </c>
      <c r="CN26" s="1">
        <f t="shared" si="26"/>
        <v>0</v>
      </c>
      <c r="CO26" s="1">
        <f t="shared" si="26"/>
        <v>0</v>
      </c>
      <c r="CP26" s="1">
        <f t="shared" si="26"/>
        <v>0</v>
      </c>
      <c r="CQ26" s="1">
        <f t="shared" si="26"/>
        <v>0</v>
      </c>
      <c r="CR26" s="1">
        <f t="shared" si="26"/>
        <v>0</v>
      </c>
      <c r="CS26" s="1">
        <f t="shared" si="26"/>
        <v>0</v>
      </c>
      <c r="CT26" s="1">
        <f t="shared" si="26"/>
        <v>0</v>
      </c>
      <c r="CU26" s="1">
        <f t="shared" si="26"/>
        <v>0</v>
      </c>
      <c r="CV26" s="1">
        <f t="shared" si="26"/>
        <v>0</v>
      </c>
      <c r="CW26" s="1">
        <f t="shared" si="26"/>
        <v>0</v>
      </c>
      <c r="CX26" s="1">
        <f t="shared" si="26"/>
        <v>0</v>
      </c>
      <c r="CY26" s="1">
        <f t="shared" si="26"/>
        <v>0</v>
      </c>
      <c r="CZ26" s="1">
        <f t="shared" si="26"/>
        <v>0</v>
      </c>
      <c r="DA26" s="1">
        <f t="shared" si="26"/>
        <v>0</v>
      </c>
      <c r="DB26" s="1">
        <f t="shared" si="26"/>
        <v>0</v>
      </c>
      <c r="DC26" s="1">
        <f t="shared" si="26"/>
        <v>0</v>
      </c>
      <c r="DD26" s="1">
        <f t="shared" si="26"/>
        <v>0</v>
      </c>
      <c r="DE26" s="1">
        <f t="shared" si="26"/>
        <v>0</v>
      </c>
      <c r="DF26" s="1">
        <f t="shared" si="26"/>
        <v>0</v>
      </c>
      <c r="DG26" s="1">
        <f t="shared" si="26"/>
        <v>0</v>
      </c>
      <c r="DH26" s="1">
        <f t="shared" si="26"/>
        <v>0</v>
      </c>
      <c r="DI26" s="1">
        <f t="shared" si="26"/>
        <v>0</v>
      </c>
    </row>
    <row r="27" spans="1:113" x14ac:dyDescent="0.3">
      <c r="A27" s="1">
        <v>6</v>
      </c>
      <c r="C27" s="1">
        <f t="shared" si="2"/>
        <v>0</v>
      </c>
      <c r="D27" s="1">
        <f t="shared" ref="D27:R27" si="27">IF(D7=$B7,IF($A7&lt;9,2,IF($A7&lt;13,4,IF($A7&lt;15,8,17))),0)</f>
        <v>2</v>
      </c>
      <c r="E27" s="1">
        <f t="shared" si="27"/>
        <v>2</v>
      </c>
      <c r="F27" s="1">
        <f t="shared" si="27"/>
        <v>0</v>
      </c>
      <c r="G27" s="1">
        <f t="shared" si="27"/>
        <v>2</v>
      </c>
      <c r="H27" s="1">
        <f t="shared" si="27"/>
        <v>0</v>
      </c>
      <c r="I27" s="1">
        <f t="shared" si="27"/>
        <v>2</v>
      </c>
      <c r="J27" s="1">
        <f t="shared" si="27"/>
        <v>2</v>
      </c>
      <c r="K27" s="1">
        <f t="shared" si="27"/>
        <v>2</v>
      </c>
      <c r="L27" s="1">
        <f t="shared" si="27"/>
        <v>2</v>
      </c>
      <c r="M27" s="1">
        <f t="shared" si="27"/>
        <v>2</v>
      </c>
      <c r="N27" s="1">
        <f t="shared" si="27"/>
        <v>2</v>
      </c>
      <c r="O27" s="1">
        <f t="shared" si="27"/>
        <v>2</v>
      </c>
      <c r="P27" s="1">
        <f t="shared" si="27"/>
        <v>0</v>
      </c>
      <c r="Q27" s="1">
        <f t="shared" si="27"/>
        <v>0</v>
      </c>
      <c r="R27" s="1">
        <f t="shared" si="27"/>
        <v>2</v>
      </c>
      <c r="S27" s="1">
        <f t="shared" ref="S27:CF27" si="28">IF(S7=$B7,IF($A7&lt;9,2,IF($A7&lt;13,4,IF($A7&lt;15,8,17))),0)</f>
        <v>2</v>
      </c>
      <c r="T27" s="1">
        <f t="shared" si="28"/>
        <v>2</v>
      </c>
      <c r="U27" s="1">
        <f t="shared" si="28"/>
        <v>2</v>
      </c>
      <c r="V27" s="1">
        <f t="shared" si="28"/>
        <v>0</v>
      </c>
      <c r="W27" s="1">
        <f t="shared" si="28"/>
        <v>2</v>
      </c>
      <c r="X27" s="1">
        <f t="shared" si="28"/>
        <v>2</v>
      </c>
      <c r="Y27" s="1">
        <f t="shared" si="28"/>
        <v>2</v>
      </c>
      <c r="Z27" s="1">
        <f t="shared" si="28"/>
        <v>2</v>
      </c>
      <c r="AA27" s="1">
        <f t="shared" si="28"/>
        <v>0</v>
      </c>
      <c r="AB27" s="1">
        <f t="shared" si="28"/>
        <v>2</v>
      </c>
      <c r="AC27" s="1">
        <f t="shared" si="28"/>
        <v>0</v>
      </c>
      <c r="AD27" s="1">
        <f t="shared" si="28"/>
        <v>0</v>
      </c>
      <c r="AE27" s="1">
        <f t="shared" si="28"/>
        <v>2</v>
      </c>
      <c r="AF27" s="1">
        <f t="shared" si="28"/>
        <v>2</v>
      </c>
      <c r="AG27" s="1">
        <f t="shared" si="28"/>
        <v>0</v>
      </c>
      <c r="AH27" s="1">
        <f t="shared" si="28"/>
        <v>2</v>
      </c>
      <c r="AI27" s="1">
        <f t="shared" si="28"/>
        <v>0</v>
      </c>
      <c r="AJ27" s="1">
        <f t="shared" si="28"/>
        <v>2</v>
      </c>
      <c r="AK27" s="1">
        <f t="shared" si="28"/>
        <v>2</v>
      </c>
      <c r="AL27" s="1">
        <f t="shared" si="28"/>
        <v>2</v>
      </c>
      <c r="AM27" s="1">
        <f t="shared" si="28"/>
        <v>0</v>
      </c>
      <c r="AN27" s="1">
        <f t="shared" si="28"/>
        <v>0</v>
      </c>
      <c r="AO27" s="1">
        <f t="shared" si="28"/>
        <v>2</v>
      </c>
      <c r="AP27" s="1">
        <f t="shared" si="28"/>
        <v>2</v>
      </c>
      <c r="AQ27" s="1">
        <f t="shared" si="28"/>
        <v>2</v>
      </c>
      <c r="AR27" s="1">
        <f t="shared" si="28"/>
        <v>0</v>
      </c>
      <c r="AS27" s="1">
        <f t="shared" si="28"/>
        <v>2</v>
      </c>
      <c r="AT27" s="1">
        <f t="shared" si="28"/>
        <v>2</v>
      </c>
      <c r="AU27" s="1">
        <f t="shared" si="28"/>
        <v>2</v>
      </c>
      <c r="AV27" s="1">
        <f t="shared" ref="AV27" si="29">IF(AV7=$B7,IF($A7&lt;9,2,IF($A7&lt;13,4,IF($A7&lt;15,8,17))),0)</f>
        <v>2</v>
      </c>
      <c r="AW27" s="1">
        <f t="shared" si="28"/>
        <v>2</v>
      </c>
      <c r="AX27" s="1">
        <f t="shared" si="28"/>
        <v>2</v>
      </c>
      <c r="AY27" s="1">
        <f t="shared" si="28"/>
        <v>2</v>
      </c>
      <c r="AZ27" s="1">
        <f t="shared" si="28"/>
        <v>0</v>
      </c>
      <c r="BA27" s="1">
        <f t="shared" si="28"/>
        <v>2</v>
      </c>
      <c r="BB27" s="1">
        <f t="shared" si="28"/>
        <v>2</v>
      </c>
      <c r="BC27" s="1">
        <f t="shared" si="28"/>
        <v>2</v>
      </c>
      <c r="BD27" s="1">
        <f t="shared" si="28"/>
        <v>2</v>
      </c>
      <c r="BE27" s="1">
        <f t="shared" si="28"/>
        <v>2</v>
      </c>
      <c r="BF27" s="1">
        <f t="shared" si="28"/>
        <v>0</v>
      </c>
      <c r="BG27" s="1">
        <f t="shared" si="28"/>
        <v>0</v>
      </c>
      <c r="BH27" s="1">
        <f t="shared" ref="BH27" si="30">IF(BH7=$B7,IF($A7&lt;9,2,IF($A7&lt;13,4,IF($A7&lt;15,8,17))),0)</f>
        <v>0</v>
      </c>
      <c r="BI27" s="1">
        <f t="shared" si="28"/>
        <v>0</v>
      </c>
      <c r="BJ27" s="1">
        <f t="shared" si="28"/>
        <v>2</v>
      </c>
      <c r="BK27" s="1">
        <f t="shared" si="28"/>
        <v>0</v>
      </c>
      <c r="BL27" s="1">
        <f t="shared" si="28"/>
        <v>2</v>
      </c>
      <c r="BM27" s="1">
        <f t="shared" si="28"/>
        <v>2</v>
      </c>
      <c r="BN27" s="1">
        <f t="shared" si="28"/>
        <v>0</v>
      </c>
      <c r="BO27" s="1">
        <f t="shared" si="28"/>
        <v>2</v>
      </c>
      <c r="BP27" s="1">
        <f t="shared" si="28"/>
        <v>0</v>
      </c>
      <c r="BQ27" s="1">
        <f t="shared" si="28"/>
        <v>2</v>
      </c>
      <c r="BR27" s="1">
        <f t="shared" si="28"/>
        <v>0</v>
      </c>
      <c r="BS27" s="1">
        <f t="shared" si="28"/>
        <v>2</v>
      </c>
      <c r="BT27" s="1">
        <f t="shared" si="28"/>
        <v>0</v>
      </c>
      <c r="BU27" s="1">
        <f t="shared" si="28"/>
        <v>2</v>
      </c>
      <c r="BV27" s="1">
        <f t="shared" si="28"/>
        <v>2</v>
      </c>
      <c r="BW27" s="1">
        <f t="shared" si="28"/>
        <v>2</v>
      </c>
      <c r="BX27" s="1">
        <f t="shared" si="28"/>
        <v>0</v>
      </c>
      <c r="BY27" s="1">
        <f t="shared" si="28"/>
        <v>2</v>
      </c>
      <c r="BZ27" s="1">
        <f t="shared" si="28"/>
        <v>2</v>
      </c>
      <c r="CA27" s="1">
        <f t="shared" si="28"/>
        <v>2</v>
      </c>
      <c r="CB27" s="1">
        <f t="shared" si="28"/>
        <v>2</v>
      </c>
      <c r="CC27" s="1">
        <f t="shared" si="28"/>
        <v>2</v>
      </c>
      <c r="CD27" s="1">
        <f t="shared" si="28"/>
        <v>2</v>
      </c>
      <c r="CE27" s="1">
        <f t="shared" si="28"/>
        <v>2</v>
      </c>
      <c r="CF27" s="1">
        <f t="shared" si="28"/>
        <v>2</v>
      </c>
      <c r="CG27" s="1">
        <f t="shared" ref="CG27:DI27" si="31">IF(CG7=$B7,IF($A7&lt;9,2,IF($A7&lt;13,4,IF($A7&lt;15,8,17))),0)</f>
        <v>2</v>
      </c>
      <c r="CH27" s="1">
        <f t="shared" si="31"/>
        <v>0</v>
      </c>
      <c r="CI27" s="1">
        <f t="shared" si="31"/>
        <v>2</v>
      </c>
      <c r="CJ27" s="1">
        <f t="shared" si="31"/>
        <v>0</v>
      </c>
      <c r="CK27" s="1">
        <f t="shared" si="31"/>
        <v>0</v>
      </c>
      <c r="CL27" s="1">
        <f t="shared" si="31"/>
        <v>2</v>
      </c>
      <c r="CM27" s="1">
        <f t="shared" si="31"/>
        <v>2</v>
      </c>
      <c r="CN27" s="1">
        <f t="shared" si="31"/>
        <v>2</v>
      </c>
      <c r="CO27" s="1">
        <f t="shared" si="31"/>
        <v>2</v>
      </c>
      <c r="CP27" s="1">
        <f t="shared" si="31"/>
        <v>2</v>
      </c>
      <c r="CQ27" s="1">
        <f t="shared" si="31"/>
        <v>2</v>
      </c>
      <c r="CR27" s="1">
        <f t="shared" si="31"/>
        <v>0</v>
      </c>
      <c r="CS27" s="1">
        <f t="shared" si="31"/>
        <v>2</v>
      </c>
      <c r="CT27" s="1">
        <f t="shared" si="31"/>
        <v>0</v>
      </c>
      <c r="CU27" s="1">
        <f t="shared" si="31"/>
        <v>0</v>
      </c>
      <c r="CV27" s="1">
        <f t="shared" si="31"/>
        <v>0</v>
      </c>
      <c r="CW27" s="1">
        <f t="shared" si="31"/>
        <v>0</v>
      </c>
      <c r="CX27" s="1">
        <f t="shared" si="31"/>
        <v>0</v>
      </c>
      <c r="CY27" s="1">
        <f t="shared" si="31"/>
        <v>0</v>
      </c>
      <c r="CZ27" s="1">
        <f t="shared" si="31"/>
        <v>0</v>
      </c>
      <c r="DA27" s="1">
        <f t="shared" si="31"/>
        <v>0</v>
      </c>
      <c r="DB27" s="1">
        <f t="shared" si="31"/>
        <v>0</v>
      </c>
      <c r="DC27" s="1">
        <f t="shared" si="31"/>
        <v>0</v>
      </c>
      <c r="DD27" s="1">
        <f t="shared" si="31"/>
        <v>0</v>
      </c>
      <c r="DE27" s="1">
        <f t="shared" si="31"/>
        <v>0</v>
      </c>
      <c r="DF27" s="1">
        <f t="shared" si="31"/>
        <v>0</v>
      </c>
      <c r="DG27" s="1">
        <f t="shared" si="31"/>
        <v>0</v>
      </c>
      <c r="DH27" s="1">
        <f t="shared" si="31"/>
        <v>0</v>
      </c>
      <c r="DI27" s="1">
        <f t="shared" si="31"/>
        <v>0</v>
      </c>
    </row>
    <row r="28" spans="1:113" x14ac:dyDescent="0.3">
      <c r="A28" s="1">
        <v>7</v>
      </c>
      <c r="C28" s="1">
        <f t="shared" si="2"/>
        <v>2</v>
      </c>
      <c r="D28" s="1">
        <f t="shared" ref="D28:R28" si="32">IF(D8=$B8,IF($A8&lt;9,2,IF($A8&lt;13,4,IF($A8&lt;15,8,17))),0)</f>
        <v>0</v>
      </c>
      <c r="E28" s="1">
        <f t="shared" si="32"/>
        <v>0</v>
      </c>
      <c r="F28" s="1">
        <f t="shared" si="32"/>
        <v>0</v>
      </c>
      <c r="G28" s="1">
        <f t="shared" si="32"/>
        <v>0</v>
      </c>
      <c r="H28" s="1">
        <f t="shared" si="32"/>
        <v>0</v>
      </c>
      <c r="I28" s="1">
        <f t="shared" si="32"/>
        <v>0</v>
      </c>
      <c r="J28" s="1">
        <f t="shared" si="32"/>
        <v>2</v>
      </c>
      <c r="K28" s="1">
        <f t="shared" si="32"/>
        <v>0</v>
      </c>
      <c r="L28" s="1">
        <f t="shared" si="32"/>
        <v>0</v>
      </c>
      <c r="M28" s="1">
        <f t="shared" si="32"/>
        <v>0</v>
      </c>
      <c r="N28" s="1">
        <f t="shared" si="32"/>
        <v>2</v>
      </c>
      <c r="O28" s="1">
        <f t="shared" si="32"/>
        <v>0</v>
      </c>
      <c r="P28" s="1">
        <f t="shared" si="32"/>
        <v>0</v>
      </c>
      <c r="Q28" s="1">
        <f t="shared" si="32"/>
        <v>0</v>
      </c>
      <c r="R28" s="1">
        <f t="shared" si="32"/>
        <v>0</v>
      </c>
      <c r="S28" s="1">
        <f t="shared" ref="S28:CF28" si="33">IF(S8=$B8,IF($A8&lt;9,2,IF($A8&lt;13,4,IF($A8&lt;15,8,17))),0)</f>
        <v>0</v>
      </c>
      <c r="T28" s="1">
        <f t="shared" si="33"/>
        <v>0</v>
      </c>
      <c r="U28" s="1">
        <f t="shared" si="33"/>
        <v>0</v>
      </c>
      <c r="V28" s="1">
        <f t="shared" si="33"/>
        <v>0</v>
      </c>
      <c r="W28" s="1">
        <f t="shared" si="33"/>
        <v>0</v>
      </c>
      <c r="X28" s="1">
        <f t="shared" si="33"/>
        <v>0</v>
      </c>
      <c r="Y28" s="1">
        <f t="shared" si="33"/>
        <v>0</v>
      </c>
      <c r="Z28" s="1">
        <f t="shared" si="33"/>
        <v>0</v>
      </c>
      <c r="AA28" s="1">
        <f t="shared" si="33"/>
        <v>0</v>
      </c>
      <c r="AB28" s="1">
        <f t="shared" si="33"/>
        <v>0</v>
      </c>
      <c r="AC28" s="1">
        <f t="shared" si="33"/>
        <v>0</v>
      </c>
      <c r="AD28" s="1">
        <f t="shared" si="33"/>
        <v>0</v>
      </c>
      <c r="AE28" s="1">
        <f t="shared" si="33"/>
        <v>2</v>
      </c>
      <c r="AF28" s="1">
        <f t="shared" si="33"/>
        <v>0</v>
      </c>
      <c r="AG28" s="1">
        <f t="shared" si="33"/>
        <v>2</v>
      </c>
      <c r="AH28" s="1">
        <f t="shared" si="33"/>
        <v>0</v>
      </c>
      <c r="AI28" s="1">
        <f t="shared" si="33"/>
        <v>0</v>
      </c>
      <c r="AJ28" s="1">
        <f t="shared" si="33"/>
        <v>0</v>
      </c>
      <c r="AK28" s="1">
        <f t="shared" si="33"/>
        <v>0</v>
      </c>
      <c r="AL28" s="1">
        <f t="shared" si="33"/>
        <v>0</v>
      </c>
      <c r="AM28" s="1">
        <f t="shared" si="33"/>
        <v>0</v>
      </c>
      <c r="AN28" s="1">
        <f t="shared" si="33"/>
        <v>0</v>
      </c>
      <c r="AO28" s="1">
        <f t="shared" si="33"/>
        <v>2</v>
      </c>
      <c r="AP28" s="1">
        <f t="shared" si="33"/>
        <v>0</v>
      </c>
      <c r="AQ28" s="1">
        <f t="shared" si="33"/>
        <v>0</v>
      </c>
      <c r="AR28" s="1">
        <f t="shared" si="33"/>
        <v>0</v>
      </c>
      <c r="AS28" s="1">
        <f t="shared" si="33"/>
        <v>0</v>
      </c>
      <c r="AT28" s="1">
        <f t="shared" si="33"/>
        <v>0</v>
      </c>
      <c r="AU28" s="1">
        <f t="shared" si="33"/>
        <v>0</v>
      </c>
      <c r="AV28" s="1">
        <f t="shared" ref="AV28" si="34">IF(AV8=$B8,IF($A8&lt;9,2,IF($A8&lt;13,4,IF($A8&lt;15,8,17))),0)</f>
        <v>0</v>
      </c>
      <c r="AW28" s="1">
        <f t="shared" si="33"/>
        <v>0</v>
      </c>
      <c r="AX28" s="1">
        <f t="shared" si="33"/>
        <v>0</v>
      </c>
      <c r="AY28" s="1">
        <f t="shared" si="33"/>
        <v>0</v>
      </c>
      <c r="AZ28" s="1">
        <f t="shared" si="33"/>
        <v>0</v>
      </c>
      <c r="BA28" s="1">
        <f t="shared" si="33"/>
        <v>0</v>
      </c>
      <c r="BB28" s="1">
        <f t="shared" si="33"/>
        <v>0</v>
      </c>
      <c r="BC28" s="1">
        <f t="shared" si="33"/>
        <v>0</v>
      </c>
      <c r="BD28" s="1">
        <f t="shared" si="33"/>
        <v>0</v>
      </c>
      <c r="BE28" s="1">
        <f t="shared" si="33"/>
        <v>0</v>
      </c>
      <c r="BF28" s="1">
        <f t="shared" si="33"/>
        <v>0</v>
      </c>
      <c r="BG28" s="1">
        <f t="shared" si="33"/>
        <v>0</v>
      </c>
      <c r="BH28" s="1">
        <f t="shared" ref="BH28" si="35">IF(BH8=$B8,IF($A8&lt;9,2,IF($A8&lt;13,4,IF($A8&lt;15,8,17))),0)</f>
        <v>0</v>
      </c>
      <c r="BI28" s="1">
        <f t="shared" si="33"/>
        <v>0</v>
      </c>
      <c r="BJ28" s="1">
        <f t="shared" si="33"/>
        <v>0</v>
      </c>
      <c r="BK28" s="1">
        <f t="shared" si="33"/>
        <v>0</v>
      </c>
      <c r="BL28" s="1">
        <f t="shared" si="33"/>
        <v>2</v>
      </c>
      <c r="BM28" s="1">
        <f t="shared" si="33"/>
        <v>0</v>
      </c>
      <c r="BN28" s="1">
        <f t="shared" si="33"/>
        <v>0</v>
      </c>
      <c r="BO28" s="1">
        <f t="shared" si="33"/>
        <v>0</v>
      </c>
      <c r="BP28" s="1">
        <f t="shared" si="33"/>
        <v>0</v>
      </c>
      <c r="BQ28" s="1">
        <f t="shared" si="33"/>
        <v>0</v>
      </c>
      <c r="BR28" s="1">
        <f t="shared" si="33"/>
        <v>0</v>
      </c>
      <c r="BS28" s="1">
        <f t="shared" si="33"/>
        <v>0</v>
      </c>
      <c r="BT28" s="1">
        <f t="shared" si="33"/>
        <v>0</v>
      </c>
      <c r="BU28" s="1">
        <f t="shared" si="33"/>
        <v>0</v>
      </c>
      <c r="BV28" s="1">
        <f t="shared" si="33"/>
        <v>0</v>
      </c>
      <c r="BW28" s="1">
        <f t="shared" si="33"/>
        <v>0</v>
      </c>
      <c r="BX28" s="1">
        <f t="shared" si="33"/>
        <v>0</v>
      </c>
      <c r="BY28" s="1">
        <f t="shared" si="33"/>
        <v>0</v>
      </c>
      <c r="BZ28" s="1">
        <f t="shared" si="33"/>
        <v>0</v>
      </c>
      <c r="CA28" s="1">
        <f t="shared" si="33"/>
        <v>0</v>
      </c>
      <c r="CB28" s="1">
        <f t="shared" si="33"/>
        <v>0</v>
      </c>
      <c r="CC28" s="1">
        <f t="shared" si="33"/>
        <v>0</v>
      </c>
      <c r="CD28" s="1">
        <f t="shared" si="33"/>
        <v>0</v>
      </c>
      <c r="CE28" s="1">
        <f t="shared" si="33"/>
        <v>2</v>
      </c>
      <c r="CF28" s="1">
        <f t="shared" si="33"/>
        <v>0</v>
      </c>
      <c r="CG28" s="1">
        <f t="shared" ref="CG28:DI28" si="36">IF(CG8=$B8,IF($A8&lt;9,2,IF($A8&lt;13,4,IF($A8&lt;15,8,17))),0)</f>
        <v>0</v>
      </c>
      <c r="CH28" s="1">
        <f t="shared" si="36"/>
        <v>0</v>
      </c>
      <c r="CI28" s="1">
        <f t="shared" si="36"/>
        <v>0</v>
      </c>
      <c r="CJ28" s="1">
        <f t="shared" si="36"/>
        <v>0</v>
      </c>
      <c r="CK28" s="1">
        <f t="shared" si="36"/>
        <v>0</v>
      </c>
      <c r="CL28" s="1">
        <f t="shared" si="36"/>
        <v>0</v>
      </c>
      <c r="CM28" s="1">
        <f t="shared" si="36"/>
        <v>0</v>
      </c>
      <c r="CN28" s="1">
        <f t="shared" si="36"/>
        <v>0</v>
      </c>
      <c r="CO28" s="1">
        <f t="shared" si="36"/>
        <v>0</v>
      </c>
      <c r="CP28" s="1">
        <f t="shared" si="36"/>
        <v>0</v>
      </c>
      <c r="CQ28" s="1">
        <f t="shared" si="36"/>
        <v>0</v>
      </c>
      <c r="CR28" s="1">
        <f t="shared" si="36"/>
        <v>2</v>
      </c>
      <c r="CS28" s="1">
        <f t="shared" si="36"/>
        <v>2</v>
      </c>
      <c r="CT28" s="1">
        <f t="shared" si="36"/>
        <v>0</v>
      </c>
      <c r="CU28" s="1">
        <f t="shared" si="36"/>
        <v>0</v>
      </c>
      <c r="CV28" s="1">
        <f t="shared" si="36"/>
        <v>0</v>
      </c>
      <c r="CW28" s="1">
        <f t="shared" si="36"/>
        <v>0</v>
      </c>
      <c r="CX28" s="1">
        <f t="shared" si="36"/>
        <v>0</v>
      </c>
      <c r="CY28" s="1">
        <f t="shared" si="36"/>
        <v>0</v>
      </c>
      <c r="CZ28" s="1">
        <f t="shared" si="36"/>
        <v>0</v>
      </c>
      <c r="DA28" s="1">
        <f t="shared" si="36"/>
        <v>0</v>
      </c>
      <c r="DB28" s="1">
        <f t="shared" si="36"/>
        <v>0</v>
      </c>
      <c r="DC28" s="1">
        <f t="shared" si="36"/>
        <v>0</v>
      </c>
      <c r="DD28" s="1">
        <f t="shared" si="36"/>
        <v>0</v>
      </c>
      <c r="DE28" s="1">
        <f t="shared" si="36"/>
        <v>0</v>
      </c>
      <c r="DF28" s="1">
        <f t="shared" si="36"/>
        <v>0</v>
      </c>
      <c r="DG28" s="1">
        <f t="shared" si="36"/>
        <v>0</v>
      </c>
      <c r="DH28" s="1">
        <f t="shared" si="36"/>
        <v>0</v>
      </c>
      <c r="DI28" s="1">
        <f t="shared" si="36"/>
        <v>0</v>
      </c>
    </row>
    <row r="29" spans="1:113" x14ac:dyDescent="0.3">
      <c r="A29" s="1">
        <v>8</v>
      </c>
      <c r="C29" s="1">
        <f t="shared" si="2"/>
        <v>0</v>
      </c>
      <c r="D29" s="1">
        <f t="shared" ref="D29:R29" si="37">IF(D9=$B9,IF($A9&lt;9,2,IF($A9&lt;13,4,IF($A9&lt;15,8,17))),0)</f>
        <v>2</v>
      </c>
      <c r="E29" s="1">
        <f t="shared" si="37"/>
        <v>0</v>
      </c>
      <c r="F29" s="1">
        <f t="shared" si="37"/>
        <v>0</v>
      </c>
      <c r="G29" s="1">
        <f t="shared" si="37"/>
        <v>2</v>
      </c>
      <c r="H29" s="1">
        <f t="shared" si="37"/>
        <v>0</v>
      </c>
      <c r="I29" s="1">
        <f t="shared" si="37"/>
        <v>0</v>
      </c>
      <c r="J29" s="1">
        <f t="shared" si="37"/>
        <v>0</v>
      </c>
      <c r="K29" s="1">
        <f t="shared" si="37"/>
        <v>0</v>
      </c>
      <c r="L29" s="1">
        <f t="shared" si="37"/>
        <v>0</v>
      </c>
      <c r="M29" s="1">
        <f t="shared" si="37"/>
        <v>0</v>
      </c>
      <c r="N29" s="1">
        <f t="shared" si="37"/>
        <v>0</v>
      </c>
      <c r="O29" s="1">
        <f t="shared" si="37"/>
        <v>0</v>
      </c>
      <c r="P29" s="1">
        <f t="shared" si="37"/>
        <v>0</v>
      </c>
      <c r="Q29" s="1">
        <f t="shared" si="37"/>
        <v>0</v>
      </c>
      <c r="R29" s="1">
        <f t="shared" si="37"/>
        <v>0</v>
      </c>
      <c r="S29" s="1">
        <f t="shared" ref="S29:CF29" si="38">IF(S9=$B9,IF($A9&lt;9,2,IF($A9&lt;13,4,IF($A9&lt;15,8,17))),0)</f>
        <v>2</v>
      </c>
      <c r="T29" s="1">
        <f t="shared" si="38"/>
        <v>2</v>
      </c>
      <c r="U29" s="1">
        <f t="shared" si="38"/>
        <v>0</v>
      </c>
      <c r="V29" s="1">
        <f t="shared" si="38"/>
        <v>0</v>
      </c>
      <c r="W29" s="1">
        <f t="shared" si="38"/>
        <v>0</v>
      </c>
      <c r="X29" s="1">
        <f t="shared" si="38"/>
        <v>2</v>
      </c>
      <c r="Y29" s="1">
        <f t="shared" si="38"/>
        <v>0</v>
      </c>
      <c r="Z29" s="1">
        <f t="shared" si="38"/>
        <v>2</v>
      </c>
      <c r="AA29" s="1">
        <f t="shared" si="38"/>
        <v>0</v>
      </c>
      <c r="AB29" s="1">
        <f t="shared" si="38"/>
        <v>0</v>
      </c>
      <c r="AC29" s="1">
        <f t="shared" si="38"/>
        <v>2</v>
      </c>
      <c r="AD29" s="1">
        <f t="shared" si="38"/>
        <v>0</v>
      </c>
      <c r="AE29" s="1">
        <f t="shared" si="38"/>
        <v>0</v>
      </c>
      <c r="AF29" s="1">
        <f t="shared" si="38"/>
        <v>0</v>
      </c>
      <c r="AG29" s="1">
        <f t="shared" si="38"/>
        <v>0</v>
      </c>
      <c r="AH29" s="1">
        <f t="shared" si="38"/>
        <v>0</v>
      </c>
      <c r="AI29" s="1">
        <f t="shared" si="38"/>
        <v>0</v>
      </c>
      <c r="AJ29" s="1">
        <f t="shared" si="38"/>
        <v>2</v>
      </c>
      <c r="AK29" s="1">
        <f t="shared" si="38"/>
        <v>0</v>
      </c>
      <c r="AL29" s="1">
        <f t="shared" si="38"/>
        <v>0</v>
      </c>
      <c r="AM29" s="1">
        <f t="shared" si="38"/>
        <v>2</v>
      </c>
      <c r="AN29" s="1">
        <f t="shared" si="38"/>
        <v>2</v>
      </c>
      <c r="AO29" s="1">
        <f t="shared" si="38"/>
        <v>0</v>
      </c>
      <c r="AP29" s="1">
        <f t="shared" si="38"/>
        <v>0</v>
      </c>
      <c r="AQ29" s="1">
        <f t="shared" si="38"/>
        <v>2</v>
      </c>
      <c r="AR29" s="1">
        <f t="shared" si="38"/>
        <v>0</v>
      </c>
      <c r="AS29" s="1">
        <f t="shared" si="38"/>
        <v>0</v>
      </c>
      <c r="AT29" s="1">
        <f t="shared" si="38"/>
        <v>2</v>
      </c>
      <c r="AU29" s="1">
        <f t="shared" si="38"/>
        <v>0</v>
      </c>
      <c r="AV29" s="1">
        <f t="shared" ref="AV29" si="39">IF(AV9=$B9,IF($A9&lt;9,2,IF($A9&lt;13,4,IF($A9&lt;15,8,17))),0)</f>
        <v>0</v>
      </c>
      <c r="AW29" s="1">
        <f t="shared" si="38"/>
        <v>0</v>
      </c>
      <c r="AX29" s="1">
        <f t="shared" si="38"/>
        <v>0</v>
      </c>
      <c r="AY29" s="1">
        <f t="shared" si="38"/>
        <v>0</v>
      </c>
      <c r="AZ29" s="1">
        <f t="shared" si="38"/>
        <v>0</v>
      </c>
      <c r="BA29" s="1">
        <f t="shared" si="38"/>
        <v>0</v>
      </c>
      <c r="BB29" s="1">
        <f t="shared" si="38"/>
        <v>0</v>
      </c>
      <c r="BC29" s="1">
        <f t="shared" si="38"/>
        <v>0</v>
      </c>
      <c r="BD29" s="1">
        <f t="shared" si="38"/>
        <v>2</v>
      </c>
      <c r="BE29" s="1">
        <f t="shared" si="38"/>
        <v>0</v>
      </c>
      <c r="BF29" s="1">
        <f t="shared" si="38"/>
        <v>2</v>
      </c>
      <c r="BG29" s="1">
        <f t="shared" si="38"/>
        <v>2</v>
      </c>
      <c r="BH29" s="1">
        <f t="shared" ref="BH29" si="40">IF(BH9=$B9,IF($A9&lt;9,2,IF($A9&lt;13,4,IF($A9&lt;15,8,17))),0)</f>
        <v>0</v>
      </c>
      <c r="BI29" s="1">
        <f t="shared" si="38"/>
        <v>2</v>
      </c>
      <c r="BJ29" s="1">
        <f t="shared" si="38"/>
        <v>0</v>
      </c>
      <c r="BK29" s="1">
        <f t="shared" si="38"/>
        <v>2</v>
      </c>
      <c r="BL29" s="1">
        <f t="shared" si="38"/>
        <v>0</v>
      </c>
      <c r="BM29" s="1">
        <f t="shared" si="38"/>
        <v>2</v>
      </c>
      <c r="BN29" s="1">
        <f t="shared" si="38"/>
        <v>0</v>
      </c>
      <c r="BO29" s="1">
        <f t="shared" si="38"/>
        <v>0</v>
      </c>
      <c r="BP29" s="1">
        <f t="shared" si="38"/>
        <v>0</v>
      </c>
      <c r="BQ29" s="1">
        <f t="shared" si="38"/>
        <v>2</v>
      </c>
      <c r="BR29" s="1">
        <f t="shared" si="38"/>
        <v>0</v>
      </c>
      <c r="BS29" s="1">
        <f t="shared" si="38"/>
        <v>0</v>
      </c>
      <c r="BT29" s="1">
        <f t="shared" si="38"/>
        <v>2</v>
      </c>
      <c r="BU29" s="1">
        <f t="shared" si="38"/>
        <v>0</v>
      </c>
      <c r="BV29" s="1">
        <f t="shared" si="38"/>
        <v>0</v>
      </c>
      <c r="BW29" s="1">
        <f t="shared" si="38"/>
        <v>0</v>
      </c>
      <c r="BX29" s="1">
        <f t="shared" si="38"/>
        <v>0</v>
      </c>
      <c r="BY29" s="1">
        <f t="shared" si="38"/>
        <v>2</v>
      </c>
      <c r="BZ29" s="1">
        <f t="shared" si="38"/>
        <v>2</v>
      </c>
      <c r="CA29" s="1">
        <f t="shared" si="38"/>
        <v>2</v>
      </c>
      <c r="CB29" s="1">
        <f t="shared" si="38"/>
        <v>0</v>
      </c>
      <c r="CC29" s="1">
        <f t="shared" si="38"/>
        <v>0</v>
      </c>
      <c r="CD29" s="1">
        <f t="shared" si="38"/>
        <v>0</v>
      </c>
      <c r="CE29" s="1">
        <f t="shared" si="38"/>
        <v>0</v>
      </c>
      <c r="CF29" s="1">
        <f t="shared" si="38"/>
        <v>2</v>
      </c>
      <c r="CG29" s="1">
        <f t="shared" ref="CG29:DI29" si="41">IF(CG9=$B9,IF($A9&lt;9,2,IF($A9&lt;13,4,IF($A9&lt;15,8,17))),0)</f>
        <v>0</v>
      </c>
      <c r="CH29" s="1">
        <f t="shared" si="41"/>
        <v>0</v>
      </c>
      <c r="CI29" s="1">
        <f t="shared" si="41"/>
        <v>0</v>
      </c>
      <c r="CJ29" s="1">
        <f t="shared" si="41"/>
        <v>0</v>
      </c>
      <c r="CK29" s="1">
        <f t="shared" si="41"/>
        <v>2</v>
      </c>
      <c r="CL29" s="1">
        <f t="shared" si="41"/>
        <v>0</v>
      </c>
      <c r="CM29" s="1">
        <f t="shared" si="41"/>
        <v>2</v>
      </c>
      <c r="CN29" s="1">
        <f t="shared" si="41"/>
        <v>2</v>
      </c>
      <c r="CO29" s="1">
        <f t="shared" si="41"/>
        <v>0</v>
      </c>
      <c r="CP29" s="1">
        <f t="shared" si="41"/>
        <v>2</v>
      </c>
      <c r="CQ29" s="1">
        <f t="shared" si="41"/>
        <v>0</v>
      </c>
      <c r="CR29" s="1">
        <f t="shared" si="41"/>
        <v>0</v>
      </c>
      <c r="CS29" s="1">
        <f t="shared" si="41"/>
        <v>0</v>
      </c>
      <c r="CT29" s="1">
        <f t="shared" si="41"/>
        <v>0</v>
      </c>
      <c r="CU29" s="1">
        <f t="shared" si="41"/>
        <v>0</v>
      </c>
      <c r="CV29" s="1">
        <f t="shared" si="41"/>
        <v>0</v>
      </c>
      <c r="CW29" s="1">
        <f t="shared" si="41"/>
        <v>0</v>
      </c>
      <c r="CX29" s="1">
        <f t="shared" si="41"/>
        <v>0</v>
      </c>
      <c r="CY29" s="1">
        <f t="shared" si="41"/>
        <v>0</v>
      </c>
      <c r="CZ29" s="1">
        <f t="shared" si="41"/>
        <v>0</v>
      </c>
      <c r="DA29" s="1">
        <f t="shared" si="41"/>
        <v>0</v>
      </c>
      <c r="DB29" s="1">
        <f t="shared" si="41"/>
        <v>0</v>
      </c>
      <c r="DC29" s="1">
        <f t="shared" si="41"/>
        <v>0</v>
      </c>
      <c r="DD29" s="1">
        <f t="shared" si="41"/>
        <v>0</v>
      </c>
      <c r="DE29" s="1">
        <f t="shared" si="41"/>
        <v>0</v>
      </c>
      <c r="DF29" s="1">
        <f t="shared" si="41"/>
        <v>0</v>
      </c>
      <c r="DG29" s="1">
        <f t="shared" si="41"/>
        <v>0</v>
      </c>
      <c r="DH29" s="1">
        <f t="shared" si="41"/>
        <v>0</v>
      </c>
      <c r="DI29" s="1">
        <f t="shared" si="41"/>
        <v>0</v>
      </c>
    </row>
    <row r="30" spans="1:113" x14ac:dyDescent="0.3">
      <c r="A30" s="1">
        <v>9</v>
      </c>
      <c r="C30" s="1">
        <f t="shared" si="2"/>
        <v>0</v>
      </c>
      <c r="D30" s="1">
        <f t="shared" ref="D30:R30" si="42">IF(D10=$B10,IF($A10&lt;9,2,IF($A10&lt;13,4,IF($A10&lt;15,8,17))),0)</f>
        <v>4</v>
      </c>
      <c r="E30" s="1">
        <f t="shared" si="42"/>
        <v>4</v>
      </c>
      <c r="F30" s="1">
        <f t="shared" si="42"/>
        <v>0</v>
      </c>
      <c r="G30" s="1">
        <f t="shared" si="42"/>
        <v>0</v>
      </c>
      <c r="H30" s="1">
        <f t="shared" si="42"/>
        <v>0</v>
      </c>
      <c r="I30" s="1">
        <f t="shared" si="42"/>
        <v>4</v>
      </c>
      <c r="J30" s="1">
        <f t="shared" si="42"/>
        <v>4</v>
      </c>
      <c r="K30" s="1">
        <f t="shared" si="42"/>
        <v>4</v>
      </c>
      <c r="L30" s="1">
        <f t="shared" si="42"/>
        <v>0</v>
      </c>
      <c r="M30" s="1">
        <f t="shared" si="42"/>
        <v>0</v>
      </c>
      <c r="N30" s="1">
        <f t="shared" si="42"/>
        <v>0</v>
      </c>
      <c r="O30" s="1">
        <f t="shared" si="42"/>
        <v>0</v>
      </c>
      <c r="P30" s="1">
        <f t="shared" si="42"/>
        <v>4</v>
      </c>
      <c r="Q30" s="1">
        <f t="shared" si="42"/>
        <v>0</v>
      </c>
      <c r="R30" s="1">
        <f t="shared" si="42"/>
        <v>4</v>
      </c>
      <c r="S30" s="1">
        <f t="shared" ref="S30:CF30" si="43">IF(S10=$B10,IF($A10&lt;9,2,IF($A10&lt;13,4,IF($A10&lt;15,8,17))),0)</f>
        <v>0</v>
      </c>
      <c r="T30" s="1">
        <f t="shared" si="43"/>
        <v>0</v>
      </c>
      <c r="U30" s="1">
        <f t="shared" si="43"/>
        <v>4</v>
      </c>
      <c r="V30" s="1">
        <f t="shared" si="43"/>
        <v>0</v>
      </c>
      <c r="W30" s="1">
        <f t="shared" si="43"/>
        <v>0</v>
      </c>
      <c r="X30" s="1">
        <f t="shared" si="43"/>
        <v>0</v>
      </c>
      <c r="Y30" s="1">
        <f t="shared" si="43"/>
        <v>0</v>
      </c>
      <c r="Z30" s="1">
        <f t="shared" si="43"/>
        <v>0</v>
      </c>
      <c r="AA30" s="1">
        <f t="shared" si="43"/>
        <v>0</v>
      </c>
      <c r="AB30" s="1">
        <f t="shared" si="43"/>
        <v>4</v>
      </c>
      <c r="AC30" s="1">
        <f t="shared" si="43"/>
        <v>4</v>
      </c>
      <c r="AD30" s="1">
        <f t="shared" si="43"/>
        <v>0</v>
      </c>
      <c r="AE30" s="1">
        <f t="shared" si="43"/>
        <v>0</v>
      </c>
      <c r="AF30" s="1">
        <f t="shared" si="43"/>
        <v>0</v>
      </c>
      <c r="AG30" s="1">
        <f t="shared" si="43"/>
        <v>0</v>
      </c>
      <c r="AH30" s="1">
        <f t="shared" si="43"/>
        <v>0</v>
      </c>
      <c r="AI30" s="1">
        <f t="shared" si="43"/>
        <v>4</v>
      </c>
      <c r="AJ30" s="1">
        <f t="shared" si="43"/>
        <v>0</v>
      </c>
      <c r="AK30" s="1">
        <f t="shared" si="43"/>
        <v>0</v>
      </c>
      <c r="AL30" s="1">
        <f t="shared" si="43"/>
        <v>4</v>
      </c>
      <c r="AM30" s="1">
        <f t="shared" si="43"/>
        <v>0</v>
      </c>
      <c r="AN30" s="1">
        <f t="shared" si="43"/>
        <v>0</v>
      </c>
      <c r="AO30" s="1">
        <f t="shared" si="43"/>
        <v>4</v>
      </c>
      <c r="AP30" s="1">
        <f t="shared" si="43"/>
        <v>0</v>
      </c>
      <c r="AQ30" s="1">
        <f t="shared" si="43"/>
        <v>4</v>
      </c>
      <c r="AR30" s="1">
        <f t="shared" si="43"/>
        <v>0</v>
      </c>
      <c r="AS30" s="1">
        <f t="shared" si="43"/>
        <v>0</v>
      </c>
      <c r="AT30" s="1">
        <f t="shared" si="43"/>
        <v>0</v>
      </c>
      <c r="AU30" s="1">
        <f t="shared" si="43"/>
        <v>4</v>
      </c>
      <c r="AV30" s="1">
        <f t="shared" ref="AV30" si="44">IF(AV10=$B10,IF($A10&lt;9,2,IF($A10&lt;13,4,IF($A10&lt;15,8,17))),0)</f>
        <v>0</v>
      </c>
      <c r="AW30" s="1">
        <f t="shared" si="43"/>
        <v>0</v>
      </c>
      <c r="AX30" s="1">
        <f t="shared" si="43"/>
        <v>0</v>
      </c>
      <c r="AY30" s="1">
        <f t="shared" si="43"/>
        <v>0</v>
      </c>
      <c r="AZ30" s="1">
        <f t="shared" si="43"/>
        <v>0</v>
      </c>
      <c r="BA30" s="1">
        <f t="shared" si="43"/>
        <v>4</v>
      </c>
      <c r="BB30" s="1">
        <f t="shared" si="43"/>
        <v>0</v>
      </c>
      <c r="BC30" s="1">
        <f t="shared" si="43"/>
        <v>0</v>
      </c>
      <c r="BD30" s="1">
        <f t="shared" si="43"/>
        <v>4</v>
      </c>
      <c r="BE30" s="1">
        <f t="shared" si="43"/>
        <v>0</v>
      </c>
      <c r="BF30" s="1">
        <f t="shared" si="43"/>
        <v>0</v>
      </c>
      <c r="BG30" s="1">
        <f t="shared" si="43"/>
        <v>0</v>
      </c>
      <c r="BH30" s="1">
        <f t="shared" ref="BH30" si="45">IF(BH10=$B10,IF($A10&lt;9,2,IF($A10&lt;13,4,IF($A10&lt;15,8,17))),0)</f>
        <v>0</v>
      </c>
      <c r="BI30" s="1">
        <f t="shared" si="43"/>
        <v>0</v>
      </c>
      <c r="BJ30" s="1">
        <f t="shared" si="43"/>
        <v>0</v>
      </c>
      <c r="BK30" s="1">
        <f t="shared" si="43"/>
        <v>0</v>
      </c>
      <c r="BL30" s="1">
        <f t="shared" si="43"/>
        <v>0</v>
      </c>
      <c r="BM30" s="1">
        <f t="shared" si="43"/>
        <v>0</v>
      </c>
      <c r="BN30" s="1">
        <f t="shared" si="43"/>
        <v>0</v>
      </c>
      <c r="BO30" s="1">
        <f t="shared" si="43"/>
        <v>4</v>
      </c>
      <c r="BP30" s="1">
        <f t="shared" si="43"/>
        <v>0</v>
      </c>
      <c r="BQ30" s="1">
        <f t="shared" si="43"/>
        <v>4</v>
      </c>
      <c r="BR30" s="1">
        <f t="shared" si="43"/>
        <v>0</v>
      </c>
      <c r="BS30" s="1">
        <f t="shared" si="43"/>
        <v>0</v>
      </c>
      <c r="BT30" s="1">
        <f t="shared" si="43"/>
        <v>4</v>
      </c>
      <c r="BU30" s="1">
        <f t="shared" si="43"/>
        <v>4</v>
      </c>
      <c r="BV30" s="1">
        <f t="shared" si="43"/>
        <v>0</v>
      </c>
      <c r="BW30" s="1">
        <f t="shared" si="43"/>
        <v>0</v>
      </c>
      <c r="BX30" s="1">
        <f t="shared" si="43"/>
        <v>0</v>
      </c>
      <c r="BY30" s="1">
        <f t="shared" si="43"/>
        <v>4</v>
      </c>
      <c r="BZ30" s="1">
        <f t="shared" si="43"/>
        <v>0</v>
      </c>
      <c r="CA30" s="1">
        <f t="shared" si="43"/>
        <v>0</v>
      </c>
      <c r="CB30" s="1">
        <f t="shared" si="43"/>
        <v>0</v>
      </c>
      <c r="CC30" s="1">
        <f t="shared" si="43"/>
        <v>0</v>
      </c>
      <c r="CD30" s="1">
        <f t="shared" si="43"/>
        <v>0</v>
      </c>
      <c r="CE30" s="1">
        <f t="shared" si="43"/>
        <v>0</v>
      </c>
      <c r="CF30" s="1">
        <f t="shared" si="43"/>
        <v>0</v>
      </c>
      <c r="CG30" s="1">
        <f t="shared" ref="CG30:DI30" si="46">IF(CG10=$B10,IF($A10&lt;9,2,IF($A10&lt;13,4,IF($A10&lt;15,8,17))),0)</f>
        <v>0</v>
      </c>
      <c r="CH30" s="1">
        <f t="shared" si="46"/>
        <v>0</v>
      </c>
      <c r="CI30" s="1">
        <f t="shared" si="46"/>
        <v>0</v>
      </c>
      <c r="CJ30" s="1">
        <f t="shared" si="46"/>
        <v>0</v>
      </c>
      <c r="CK30" s="1">
        <f t="shared" si="46"/>
        <v>0</v>
      </c>
      <c r="CL30" s="1">
        <f t="shared" si="46"/>
        <v>0</v>
      </c>
      <c r="CM30" s="1">
        <f t="shared" si="46"/>
        <v>0</v>
      </c>
      <c r="CN30" s="1">
        <f t="shared" si="46"/>
        <v>0</v>
      </c>
      <c r="CO30" s="1">
        <f t="shared" si="46"/>
        <v>0</v>
      </c>
      <c r="CP30" s="1">
        <f t="shared" si="46"/>
        <v>4</v>
      </c>
      <c r="CQ30" s="1">
        <f t="shared" si="46"/>
        <v>4</v>
      </c>
      <c r="CR30" s="1">
        <f t="shared" si="46"/>
        <v>0</v>
      </c>
      <c r="CS30" s="1">
        <f t="shared" si="46"/>
        <v>4</v>
      </c>
      <c r="CT30" s="1">
        <f t="shared" si="46"/>
        <v>0</v>
      </c>
      <c r="CU30" s="1">
        <f t="shared" si="46"/>
        <v>0</v>
      </c>
      <c r="CV30" s="1">
        <f t="shared" si="46"/>
        <v>0</v>
      </c>
      <c r="CW30" s="1">
        <f t="shared" si="46"/>
        <v>0</v>
      </c>
      <c r="CX30" s="1">
        <f t="shared" si="46"/>
        <v>0</v>
      </c>
      <c r="CY30" s="1">
        <f t="shared" si="46"/>
        <v>0</v>
      </c>
      <c r="CZ30" s="1">
        <f t="shared" si="46"/>
        <v>0</v>
      </c>
      <c r="DA30" s="1">
        <f t="shared" si="46"/>
        <v>0</v>
      </c>
      <c r="DB30" s="1">
        <f t="shared" si="46"/>
        <v>0</v>
      </c>
      <c r="DC30" s="1">
        <f t="shared" si="46"/>
        <v>0</v>
      </c>
      <c r="DD30" s="1">
        <f t="shared" si="46"/>
        <v>0</v>
      </c>
      <c r="DE30" s="1">
        <f t="shared" si="46"/>
        <v>0</v>
      </c>
      <c r="DF30" s="1">
        <f t="shared" si="46"/>
        <v>0</v>
      </c>
      <c r="DG30" s="1">
        <f t="shared" si="46"/>
        <v>0</v>
      </c>
      <c r="DH30" s="1">
        <f t="shared" si="46"/>
        <v>0</v>
      </c>
      <c r="DI30" s="1">
        <f t="shared" si="46"/>
        <v>0</v>
      </c>
    </row>
    <row r="31" spans="1:113" x14ac:dyDescent="0.3">
      <c r="A31" s="1">
        <v>10</v>
      </c>
      <c r="C31" s="1">
        <f t="shared" si="2"/>
        <v>0</v>
      </c>
      <c r="D31" s="1">
        <f t="shared" ref="D31:R31" si="47">IF(D11=$B11,IF($A11&lt;9,2,IF($A11&lt;13,4,IF($A11&lt;15,8,17))),0)</f>
        <v>4</v>
      </c>
      <c r="E31" s="1">
        <f t="shared" si="47"/>
        <v>0</v>
      </c>
      <c r="F31" s="1">
        <f t="shared" si="47"/>
        <v>0</v>
      </c>
      <c r="G31" s="1">
        <f t="shared" si="47"/>
        <v>4</v>
      </c>
      <c r="H31" s="1">
        <f t="shared" si="47"/>
        <v>0</v>
      </c>
      <c r="I31" s="1">
        <f t="shared" si="47"/>
        <v>0</v>
      </c>
      <c r="J31" s="1">
        <f t="shared" si="47"/>
        <v>0</v>
      </c>
      <c r="K31" s="1">
        <f t="shared" si="47"/>
        <v>4</v>
      </c>
      <c r="L31" s="1">
        <f t="shared" si="47"/>
        <v>0</v>
      </c>
      <c r="M31" s="1">
        <f t="shared" si="47"/>
        <v>0</v>
      </c>
      <c r="N31" s="1">
        <f t="shared" si="47"/>
        <v>0</v>
      </c>
      <c r="O31" s="1">
        <f t="shared" si="47"/>
        <v>4</v>
      </c>
      <c r="P31" s="1">
        <f t="shared" si="47"/>
        <v>0</v>
      </c>
      <c r="Q31" s="1">
        <f t="shared" si="47"/>
        <v>0</v>
      </c>
      <c r="R31" s="1">
        <f t="shared" si="47"/>
        <v>0</v>
      </c>
      <c r="S31" s="1">
        <f t="shared" ref="S31:CF31" si="48">IF(S11=$B11,IF($A11&lt;9,2,IF($A11&lt;13,4,IF($A11&lt;15,8,17))),0)</f>
        <v>4</v>
      </c>
      <c r="T31" s="1">
        <f t="shared" si="48"/>
        <v>4</v>
      </c>
      <c r="U31" s="1">
        <f t="shared" si="48"/>
        <v>0</v>
      </c>
      <c r="V31" s="1">
        <f t="shared" si="48"/>
        <v>0</v>
      </c>
      <c r="W31" s="1">
        <f t="shared" si="48"/>
        <v>4</v>
      </c>
      <c r="X31" s="1">
        <f t="shared" si="48"/>
        <v>0</v>
      </c>
      <c r="Y31" s="1">
        <f t="shared" si="48"/>
        <v>4</v>
      </c>
      <c r="Z31" s="1">
        <f t="shared" si="48"/>
        <v>4</v>
      </c>
      <c r="AA31" s="1">
        <f t="shared" si="48"/>
        <v>0</v>
      </c>
      <c r="AB31" s="1">
        <f t="shared" si="48"/>
        <v>0</v>
      </c>
      <c r="AC31" s="1">
        <f t="shared" si="48"/>
        <v>0</v>
      </c>
      <c r="AD31" s="1">
        <f t="shared" si="48"/>
        <v>4</v>
      </c>
      <c r="AE31" s="1">
        <f t="shared" si="48"/>
        <v>0</v>
      </c>
      <c r="AF31" s="1">
        <f t="shared" si="48"/>
        <v>0</v>
      </c>
      <c r="AG31" s="1">
        <f t="shared" si="48"/>
        <v>0</v>
      </c>
      <c r="AH31" s="1">
        <f t="shared" si="48"/>
        <v>0</v>
      </c>
      <c r="AI31" s="1">
        <f t="shared" si="48"/>
        <v>0</v>
      </c>
      <c r="AJ31" s="1">
        <f t="shared" si="48"/>
        <v>0</v>
      </c>
      <c r="AK31" s="1">
        <f t="shared" si="48"/>
        <v>0</v>
      </c>
      <c r="AL31" s="1">
        <f t="shared" si="48"/>
        <v>0</v>
      </c>
      <c r="AM31" s="1">
        <f t="shared" si="48"/>
        <v>4</v>
      </c>
      <c r="AN31" s="1">
        <f t="shared" si="48"/>
        <v>0</v>
      </c>
      <c r="AO31" s="1">
        <f t="shared" si="48"/>
        <v>4</v>
      </c>
      <c r="AP31" s="1">
        <f t="shared" si="48"/>
        <v>0</v>
      </c>
      <c r="AQ31" s="1">
        <f t="shared" si="48"/>
        <v>0</v>
      </c>
      <c r="AR31" s="1">
        <f t="shared" si="48"/>
        <v>0</v>
      </c>
      <c r="AS31" s="1">
        <f t="shared" si="48"/>
        <v>0</v>
      </c>
      <c r="AT31" s="1">
        <f t="shared" si="48"/>
        <v>0</v>
      </c>
      <c r="AU31" s="1">
        <f t="shared" si="48"/>
        <v>0</v>
      </c>
      <c r="AV31" s="1">
        <f t="shared" ref="AV31" si="49">IF(AV11=$B11,IF($A11&lt;9,2,IF($A11&lt;13,4,IF($A11&lt;15,8,17))),0)</f>
        <v>0</v>
      </c>
      <c r="AW31" s="1">
        <f t="shared" si="48"/>
        <v>0</v>
      </c>
      <c r="AX31" s="1">
        <f t="shared" si="48"/>
        <v>0</v>
      </c>
      <c r="AY31" s="1">
        <f t="shared" si="48"/>
        <v>0</v>
      </c>
      <c r="AZ31" s="1">
        <f t="shared" si="48"/>
        <v>0</v>
      </c>
      <c r="BA31" s="1">
        <f t="shared" si="48"/>
        <v>0</v>
      </c>
      <c r="BB31" s="1">
        <f t="shared" si="48"/>
        <v>0</v>
      </c>
      <c r="BC31" s="1">
        <f t="shared" si="48"/>
        <v>4</v>
      </c>
      <c r="BD31" s="1">
        <f t="shared" si="48"/>
        <v>4</v>
      </c>
      <c r="BE31" s="1">
        <f t="shared" si="48"/>
        <v>0</v>
      </c>
      <c r="BF31" s="1">
        <f t="shared" si="48"/>
        <v>0</v>
      </c>
      <c r="BG31" s="1">
        <f t="shared" si="48"/>
        <v>4</v>
      </c>
      <c r="BH31" s="1">
        <f t="shared" ref="BH31" si="50">IF(BH11=$B11,IF($A11&lt;9,2,IF($A11&lt;13,4,IF($A11&lt;15,8,17))),0)</f>
        <v>0</v>
      </c>
      <c r="BI31" s="1">
        <f t="shared" si="48"/>
        <v>0</v>
      </c>
      <c r="BJ31" s="1">
        <f t="shared" si="48"/>
        <v>4</v>
      </c>
      <c r="BK31" s="1">
        <f t="shared" si="48"/>
        <v>0</v>
      </c>
      <c r="BL31" s="1">
        <f t="shared" si="48"/>
        <v>4</v>
      </c>
      <c r="BM31" s="1">
        <f t="shared" si="48"/>
        <v>4</v>
      </c>
      <c r="BN31" s="1">
        <f t="shared" si="48"/>
        <v>0</v>
      </c>
      <c r="BO31" s="1">
        <f t="shared" si="48"/>
        <v>0</v>
      </c>
      <c r="BP31" s="1">
        <f t="shared" si="48"/>
        <v>4</v>
      </c>
      <c r="BQ31" s="1">
        <f t="shared" si="48"/>
        <v>4</v>
      </c>
      <c r="BR31" s="1">
        <f t="shared" si="48"/>
        <v>4</v>
      </c>
      <c r="BS31" s="1">
        <f t="shared" si="48"/>
        <v>0</v>
      </c>
      <c r="BT31" s="1">
        <f t="shared" si="48"/>
        <v>0</v>
      </c>
      <c r="BU31" s="1">
        <f t="shared" si="48"/>
        <v>0</v>
      </c>
      <c r="BV31" s="1">
        <f t="shared" si="48"/>
        <v>0</v>
      </c>
      <c r="BW31" s="1">
        <f t="shared" si="48"/>
        <v>0</v>
      </c>
      <c r="BX31" s="1">
        <f t="shared" si="48"/>
        <v>0</v>
      </c>
      <c r="BY31" s="1">
        <f t="shared" si="48"/>
        <v>0</v>
      </c>
      <c r="BZ31" s="1">
        <f t="shared" si="48"/>
        <v>0</v>
      </c>
      <c r="CA31" s="1">
        <f t="shared" si="48"/>
        <v>0</v>
      </c>
      <c r="CB31" s="1">
        <f t="shared" si="48"/>
        <v>0</v>
      </c>
      <c r="CC31" s="1">
        <f t="shared" si="48"/>
        <v>4</v>
      </c>
      <c r="CD31" s="1">
        <f t="shared" si="48"/>
        <v>4</v>
      </c>
      <c r="CE31" s="1">
        <f t="shared" si="48"/>
        <v>0</v>
      </c>
      <c r="CF31" s="1">
        <f t="shared" si="48"/>
        <v>0</v>
      </c>
      <c r="CG31" s="1">
        <f t="shared" ref="CG31:DI31" si="51">IF(CG11=$B11,IF($A11&lt;9,2,IF($A11&lt;13,4,IF($A11&lt;15,8,17))),0)</f>
        <v>0</v>
      </c>
      <c r="CH31" s="1">
        <f t="shared" si="51"/>
        <v>0</v>
      </c>
      <c r="CI31" s="1">
        <f t="shared" si="51"/>
        <v>0</v>
      </c>
      <c r="CJ31" s="1">
        <f t="shared" si="51"/>
        <v>0</v>
      </c>
      <c r="CK31" s="1">
        <f t="shared" si="51"/>
        <v>0</v>
      </c>
      <c r="CL31" s="1">
        <f t="shared" si="51"/>
        <v>0</v>
      </c>
      <c r="CM31" s="1">
        <f t="shared" si="51"/>
        <v>0</v>
      </c>
      <c r="CN31" s="1">
        <f t="shared" si="51"/>
        <v>0</v>
      </c>
      <c r="CO31" s="1">
        <f t="shared" si="51"/>
        <v>0</v>
      </c>
      <c r="CP31" s="1">
        <f t="shared" si="51"/>
        <v>0</v>
      </c>
      <c r="CQ31" s="1">
        <f t="shared" si="51"/>
        <v>0</v>
      </c>
      <c r="CR31" s="1">
        <f t="shared" si="51"/>
        <v>0</v>
      </c>
      <c r="CS31" s="1">
        <f t="shared" si="51"/>
        <v>0</v>
      </c>
      <c r="CT31" s="1">
        <f t="shared" si="51"/>
        <v>0</v>
      </c>
      <c r="CU31" s="1">
        <f t="shared" si="51"/>
        <v>0</v>
      </c>
      <c r="CV31" s="1">
        <f t="shared" si="51"/>
        <v>0</v>
      </c>
      <c r="CW31" s="1">
        <f t="shared" si="51"/>
        <v>0</v>
      </c>
      <c r="CX31" s="1">
        <f t="shared" si="51"/>
        <v>0</v>
      </c>
      <c r="CY31" s="1">
        <f t="shared" si="51"/>
        <v>0</v>
      </c>
      <c r="CZ31" s="1">
        <f t="shared" si="51"/>
        <v>0</v>
      </c>
      <c r="DA31" s="1">
        <f t="shared" si="51"/>
        <v>0</v>
      </c>
      <c r="DB31" s="1">
        <f t="shared" si="51"/>
        <v>0</v>
      </c>
      <c r="DC31" s="1">
        <f t="shared" si="51"/>
        <v>0</v>
      </c>
      <c r="DD31" s="1">
        <f t="shared" si="51"/>
        <v>0</v>
      </c>
      <c r="DE31" s="1">
        <f t="shared" si="51"/>
        <v>0</v>
      </c>
      <c r="DF31" s="1">
        <f t="shared" si="51"/>
        <v>0</v>
      </c>
      <c r="DG31" s="1">
        <f t="shared" si="51"/>
        <v>0</v>
      </c>
      <c r="DH31" s="1">
        <f t="shared" si="51"/>
        <v>0</v>
      </c>
      <c r="DI31" s="1">
        <f t="shared" si="51"/>
        <v>0</v>
      </c>
    </row>
    <row r="32" spans="1:113" x14ac:dyDescent="0.3">
      <c r="A32" s="1">
        <v>11</v>
      </c>
      <c r="C32" s="1">
        <f t="shared" si="2"/>
        <v>0</v>
      </c>
      <c r="D32" s="1">
        <f t="shared" ref="D32:R32" si="52">IF(D12=$B12,IF($A12&lt;9,2,IF($A12&lt;13,4,IF($A12&lt;15,8,17))),0)</f>
        <v>4</v>
      </c>
      <c r="E32" s="1">
        <f t="shared" si="52"/>
        <v>4</v>
      </c>
      <c r="F32" s="1">
        <f t="shared" si="52"/>
        <v>0</v>
      </c>
      <c r="G32" s="1">
        <f t="shared" si="52"/>
        <v>0</v>
      </c>
      <c r="H32" s="1">
        <f t="shared" si="52"/>
        <v>0</v>
      </c>
      <c r="I32" s="1">
        <f t="shared" si="52"/>
        <v>0</v>
      </c>
      <c r="J32" s="1">
        <f t="shared" si="52"/>
        <v>4</v>
      </c>
      <c r="K32" s="1">
        <f t="shared" si="52"/>
        <v>4</v>
      </c>
      <c r="L32" s="1">
        <f t="shared" si="52"/>
        <v>0</v>
      </c>
      <c r="M32" s="1">
        <f t="shared" si="52"/>
        <v>4</v>
      </c>
      <c r="N32" s="1">
        <f t="shared" si="52"/>
        <v>4</v>
      </c>
      <c r="O32" s="1">
        <f t="shared" si="52"/>
        <v>4</v>
      </c>
      <c r="P32" s="1">
        <f t="shared" si="52"/>
        <v>0</v>
      </c>
      <c r="Q32" s="1">
        <f t="shared" si="52"/>
        <v>0</v>
      </c>
      <c r="R32" s="1">
        <f t="shared" si="52"/>
        <v>0</v>
      </c>
      <c r="S32" s="1">
        <f t="shared" ref="S32:CF32" si="53">IF(S12=$B12,IF($A12&lt;9,2,IF($A12&lt;13,4,IF($A12&lt;15,8,17))),0)</f>
        <v>0</v>
      </c>
      <c r="T32" s="1">
        <f t="shared" si="53"/>
        <v>4</v>
      </c>
      <c r="U32" s="1">
        <f t="shared" si="53"/>
        <v>0</v>
      </c>
      <c r="V32" s="1">
        <f t="shared" si="53"/>
        <v>0</v>
      </c>
      <c r="W32" s="1">
        <f t="shared" si="53"/>
        <v>0</v>
      </c>
      <c r="X32" s="1">
        <f t="shared" si="53"/>
        <v>0</v>
      </c>
      <c r="Y32" s="1">
        <f t="shared" si="53"/>
        <v>0</v>
      </c>
      <c r="Z32" s="1">
        <f t="shared" si="53"/>
        <v>0</v>
      </c>
      <c r="AA32" s="1">
        <f t="shared" si="53"/>
        <v>0</v>
      </c>
      <c r="AB32" s="1">
        <f t="shared" si="53"/>
        <v>0</v>
      </c>
      <c r="AC32" s="1">
        <f t="shared" si="53"/>
        <v>0</v>
      </c>
      <c r="AD32" s="1">
        <f t="shared" si="53"/>
        <v>0</v>
      </c>
      <c r="AE32" s="1">
        <f t="shared" si="53"/>
        <v>0</v>
      </c>
      <c r="AF32" s="1">
        <f t="shared" si="53"/>
        <v>0</v>
      </c>
      <c r="AG32" s="1">
        <f t="shared" si="53"/>
        <v>0</v>
      </c>
      <c r="AH32" s="1">
        <f t="shared" si="53"/>
        <v>4</v>
      </c>
      <c r="AI32" s="1">
        <f t="shared" si="53"/>
        <v>0</v>
      </c>
      <c r="AJ32" s="1">
        <f t="shared" si="53"/>
        <v>0</v>
      </c>
      <c r="AK32" s="1">
        <f t="shared" si="53"/>
        <v>4</v>
      </c>
      <c r="AL32" s="1">
        <f t="shared" si="53"/>
        <v>0</v>
      </c>
      <c r="AM32" s="1">
        <f t="shared" si="53"/>
        <v>0</v>
      </c>
      <c r="AN32" s="1">
        <f t="shared" si="53"/>
        <v>0</v>
      </c>
      <c r="AO32" s="1">
        <f t="shared" si="53"/>
        <v>0</v>
      </c>
      <c r="AP32" s="1">
        <f t="shared" si="53"/>
        <v>4</v>
      </c>
      <c r="AQ32" s="1">
        <f t="shared" si="53"/>
        <v>0</v>
      </c>
      <c r="AR32" s="1">
        <f t="shared" si="53"/>
        <v>0</v>
      </c>
      <c r="AS32" s="1">
        <f t="shared" si="53"/>
        <v>4</v>
      </c>
      <c r="AT32" s="1">
        <f t="shared" si="53"/>
        <v>0</v>
      </c>
      <c r="AU32" s="1">
        <f t="shared" si="53"/>
        <v>0</v>
      </c>
      <c r="AV32" s="1">
        <f t="shared" ref="AV32" si="54">IF(AV12=$B12,IF($A12&lt;9,2,IF($A12&lt;13,4,IF($A12&lt;15,8,17))),0)</f>
        <v>0</v>
      </c>
      <c r="AW32" s="1">
        <f t="shared" si="53"/>
        <v>0</v>
      </c>
      <c r="AX32" s="1">
        <f t="shared" si="53"/>
        <v>0</v>
      </c>
      <c r="AY32" s="1">
        <f t="shared" si="53"/>
        <v>0</v>
      </c>
      <c r="AZ32" s="1">
        <f t="shared" si="53"/>
        <v>0</v>
      </c>
      <c r="BA32" s="1">
        <f t="shared" si="53"/>
        <v>0</v>
      </c>
      <c r="BB32" s="1">
        <f t="shared" si="53"/>
        <v>0</v>
      </c>
      <c r="BC32" s="1">
        <f t="shared" si="53"/>
        <v>0</v>
      </c>
      <c r="BD32" s="1">
        <f t="shared" si="53"/>
        <v>0</v>
      </c>
      <c r="BE32" s="1">
        <f t="shared" si="53"/>
        <v>0</v>
      </c>
      <c r="BF32" s="1">
        <f t="shared" si="53"/>
        <v>0</v>
      </c>
      <c r="BG32" s="1">
        <f t="shared" si="53"/>
        <v>0</v>
      </c>
      <c r="BH32" s="1">
        <f t="shared" ref="BH32" si="55">IF(BH12=$B12,IF($A12&lt;9,2,IF($A12&lt;13,4,IF($A12&lt;15,8,17))),0)</f>
        <v>0</v>
      </c>
      <c r="BI32" s="1">
        <f t="shared" si="53"/>
        <v>0</v>
      </c>
      <c r="BJ32" s="1">
        <f t="shared" si="53"/>
        <v>0</v>
      </c>
      <c r="BK32" s="1">
        <f t="shared" si="53"/>
        <v>0</v>
      </c>
      <c r="BL32" s="1">
        <f t="shared" si="53"/>
        <v>0</v>
      </c>
      <c r="BM32" s="1">
        <f t="shared" si="53"/>
        <v>0</v>
      </c>
      <c r="BN32" s="1">
        <f t="shared" si="53"/>
        <v>0</v>
      </c>
      <c r="BO32" s="1">
        <f t="shared" si="53"/>
        <v>0</v>
      </c>
      <c r="BP32" s="1">
        <f t="shared" si="53"/>
        <v>0</v>
      </c>
      <c r="BQ32" s="1">
        <f t="shared" si="53"/>
        <v>0</v>
      </c>
      <c r="BR32" s="1">
        <f t="shared" si="53"/>
        <v>0</v>
      </c>
      <c r="BS32" s="1">
        <f t="shared" si="53"/>
        <v>4</v>
      </c>
      <c r="BT32" s="1">
        <f t="shared" si="53"/>
        <v>0</v>
      </c>
      <c r="BU32" s="1">
        <f t="shared" si="53"/>
        <v>0</v>
      </c>
      <c r="BV32" s="1">
        <f t="shared" si="53"/>
        <v>0</v>
      </c>
      <c r="BW32" s="1">
        <f t="shared" si="53"/>
        <v>0</v>
      </c>
      <c r="BX32" s="1">
        <f t="shared" si="53"/>
        <v>0</v>
      </c>
      <c r="BY32" s="1">
        <f t="shared" si="53"/>
        <v>4</v>
      </c>
      <c r="BZ32" s="1">
        <f t="shared" si="53"/>
        <v>0</v>
      </c>
      <c r="CA32" s="1">
        <f t="shared" si="53"/>
        <v>0</v>
      </c>
      <c r="CB32" s="1">
        <f t="shared" si="53"/>
        <v>4</v>
      </c>
      <c r="CC32" s="1">
        <f t="shared" si="53"/>
        <v>0</v>
      </c>
      <c r="CD32" s="1">
        <f t="shared" si="53"/>
        <v>0</v>
      </c>
      <c r="CE32" s="1">
        <f t="shared" si="53"/>
        <v>0</v>
      </c>
      <c r="CF32" s="1">
        <f t="shared" si="53"/>
        <v>0</v>
      </c>
      <c r="CG32" s="1">
        <f t="shared" ref="CG32:DI32" si="56">IF(CG12=$B12,IF($A12&lt;9,2,IF($A12&lt;13,4,IF($A12&lt;15,8,17))),0)</f>
        <v>4</v>
      </c>
      <c r="CH32" s="1">
        <f t="shared" si="56"/>
        <v>0</v>
      </c>
      <c r="CI32" s="1">
        <f t="shared" si="56"/>
        <v>4</v>
      </c>
      <c r="CJ32" s="1">
        <f t="shared" si="56"/>
        <v>0</v>
      </c>
      <c r="CK32" s="1">
        <f t="shared" si="56"/>
        <v>0</v>
      </c>
      <c r="CL32" s="1">
        <f t="shared" si="56"/>
        <v>0</v>
      </c>
      <c r="CM32" s="1">
        <f t="shared" si="56"/>
        <v>0</v>
      </c>
      <c r="CN32" s="1">
        <f t="shared" si="56"/>
        <v>0</v>
      </c>
      <c r="CO32" s="1">
        <f t="shared" si="56"/>
        <v>4</v>
      </c>
      <c r="CP32" s="1">
        <f t="shared" si="56"/>
        <v>0</v>
      </c>
      <c r="CQ32" s="1">
        <f t="shared" si="56"/>
        <v>0</v>
      </c>
      <c r="CR32" s="1">
        <f t="shared" si="56"/>
        <v>0</v>
      </c>
      <c r="CS32" s="1">
        <f t="shared" si="56"/>
        <v>0</v>
      </c>
      <c r="CT32" s="1">
        <f t="shared" si="56"/>
        <v>0</v>
      </c>
      <c r="CU32" s="1">
        <f t="shared" si="56"/>
        <v>0</v>
      </c>
      <c r="CV32" s="1">
        <f t="shared" si="56"/>
        <v>0</v>
      </c>
      <c r="CW32" s="1">
        <f t="shared" si="56"/>
        <v>0</v>
      </c>
      <c r="CX32" s="1">
        <f t="shared" si="56"/>
        <v>0</v>
      </c>
      <c r="CY32" s="1">
        <f t="shared" si="56"/>
        <v>0</v>
      </c>
      <c r="CZ32" s="1">
        <f t="shared" si="56"/>
        <v>0</v>
      </c>
      <c r="DA32" s="1">
        <f t="shared" si="56"/>
        <v>0</v>
      </c>
      <c r="DB32" s="1">
        <f t="shared" si="56"/>
        <v>0</v>
      </c>
      <c r="DC32" s="1">
        <f t="shared" si="56"/>
        <v>0</v>
      </c>
      <c r="DD32" s="1">
        <f t="shared" si="56"/>
        <v>0</v>
      </c>
      <c r="DE32" s="1">
        <f t="shared" si="56"/>
        <v>0</v>
      </c>
      <c r="DF32" s="1">
        <f t="shared" si="56"/>
        <v>0</v>
      </c>
      <c r="DG32" s="1">
        <f t="shared" si="56"/>
        <v>0</v>
      </c>
      <c r="DH32" s="1">
        <f t="shared" si="56"/>
        <v>0</v>
      </c>
      <c r="DI32" s="1">
        <f t="shared" si="56"/>
        <v>0</v>
      </c>
    </row>
    <row r="33" spans="1:113" x14ac:dyDescent="0.3">
      <c r="A33" s="1">
        <v>12</v>
      </c>
      <c r="C33" s="1">
        <f t="shared" si="2"/>
        <v>0</v>
      </c>
      <c r="D33" s="1">
        <f t="shared" ref="D33:R33" si="57">IF(D13=$B13,IF($A13&lt;9,2,IF($A13&lt;13,4,IF($A13&lt;15,8,17))),0)</f>
        <v>0</v>
      </c>
      <c r="E33" s="1">
        <f t="shared" si="57"/>
        <v>0</v>
      </c>
      <c r="F33" s="1">
        <f t="shared" si="57"/>
        <v>0</v>
      </c>
      <c r="G33" s="1">
        <f t="shared" si="57"/>
        <v>0</v>
      </c>
      <c r="H33" s="1">
        <f t="shared" si="57"/>
        <v>0</v>
      </c>
      <c r="I33" s="1">
        <f t="shared" si="57"/>
        <v>0</v>
      </c>
      <c r="J33" s="1">
        <f t="shared" si="57"/>
        <v>4</v>
      </c>
      <c r="K33" s="1">
        <f t="shared" si="57"/>
        <v>0</v>
      </c>
      <c r="L33" s="1">
        <f t="shared" si="57"/>
        <v>0</v>
      </c>
      <c r="M33" s="1">
        <f t="shared" si="57"/>
        <v>0</v>
      </c>
      <c r="N33" s="1">
        <f t="shared" si="57"/>
        <v>0</v>
      </c>
      <c r="O33" s="1">
        <f t="shared" si="57"/>
        <v>0</v>
      </c>
      <c r="P33" s="1">
        <f t="shared" si="57"/>
        <v>0</v>
      </c>
      <c r="Q33" s="1">
        <f t="shared" si="57"/>
        <v>0</v>
      </c>
      <c r="R33" s="1">
        <f t="shared" si="57"/>
        <v>0</v>
      </c>
      <c r="S33" s="1">
        <f t="shared" ref="S33:CF33" si="58">IF(S13=$B13,IF($A13&lt;9,2,IF($A13&lt;13,4,IF($A13&lt;15,8,17))),0)</f>
        <v>0</v>
      </c>
      <c r="T33" s="1">
        <f t="shared" si="58"/>
        <v>0</v>
      </c>
      <c r="U33" s="1">
        <f t="shared" si="58"/>
        <v>0</v>
      </c>
      <c r="V33" s="1">
        <f t="shared" si="58"/>
        <v>0</v>
      </c>
      <c r="W33" s="1">
        <f t="shared" si="58"/>
        <v>0</v>
      </c>
      <c r="X33" s="1">
        <f t="shared" si="58"/>
        <v>0</v>
      </c>
      <c r="Y33" s="1">
        <f t="shared" si="58"/>
        <v>0</v>
      </c>
      <c r="Z33" s="1">
        <f t="shared" si="58"/>
        <v>0</v>
      </c>
      <c r="AA33" s="1">
        <f t="shared" si="58"/>
        <v>0</v>
      </c>
      <c r="AB33" s="1">
        <f t="shared" si="58"/>
        <v>0</v>
      </c>
      <c r="AC33" s="1">
        <f t="shared" si="58"/>
        <v>0</v>
      </c>
      <c r="AD33" s="1">
        <f t="shared" si="58"/>
        <v>0</v>
      </c>
      <c r="AE33" s="1">
        <f t="shared" si="58"/>
        <v>0</v>
      </c>
      <c r="AF33" s="1">
        <f t="shared" si="58"/>
        <v>0</v>
      </c>
      <c r="AG33" s="1">
        <f t="shared" si="58"/>
        <v>4</v>
      </c>
      <c r="AH33" s="1">
        <f t="shared" si="58"/>
        <v>0</v>
      </c>
      <c r="AI33" s="1">
        <f t="shared" si="58"/>
        <v>0</v>
      </c>
      <c r="AJ33" s="1">
        <f t="shared" si="58"/>
        <v>0</v>
      </c>
      <c r="AK33" s="1">
        <f t="shared" si="58"/>
        <v>0</v>
      </c>
      <c r="AL33" s="1">
        <f t="shared" si="58"/>
        <v>0</v>
      </c>
      <c r="AM33" s="1">
        <f t="shared" si="58"/>
        <v>0</v>
      </c>
      <c r="AN33" s="1">
        <f t="shared" si="58"/>
        <v>0</v>
      </c>
      <c r="AO33" s="1">
        <f t="shared" si="58"/>
        <v>0</v>
      </c>
      <c r="AP33" s="1">
        <f t="shared" si="58"/>
        <v>0</v>
      </c>
      <c r="AQ33" s="1">
        <f t="shared" si="58"/>
        <v>0</v>
      </c>
      <c r="AR33" s="1">
        <f t="shared" si="58"/>
        <v>0</v>
      </c>
      <c r="AS33" s="1">
        <f t="shared" si="58"/>
        <v>0</v>
      </c>
      <c r="AT33" s="1">
        <f t="shared" si="58"/>
        <v>0</v>
      </c>
      <c r="AU33" s="1">
        <f t="shared" si="58"/>
        <v>0</v>
      </c>
      <c r="AV33" s="1">
        <f t="shared" ref="AV33" si="59">IF(AV13=$B13,IF($A13&lt;9,2,IF($A13&lt;13,4,IF($A13&lt;15,8,17))),0)</f>
        <v>0</v>
      </c>
      <c r="AW33" s="1">
        <f t="shared" si="58"/>
        <v>0</v>
      </c>
      <c r="AX33" s="1">
        <f t="shared" si="58"/>
        <v>0</v>
      </c>
      <c r="AY33" s="1">
        <f t="shared" si="58"/>
        <v>0</v>
      </c>
      <c r="AZ33" s="1">
        <f t="shared" si="58"/>
        <v>0</v>
      </c>
      <c r="BA33" s="1">
        <f t="shared" si="58"/>
        <v>0</v>
      </c>
      <c r="BB33" s="1">
        <f t="shared" si="58"/>
        <v>0</v>
      </c>
      <c r="BC33" s="1">
        <f t="shared" si="58"/>
        <v>0</v>
      </c>
      <c r="BD33" s="1">
        <f t="shared" si="58"/>
        <v>0</v>
      </c>
      <c r="BE33" s="1">
        <f t="shared" si="58"/>
        <v>0</v>
      </c>
      <c r="BF33" s="1">
        <f t="shared" si="58"/>
        <v>0</v>
      </c>
      <c r="BG33" s="1">
        <f t="shared" si="58"/>
        <v>0</v>
      </c>
      <c r="BH33" s="1">
        <f t="shared" ref="BH33" si="60">IF(BH13=$B13,IF($A13&lt;9,2,IF($A13&lt;13,4,IF($A13&lt;15,8,17))),0)</f>
        <v>0</v>
      </c>
      <c r="BI33" s="1">
        <f t="shared" si="58"/>
        <v>0</v>
      </c>
      <c r="BJ33" s="1">
        <f t="shared" si="58"/>
        <v>0</v>
      </c>
      <c r="BK33" s="1">
        <f t="shared" si="58"/>
        <v>0</v>
      </c>
      <c r="BL33" s="1">
        <f t="shared" si="58"/>
        <v>0</v>
      </c>
      <c r="BM33" s="1">
        <f t="shared" si="58"/>
        <v>0</v>
      </c>
      <c r="BN33" s="1">
        <f t="shared" si="58"/>
        <v>0</v>
      </c>
      <c r="BO33" s="1">
        <f t="shared" si="58"/>
        <v>0</v>
      </c>
      <c r="BP33" s="1">
        <f t="shared" si="58"/>
        <v>0</v>
      </c>
      <c r="BQ33" s="1">
        <f t="shared" si="58"/>
        <v>0</v>
      </c>
      <c r="BR33" s="1">
        <f t="shared" si="58"/>
        <v>0</v>
      </c>
      <c r="BS33" s="1">
        <f t="shared" si="58"/>
        <v>0</v>
      </c>
      <c r="BT33" s="1">
        <f t="shared" si="58"/>
        <v>0</v>
      </c>
      <c r="BU33" s="1">
        <f t="shared" si="58"/>
        <v>0</v>
      </c>
      <c r="BV33" s="1">
        <f t="shared" si="58"/>
        <v>0</v>
      </c>
      <c r="BW33" s="1">
        <f t="shared" si="58"/>
        <v>0</v>
      </c>
      <c r="BX33" s="1">
        <f t="shared" si="58"/>
        <v>0</v>
      </c>
      <c r="BY33" s="1">
        <f t="shared" si="58"/>
        <v>0</v>
      </c>
      <c r="BZ33" s="1">
        <f t="shared" si="58"/>
        <v>0</v>
      </c>
      <c r="CA33" s="1">
        <f t="shared" si="58"/>
        <v>0</v>
      </c>
      <c r="CB33" s="1">
        <f t="shared" si="58"/>
        <v>0</v>
      </c>
      <c r="CC33" s="1">
        <f t="shared" si="58"/>
        <v>0</v>
      </c>
      <c r="CD33" s="1">
        <f t="shared" si="58"/>
        <v>0</v>
      </c>
      <c r="CE33" s="1">
        <f t="shared" si="58"/>
        <v>4</v>
      </c>
      <c r="CF33" s="1">
        <f t="shared" si="58"/>
        <v>0</v>
      </c>
      <c r="CG33" s="1">
        <f t="shared" ref="CG33:DI33" si="61">IF(CG13=$B13,IF($A13&lt;9,2,IF($A13&lt;13,4,IF($A13&lt;15,8,17))),0)</f>
        <v>0</v>
      </c>
      <c r="CH33" s="1">
        <f t="shared" si="61"/>
        <v>0</v>
      </c>
      <c r="CI33" s="1">
        <f t="shared" si="61"/>
        <v>0</v>
      </c>
      <c r="CJ33" s="1">
        <f t="shared" si="61"/>
        <v>0</v>
      </c>
      <c r="CK33" s="1">
        <f t="shared" si="61"/>
        <v>0</v>
      </c>
      <c r="CL33" s="1">
        <f t="shared" si="61"/>
        <v>0</v>
      </c>
      <c r="CM33" s="1">
        <f t="shared" si="61"/>
        <v>0</v>
      </c>
      <c r="CN33" s="1">
        <f t="shared" si="61"/>
        <v>0</v>
      </c>
      <c r="CO33" s="1">
        <f t="shared" si="61"/>
        <v>0</v>
      </c>
      <c r="CP33" s="1">
        <f t="shared" si="61"/>
        <v>0</v>
      </c>
      <c r="CQ33" s="1">
        <f t="shared" si="61"/>
        <v>0</v>
      </c>
      <c r="CR33" s="1">
        <f t="shared" si="61"/>
        <v>0</v>
      </c>
      <c r="CS33" s="1">
        <f t="shared" si="61"/>
        <v>4</v>
      </c>
      <c r="CT33" s="1">
        <f t="shared" si="61"/>
        <v>0</v>
      </c>
      <c r="CU33" s="1">
        <f t="shared" si="61"/>
        <v>0</v>
      </c>
      <c r="CV33" s="1">
        <f t="shared" si="61"/>
        <v>0</v>
      </c>
      <c r="CW33" s="1">
        <f t="shared" si="61"/>
        <v>0</v>
      </c>
      <c r="CX33" s="1">
        <f t="shared" si="61"/>
        <v>0</v>
      </c>
      <c r="CY33" s="1">
        <f t="shared" si="61"/>
        <v>0</v>
      </c>
      <c r="CZ33" s="1">
        <f t="shared" si="61"/>
        <v>0</v>
      </c>
      <c r="DA33" s="1">
        <f t="shared" si="61"/>
        <v>0</v>
      </c>
      <c r="DB33" s="1">
        <f t="shared" si="61"/>
        <v>0</v>
      </c>
      <c r="DC33" s="1">
        <f t="shared" si="61"/>
        <v>0</v>
      </c>
      <c r="DD33" s="1">
        <f t="shared" si="61"/>
        <v>0</v>
      </c>
      <c r="DE33" s="1">
        <f t="shared" si="61"/>
        <v>0</v>
      </c>
      <c r="DF33" s="1">
        <f t="shared" si="61"/>
        <v>0</v>
      </c>
      <c r="DG33" s="1">
        <f t="shared" si="61"/>
        <v>0</v>
      </c>
      <c r="DH33" s="1">
        <f t="shared" si="61"/>
        <v>0</v>
      </c>
      <c r="DI33" s="1">
        <f t="shared" si="61"/>
        <v>0</v>
      </c>
    </row>
    <row r="34" spans="1:113" x14ac:dyDescent="0.3">
      <c r="A34" s="1">
        <v>13</v>
      </c>
      <c r="C34" s="1">
        <f t="shared" si="2"/>
        <v>0</v>
      </c>
      <c r="D34" s="1">
        <f t="shared" ref="D34:R34" si="62">IF(D14=$B14,IF($A14&lt;9,2,IF($A14&lt;13,4,IF($A14&lt;15,8,17))),0)</f>
        <v>0</v>
      </c>
      <c r="E34" s="1">
        <f t="shared" si="62"/>
        <v>0</v>
      </c>
      <c r="F34" s="1">
        <f t="shared" si="62"/>
        <v>0</v>
      </c>
      <c r="G34" s="1">
        <f t="shared" si="62"/>
        <v>0</v>
      </c>
      <c r="H34" s="1">
        <f t="shared" si="62"/>
        <v>0</v>
      </c>
      <c r="I34" s="1">
        <f t="shared" si="62"/>
        <v>0</v>
      </c>
      <c r="J34" s="1">
        <f t="shared" si="62"/>
        <v>0</v>
      </c>
      <c r="K34" s="1">
        <f t="shared" si="62"/>
        <v>8</v>
      </c>
      <c r="L34" s="1">
        <f t="shared" si="62"/>
        <v>0</v>
      </c>
      <c r="M34" s="1">
        <f t="shared" si="62"/>
        <v>0</v>
      </c>
      <c r="N34" s="1">
        <f t="shared" si="62"/>
        <v>0</v>
      </c>
      <c r="O34" s="1">
        <f t="shared" si="62"/>
        <v>0</v>
      </c>
      <c r="P34" s="1">
        <f t="shared" si="62"/>
        <v>8</v>
      </c>
      <c r="Q34" s="1">
        <f t="shared" si="62"/>
        <v>0</v>
      </c>
      <c r="R34" s="1">
        <f t="shared" si="62"/>
        <v>0</v>
      </c>
      <c r="S34" s="1">
        <f t="shared" ref="S34:CF34" si="63">IF(S14=$B14,IF($A14&lt;9,2,IF($A14&lt;13,4,IF($A14&lt;15,8,17))),0)</f>
        <v>0</v>
      </c>
      <c r="T34" s="1">
        <f t="shared" si="63"/>
        <v>0</v>
      </c>
      <c r="U34" s="1">
        <f t="shared" si="63"/>
        <v>0</v>
      </c>
      <c r="V34" s="1">
        <f t="shared" si="63"/>
        <v>0</v>
      </c>
      <c r="W34" s="1">
        <f t="shared" si="63"/>
        <v>0</v>
      </c>
      <c r="X34" s="1">
        <f t="shared" si="63"/>
        <v>0</v>
      </c>
      <c r="Y34" s="1">
        <f t="shared" si="63"/>
        <v>0</v>
      </c>
      <c r="Z34" s="1">
        <f t="shared" si="63"/>
        <v>0</v>
      </c>
      <c r="AA34" s="1">
        <f t="shared" si="63"/>
        <v>0</v>
      </c>
      <c r="AB34" s="1">
        <f t="shared" si="63"/>
        <v>0</v>
      </c>
      <c r="AC34" s="1">
        <f t="shared" si="63"/>
        <v>0</v>
      </c>
      <c r="AD34" s="1">
        <f t="shared" si="63"/>
        <v>0</v>
      </c>
      <c r="AE34" s="1">
        <f t="shared" si="63"/>
        <v>0</v>
      </c>
      <c r="AF34" s="1">
        <f t="shared" si="63"/>
        <v>0</v>
      </c>
      <c r="AG34" s="1">
        <f t="shared" si="63"/>
        <v>0</v>
      </c>
      <c r="AH34" s="1">
        <f t="shared" si="63"/>
        <v>0</v>
      </c>
      <c r="AI34" s="1">
        <f t="shared" si="63"/>
        <v>8</v>
      </c>
      <c r="AJ34" s="1">
        <f t="shared" si="63"/>
        <v>0</v>
      </c>
      <c r="AK34" s="1">
        <f t="shared" si="63"/>
        <v>0</v>
      </c>
      <c r="AL34" s="1">
        <f t="shared" si="63"/>
        <v>8</v>
      </c>
      <c r="AM34" s="1">
        <f t="shared" si="63"/>
        <v>0</v>
      </c>
      <c r="AN34" s="1">
        <f t="shared" si="63"/>
        <v>0</v>
      </c>
      <c r="AO34" s="1">
        <f t="shared" si="63"/>
        <v>8</v>
      </c>
      <c r="AP34" s="1">
        <f t="shared" si="63"/>
        <v>0</v>
      </c>
      <c r="AQ34" s="1">
        <f t="shared" si="63"/>
        <v>8</v>
      </c>
      <c r="AR34" s="1">
        <f t="shared" si="63"/>
        <v>0</v>
      </c>
      <c r="AS34" s="1">
        <f t="shared" si="63"/>
        <v>0</v>
      </c>
      <c r="AT34" s="1">
        <f t="shared" si="63"/>
        <v>0</v>
      </c>
      <c r="AU34" s="1">
        <f t="shared" si="63"/>
        <v>0</v>
      </c>
      <c r="AV34" s="1">
        <f t="shared" ref="AV34" si="64">IF(AV14=$B14,IF($A14&lt;9,2,IF($A14&lt;13,4,IF($A14&lt;15,8,17))),0)</f>
        <v>0</v>
      </c>
      <c r="AW34" s="1">
        <f t="shared" si="63"/>
        <v>0</v>
      </c>
      <c r="AX34" s="1">
        <f t="shared" si="63"/>
        <v>0</v>
      </c>
      <c r="AY34" s="1">
        <f t="shared" si="63"/>
        <v>0</v>
      </c>
      <c r="AZ34" s="1">
        <f t="shared" si="63"/>
        <v>0</v>
      </c>
      <c r="BA34" s="1">
        <f t="shared" si="63"/>
        <v>8</v>
      </c>
      <c r="BB34" s="1">
        <f t="shared" si="63"/>
        <v>0</v>
      </c>
      <c r="BC34" s="1">
        <f t="shared" si="63"/>
        <v>0</v>
      </c>
      <c r="BD34" s="1">
        <f t="shared" si="63"/>
        <v>0</v>
      </c>
      <c r="BE34" s="1">
        <f t="shared" si="63"/>
        <v>0</v>
      </c>
      <c r="BF34" s="1">
        <f t="shared" si="63"/>
        <v>0</v>
      </c>
      <c r="BG34" s="1">
        <f t="shared" si="63"/>
        <v>0</v>
      </c>
      <c r="BH34" s="1">
        <f t="shared" ref="BH34" si="65">IF(BH14=$B14,IF($A14&lt;9,2,IF($A14&lt;13,4,IF($A14&lt;15,8,17))),0)</f>
        <v>0</v>
      </c>
      <c r="BI34" s="1">
        <f t="shared" si="63"/>
        <v>0</v>
      </c>
      <c r="BJ34" s="1">
        <f t="shared" si="63"/>
        <v>0</v>
      </c>
      <c r="BK34" s="1">
        <f t="shared" si="63"/>
        <v>0</v>
      </c>
      <c r="BL34" s="1">
        <f t="shared" si="63"/>
        <v>0</v>
      </c>
      <c r="BM34" s="1">
        <f t="shared" si="63"/>
        <v>0</v>
      </c>
      <c r="BN34" s="1">
        <f t="shared" si="63"/>
        <v>0</v>
      </c>
      <c r="BO34" s="1">
        <f t="shared" si="63"/>
        <v>0</v>
      </c>
      <c r="BP34" s="1">
        <f t="shared" si="63"/>
        <v>0</v>
      </c>
      <c r="BQ34" s="1">
        <f t="shared" si="63"/>
        <v>8</v>
      </c>
      <c r="BR34" s="1">
        <f t="shared" si="63"/>
        <v>0</v>
      </c>
      <c r="BS34" s="1">
        <f t="shared" si="63"/>
        <v>0</v>
      </c>
      <c r="BT34" s="1">
        <f t="shared" si="63"/>
        <v>8</v>
      </c>
      <c r="BU34" s="1">
        <f t="shared" si="63"/>
        <v>8</v>
      </c>
      <c r="BV34" s="1">
        <f t="shared" si="63"/>
        <v>0</v>
      </c>
      <c r="BW34" s="1">
        <f t="shared" si="63"/>
        <v>0</v>
      </c>
      <c r="BX34" s="1">
        <f t="shared" si="63"/>
        <v>0</v>
      </c>
      <c r="BY34" s="1">
        <f t="shared" si="63"/>
        <v>0</v>
      </c>
      <c r="BZ34" s="1">
        <f t="shared" si="63"/>
        <v>0</v>
      </c>
      <c r="CA34" s="1">
        <f t="shared" si="63"/>
        <v>0</v>
      </c>
      <c r="CB34" s="1">
        <f t="shared" si="63"/>
        <v>0</v>
      </c>
      <c r="CC34" s="1">
        <f t="shared" si="63"/>
        <v>0</v>
      </c>
      <c r="CD34" s="1">
        <f t="shared" si="63"/>
        <v>0</v>
      </c>
      <c r="CE34" s="1">
        <f t="shared" si="63"/>
        <v>0</v>
      </c>
      <c r="CF34" s="1">
        <f t="shared" si="63"/>
        <v>0</v>
      </c>
      <c r="CG34" s="1">
        <f t="shared" ref="CG34:DI34" si="66">IF(CG14=$B14,IF($A14&lt;9,2,IF($A14&lt;13,4,IF($A14&lt;15,8,17))),0)</f>
        <v>0</v>
      </c>
      <c r="CH34" s="1">
        <f t="shared" si="66"/>
        <v>0</v>
      </c>
      <c r="CI34" s="1">
        <f t="shared" si="66"/>
        <v>0</v>
      </c>
      <c r="CJ34" s="1">
        <f t="shared" si="66"/>
        <v>0</v>
      </c>
      <c r="CK34" s="1">
        <f t="shared" si="66"/>
        <v>0</v>
      </c>
      <c r="CL34" s="1">
        <f t="shared" si="66"/>
        <v>0</v>
      </c>
      <c r="CM34" s="1">
        <f t="shared" si="66"/>
        <v>0</v>
      </c>
      <c r="CN34" s="1">
        <f t="shared" si="66"/>
        <v>0</v>
      </c>
      <c r="CO34" s="1">
        <f t="shared" si="66"/>
        <v>0</v>
      </c>
      <c r="CP34" s="1">
        <f t="shared" si="66"/>
        <v>0</v>
      </c>
      <c r="CQ34" s="1">
        <f t="shared" si="66"/>
        <v>8</v>
      </c>
      <c r="CR34" s="1">
        <f t="shared" si="66"/>
        <v>0</v>
      </c>
      <c r="CS34" s="1">
        <f t="shared" si="66"/>
        <v>8</v>
      </c>
      <c r="CT34" s="1">
        <f t="shared" si="66"/>
        <v>0</v>
      </c>
      <c r="CU34" s="1">
        <f t="shared" si="66"/>
        <v>0</v>
      </c>
      <c r="CV34" s="1">
        <f t="shared" si="66"/>
        <v>0</v>
      </c>
      <c r="CW34" s="1">
        <f t="shared" si="66"/>
        <v>0</v>
      </c>
      <c r="CX34" s="1">
        <f t="shared" si="66"/>
        <v>0</v>
      </c>
      <c r="CY34" s="1">
        <f t="shared" si="66"/>
        <v>0</v>
      </c>
      <c r="CZ34" s="1">
        <f t="shared" si="66"/>
        <v>0</v>
      </c>
      <c r="DA34" s="1">
        <f t="shared" si="66"/>
        <v>0</v>
      </c>
      <c r="DB34" s="1">
        <f t="shared" si="66"/>
        <v>0</v>
      </c>
      <c r="DC34" s="1">
        <f t="shared" si="66"/>
        <v>0</v>
      </c>
      <c r="DD34" s="1">
        <f t="shared" si="66"/>
        <v>0</v>
      </c>
      <c r="DE34" s="1">
        <f t="shared" si="66"/>
        <v>0</v>
      </c>
      <c r="DF34" s="1">
        <f t="shared" si="66"/>
        <v>0</v>
      </c>
      <c r="DG34" s="1">
        <f t="shared" si="66"/>
        <v>0</v>
      </c>
      <c r="DH34" s="1">
        <f t="shared" si="66"/>
        <v>0</v>
      </c>
      <c r="DI34" s="1">
        <f t="shared" si="66"/>
        <v>0</v>
      </c>
    </row>
    <row r="35" spans="1:113" x14ac:dyDescent="0.3">
      <c r="A35" s="1">
        <v>14</v>
      </c>
      <c r="C35" s="1">
        <f t="shared" si="2"/>
        <v>0</v>
      </c>
      <c r="D35" s="1">
        <f t="shared" ref="D35:R35" si="67">IF(D15=$B15,IF($A15&lt;9,2,IF($A15&lt;13,4,IF($A15&lt;15,8,17))),0)</f>
        <v>8</v>
      </c>
      <c r="E35" s="1">
        <f t="shared" si="67"/>
        <v>0</v>
      </c>
      <c r="F35" s="1">
        <f t="shared" si="67"/>
        <v>0</v>
      </c>
      <c r="G35" s="1">
        <f t="shared" si="67"/>
        <v>0</v>
      </c>
      <c r="H35" s="1">
        <f t="shared" si="67"/>
        <v>0</v>
      </c>
      <c r="I35" s="1">
        <f t="shared" si="67"/>
        <v>0</v>
      </c>
      <c r="J35" s="1">
        <f t="shared" si="67"/>
        <v>8</v>
      </c>
      <c r="K35" s="1">
        <f t="shared" si="67"/>
        <v>8</v>
      </c>
      <c r="L35" s="1">
        <f t="shared" si="67"/>
        <v>0</v>
      </c>
      <c r="M35" s="1">
        <f t="shared" si="67"/>
        <v>8</v>
      </c>
      <c r="N35" s="1">
        <f t="shared" si="67"/>
        <v>8</v>
      </c>
      <c r="O35" s="1">
        <f t="shared" si="67"/>
        <v>0</v>
      </c>
      <c r="P35" s="1">
        <f t="shared" si="67"/>
        <v>0</v>
      </c>
      <c r="Q35" s="1">
        <f t="shared" si="67"/>
        <v>0</v>
      </c>
      <c r="R35" s="1">
        <f t="shared" si="67"/>
        <v>0</v>
      </c>
      <c r="S35" s="1">
        <f t="shared" ref="S35:CF35" si="68">IF(S15=$B15,IF($A15&lt;9,2,IF($A15&lt;13,4,IF($A15&lt;15,8,17))),0)</f>
        <v>0</v>
      </c>
      <c r="T35" s="1">
        <f t="shared" si="68"/>
        <v>8</v>
      </c>
      <c r="U35" s="1">
        <f t="shared" si="68"/>
        <v>0</v>
      </c>
      <c r="V35" s="1">
        <f t="shared" si="68"/>
        <v>0</v>
      </c>
      <c r="W35" s="1">
        <f t="shared" si="68"/>
        <v>0</v>
      </c>
      <c r="X35" s="1">
        <f t="shared" si="68"/>
        <v>0</v>
      </c>
      <c r="Y35" s="1">
        <f t="shared" si="68"/>
        <v>0</v>
      </c>
      <c r="Z35" s="1">
        <f t="shared" si="68"/>
        <v>0</v>
      </c>
      <c r="AA35" s="1">
        <f t="shared" si="68"/>
        <v>0</v>
      </c>
      <c r="AB35" s="1">
        <f t="shared" si="68"/>
        <v>0</v>
      </c>
      <c r="AC35" s="1">
        <f t="shared" si="68"/>
        <v>0</v>
      </c>
      <c r="AD35" s="1">
        <f t="shared" si="68"/>
        <v>0</v>
      </c>
      <c r="AE35" s="1">
        <f t="shared" si="68"/>
        <v>0</v>
      </c>
      <c r="AF35" s="1">
        <f t="shared" si="68"/>
        <v>0</v>
      </c>
      <c r="AG35" s="1">
        <f t="shared" si="68"/>
        <v>0</v>
      </c>
      <c r="AH35" s="1">
        <f t="shared" si="68"/>
        <v>0</v>
      </c>
      <c r="AI35" s="1">
        <f t="shared" si="68"/>
        <v>0</v>
      </c>
      <c r="AJ35" s="1">
        <f t="shared" si="68"/>
        <v>0</v>
      </c>
      <c r="AK35" s="1">
        <f t="shared" si="68"/>
        <v>8</v>
      </c>
      <c r="AL35" s="1">
        <f t="shared" si="68"/>
        <v>0</v>
      </c>
      <c r="AM35" s="1">
        <f t="shared" si="68"/>
        <v>0</v>
      </c>
      <c r="AN35" s="1">
        <f t="shared" si="68"/>
        <v>0</v>
      </c>
      <c r="AO35" s="1">
        <f t="shared" si="68"/>
        <v>0</v>
      </c>
      <c r="AP35" s="1">
        <f t="shared" si="68"/>
        <v>8</v>
      </c>
      <c r="AQ35" s="1">
        <f t="shared" si="68"/>
        <v>0</v>
      </c>
      <c r="AR35" s="1">
        <f t="shared" si="68"/>
        <v>0</v>
      </c>
      <c r="AS35" s="1">
        <f t="shared" si="68"/>
        <v>8</v>
      </c>
      <c r="AT35" s="1">
        <f t="shared" si="68"/>
        <v>0</v>
      </c>
      <c r="AU35" s="1">
        <f t="shared" si="68"/>
        <v>0</v>
      </c>
      <c r="AV35" s="1">
        <f t="shared" ref="AV35" si="69">IF(AV15=$B15,IF($A15&lt;9,2,IF($A15&lt;13,4,IF($A15&lt;15,8,17))),0)</f>
        <v>0</v>
      </c>
      <c r="AW35" s="1">
        <f t="shared" si="68"/>
        <v>0</v>
      </c>
      <c r="AX35" s="1">
        <f t="shared" si="68"/>
        <v>0</v>
      </c>
      <c r="AY35" s="1">
        <f t="shared" si="68"/>
        <v>0</v>
      </c>
      <c r="AZ35" s="1">
        <f t="shared" si="68"/>
        <v>0</v>
      </c>
      <c r="BA35" s="1">
        <f t="shared" si="68"/>
        <v>0</v>
      </c>
      <c r="BB35" s="1">
        <f t="shared" si="68"/>
        <v>0</v>
      </c>
      <c r="BC35" s="1">
        <f t="shared" si="68"/>
        <v>0</v>
      </c>
      <c r="BD35" s="1">
        <f t="shared" si="68"/>
        <v>0</v>
      </c>
      <c r="BE35" s="1">
        <f t="shared" si="68"/>
        <v>0</v>
      </c>
      <c r="BF35" s="1">
        <f t="shared" si="68"/>
        <v>0</v>
      </c>
      <c r="BG35" s="1">
        <f t="shared" si="68"/>
        <v>0</v>
      </c>
      <c r="BH35" s="1">
        <f t="shared" ref="BH35" si="70">IF(BH15=$B15,IF($A15&lt;9,2,IF($A15&lt;13,4,IF($A15&lt;15,8,17))),0)</f>
        <v>0</v>
      </c>
      <c r="BI35" s="1">
        <f t="shared" si="68"/>
        <v>0</v>
      </c>
      <c r="BJ35" s="1">
        <f t="shared" si="68"/>
        <v>0</v>
      </c>
      <c r="BK35" s="1">
        <f t="shared" si="68"/>
        <v>0</v>
      </c>
      <c r="BL35" s="1">
        <f t="shared" si="68"/>
        <v>0</v>
      </c>
      <c r="BM35" s="1">
        <f t="shared" si="68"/>
        <v>0</v>
      </c>
      <c r="BN35" s="1">
        <f t="shared" si="68"/>
        <v>0</v>
      </c>
      <c r="BO35" s="1">
        <f t="shared" si="68"/>
        <v>0</v>
      </c>
      <c r="BP35" s="1">
        <f t="shared" si="68"/>
        <v>0</v>
      </c>
      <c r="BQ35" s="1">
        <f t="shared" si="68"/>
        <v>0</v>
      </c>
      <c r="BR35" s="1">
        <f t="shared" si="68"/>
        <v>0</v>
      </c>
      <c r="BS35" s="1">
        <f t="shared" si="68"/>
        <v>8</v>
      </c>
      <c r="BT35" s="1">
        <f t="shared" si="68"/>
        <v>0</v>
      </c>
      <c r="BU35" s="1">
        <f t="shared" si="68"/>
        <v>0</v>
      </c>
      <c r="BV35" s="1">
        <f t="shared" si="68"/>
        <v>0</v>
      </c>
      <c r="BW35" s="1">
        <f t="shared" si="68"/>
        <v>0</v>
      </c>
      <c r="BX35" s="1">
        <f t="shared" si="68"/>
        <v>0</v>
      </c>
      <c r="BY35" s="1">
        <f t="shared" si="68"/>
        <v>8</v>
      </c>
      <c r="BZ35" s="1">
        <f t="shared" si="68"/>
        <v>0</v>
      </c>
      <c r="CA35" s="1">
        <f t="shared" si="68"/>
        <v>0</v>
      </c>
      <c r="CB35" s="1">
        <f t="shared" si="68"/>
        <v>8</v>
      </c>
      <c r="CC35" s="1">
        <f t="shared" si="68"/>
        <v>0</v>
      </c>
      <c r="CD35" s="1">
        <f t="shared" si="68"/>
        <v>0</v>
      </c>
      <c r="CE35" s="1">
        <f t="shared" si="68"/>
        <v>0</v>
      </c>
      <c r="CF35" s="1">
        <f t="shared" si="68"/>
        <v>0</v>
      </c>
      <c r="CG35" s="1">
        <f t="shared" ref="CG35:DI35" si="71">IF(CG15=$B15,IF($A15&lt;9,2,IF($A15&lt;13,4,IF($A15&lt;15,8,17))),0)</f>
        <v>8</v>
      </c>
      <c r="CH35" s="1">
        <f t="shared" si="71"/>
        <v>0</v>
      </c>
      <c r="CI35" s="1">
        <f t="shared" si="71"/>
        <v>8</v>
      </c>
      <c r="CJ35" s="1">
        <f t="shared" si="71"/>
        <v>0</v>
      </c>
      <c r="CK35" s="1">
        <f t="shared" si="71"/>
        <v>0</v>
      </c>
      <c r="CL35" s="1">
        <f t="shared" si="71"/>
        <v>0</v>
      </c>
      <c r="CM35" s="1">
        <f t="shared" si="71"/>
        <v>0</v>
      </c>
      <c r="CN35" s="1">
        <f t="shared" si="71"/>
        <v>0</v>
      </c>
      <c r="CO35" s="1">
        <f t="shared" si="71"/>
        <v>0</v>
      </c>
      <c r="CP35" s="1">
        <f t="shared" si="71"/>
        <v>0</v>
      </c>
      <c r="CQ35" s="1">
        <f t="shared" si="71"/>
        <v>0</v>
      </c>
      <c r="CR35" s="1">
        <f t="shared" si="71"/>
        <v>0</v>
      </c>
      <c r="CS35" s="1">
        <f t="shared" si="71"/>
        <v>0</v>
      </c>
      <c r="CT35" s="1">
        <f t="shared" si="71"/>
        <v>0</v>
      </c>
      <c r="CU35" s="1">
        <f t="shared" si="71"/>
        <v>0</v>
      </c>
      <c r="CV35" s="1">
        <f t="shared" si="71"/>
        <v>0</v>
      </c>
      <c r="CW35" s="1">
        <f t="shared" si="71"/>
        <v>0</v>
      </c>
      <c r="CX35" s="1">
        <f t="shared" si="71"/>
        <v>0</v>
      </c>
      <c r="CY35" s="1">
        <f t="shared" si="71"/>
        <v>0</v>
      </c>
      <c r="CZ35" s="1">
        <f t="shared" si="71"/>
        <v>0</v>
      </c>
      <c r="DA35" s="1">
        <f t="shared" si="71"/>
        <v>0</v>
      </c>
      <c r="DB35" s="1">
        <f t="shared" si="71"/>
        <v>0</v>
      </c>
      <c r="DC35" s="1">
        <f t="shared" si="71"/>
        <v>0</v>
      </c>
      <c r="DD35" s="1">
        <f t="shared" si="71"/>
        <v>0</v>
      </c>
      <c r="DE35" s="1">
        <f t="shared" si="71"/>
        <v>0</v>
      </c>
      <c r="DF35" s="1">
        <f t="shared" si="71"/>
        <v>0</v>
      </c>
      <c r="DG35" s="1">
        <f t="shared" si="71"/>
        <v>0</v>
      </c>
      <c r="DH35" s="1">
        <f t="shared" si="71"/>
        <v>0</v>
      </c>
      <c r="DI35" s="1">
        <f t="shared" si="71"/>
        <v>0</v>
      </c>
    </row>
    <row r="36" spans="1:113" x14ac:dyDescent="0.3">
      <c r="A36" s="1">
        <v>15</v>
      </c>
      <c r="C36" s="1">
        <f t="shared" si="2"/>
        <v>0</v>
      </c>
      <c r="D36" s="1">
        <f t="shared" ref="D36:R36" si="72">IF(D16=$B16,IF($A16&lt;9,2,IF($A16&lt;13,4,IF($A16&lt;15,8,17))),0)</f>
        <v>0</v>
      </c>
      <c r="E36" s="1">
        <f t="shared" si="72"/>
        <v>0</v>
      </c>
      <c r="F36" s="1">
        <f t="shared" si="72"/>
        <v>0</v>
      </c>
      <c r="G36" s="1">
        <f t="shared" si="72"/>
        <v>0</v>
      </c>
      <c r="H36" s="1">
        <f t="shared" si="72"/>
        <v>0</v>
      </c>
      <c r="I36" s="1">
        <f t="shared" si="72"/>
        <v>0</v>
      </c>
      <c r="J36" s="1">
        <f t="shared" si="72"/>
        <v>0</v>
      </c>
      <c r="K36" s="1">
        <f t="shared" si="72"/>
        <v>0</v>
      </c>
      <c r="L36" s="1">
        <f t="shared" si="72"/>
        <v>0</v>
      </c>
      <c r="M36" s="1">
        <f t="shared" si="72"/>
        <v>0</v>
      </c>
      <c r="N36" s="1">
        <f t="shared" si="72"/>
        <v>0</v>
      </c>
      <c r="O36" s="1">
        <f t="shared" si="72"/>
        <v>0</v>
      </c>
      <c r="P36" s="1">
        <f t="shared" si="72"/>
        <v>17</v>
      </c>
      <c r="Q36" s="1">
        <f t="shared" si="72"/>
        <v>0</v>
      </c>
      <c r="R36" s="1">
        <f t="shared" si="72"/>
        <v>0</v>
      </c>
      <c r="S36" s="1">
        <f t="shared" ref="S36:CF36" si="73">IF(S16=$B16,IF($A16&lt;9,2,IF($A16&lt;13,4,IF($A16&lt;15,8,17))),0)</f>
        <v>0</v>
      </c>
      <c r="T36" s="1">
        <f t="shared" si="73"/>
        <v>0</v>
      </c>
      <c r="U36" s="1">
        <f t="shared" si="73"/>
        <v>0</v>
      </c>
      <c r="V36" s="1">
        <f t="shared" si="73"/>
        <v>0</v>
      </c>
      <c r="W36" s="1">
        <f t="shared" si="73"/>
        <v>0</v>
      </c>
      <c r="X36" s="1">
        <f t="shared" si="73"/>
        <v>0</v>
      </c>
      <c r="Y36" s="1">
        <f t="shared" si="73"/>
        <v>0</v>
      </c>
      <c r="Z36" s="1">
        <f t="shared" si="73"/>
        <v>0</v>
      </c>
      <c r="AA36" s="1">
        <f t="shared" si="73"/>
        <v>0</v>
      </c>
      <c r="AB36" s="1">
        <f t="shared" si="73"/>
        <v>0</v>
      </c>
      <c r="AC36" s="1">
        <f t="shared" si="73"/>
        <v>0</v>
      </c>
      <c r="AD36" s="1">
        <f t="shared" si="73"/>
        <v>0</v>
      </c>
      <c r="AE36" s="1">
        <f t="shared" si="73"/>
        <v>0</v>
      </c>
      <c r="AF36" s="1">
        <f t="shared" si="73"/>
        <v>0</v>
      </c>
      <c r="AG36" s="1">
        <f t="shared" si="73"/>
        <v>0</v>
      </c>
      <c r="AH36" s="1">
        <f t="shared" si="73"/>
        <v>0</v>
      </c>
      <c r="AI36" s="1">
        <f t="shared" si="73"/>
        <v>0</v>
      </c>
      <c r="AJ36" s="1">
        <f t="shared" si="73"/>
        <v>0</v>
      </c>
      <c r="AK36" s="1">
        <f t="shared" si="73"/>
        <v>0</v>
      </c>
      <c r="AL36" s="1">
        <f t="shared" si="73"/>
        <v>0</v>
      </c>
      <c r="AM36" s="1">
        <f t="shared" si="73"/>
        <v>0</v>
      </c>
      <c r="AN36" s="1">
        <f t="shared" si="73"/>
        <v>0</v>
      </c>
      <c r="AO36" s="1">
        <f t="shared" si="73"/>
        <v>0</v>
      </c>
      <c r="AP36" s="1">
        <f t="shared" si="73"/>
        <v>0</v>
      </c>
      <c r="AQ36" s="1">
        <f t="shared" si="73"/>
        <v>0</v>
      </c>
      <c r="AR36" s="1">
        <f t="shared" si="73"/>
        <v>0</v>
      </c>
      <c r="AS36" s="1">
        <f t="shared" si="73"/>
        <v>0</v>
      </c>
      <c r="AT36" s="1">
        <f t="shared" si="73"/>
        <v>0</v>
      </c>
      <c r="AU36" s="1">
        <f t="shared" si="73"/>
        <v>0</v>
      </c>
      <c r="AV36" s="1">
        <f t="shared" ref="AV36" si="74">IF(AV16=$B16,IF($A16&lt;9,2,IF($A16&lt;13,4,IF($A16&lt;15,8,17))),0)</f>
        <v>0</v>
      </c>
      <c r="AW36" s="1">
        <f t="shared" si="73"/>
        <v>0</v>
      </c>
      <c r="AX36" s="1">
        <f t="shared" si="73"/>
        <v>0</v>
      </c>
      <c r="AY36" s="1">
        <f t="shared" si="73"/>
        <v>0</v>
      </c>
      <c r="AZ36" s="1">
        <f t="shared" si="73"/>
        <v>0</v>
      </c>
      <c r="BA36" s="1">
        <f t="shared" si="73"/>
        <v>0</v>
      </c>
      <c r="BB36" s="1">
        <f t="shared" si="73"/>
        <v>0</v>
      </c>
      <c r="BC36" s="1">
        <f t="shared" si="73"/>
        <v>0</v>
      </c>
      <c r="BD36" s="1">
        <f t="shared" si="73"/>
        <v>0</v>
      </c>
      <c r="BE36" s="1">
        <f t="shared" si="73"/>
        <v>0</v>
      </c>
      <c r="BF36" s="1">
        <f t="shared" si="73"/>
        <v>0</v>
      </c>
      <c r="BG36" s="1">
        <f t="shared" si="73"/>
        <v>0</v>
      </c>
      <c r="BH36" s="1">
        <f t="shared" ref="BH36" si="75">IF(BH16=$B16,IF($A16&lt;9,2,IF($A16&lt;13,4,IF($A16&lt;15,8,17))),0)</f>
        <v>0</v>
      </c>
      <c r="BI36" s="1">
        <f t="shared" si="73"/>
        <v>0</v>
      </c>
      <c r="BJ36" s="1">
        <f t="shared" si="73"/>
        <v>0</v>
      </c>
      <c r="BK36" s="1">
        <f t="shared" si="73"/>
        <v>0</v>
      </c>
      <c r="BL36" s="1">
        <f t="shared" si="73"/>
        <v>0</v>
      </c>
      <c r="BM36" s="1">
        <f t="shared" si="73"/>
        <v>0</v>
      </c>
      <c r="BN36" s="1">
        <f t="shared" si="73"/>
        <v>0</v>
      </c>
      <c r="BO36" s="1">
        <f t="shared" si="73"/>
        <v>0</v>
      </c>
      <c r="BP36" s="1">
        <f t="shared" si="73"/>
        <v>0</v>
      </c>
      <c r="BQ36" s="1">
        <f t="shared" si="73"/>
        <v>17</v>
      </c>
      <c r="BR36" s="1">
        <f t="shared" si="73"/>
        <v>0</v>
      </c>
      <c r="BS36" s="1">
        <f t="shared" si="73"/>
        <v>0</v>
      </c>
      <c r="BT36" s="1">
        <f t="shared" si="73"/>
        <v>17</v>
      </c>
      <c r="BU36" s="1">
        <f t="shared" si="73"/>
        <v>0</v>
      </c>
      <c r="BV36" s="1">
        <f t="shared" si="73"/>
        <v>0</v>
      </c>
      <c r="BW36" s="1">
        <f t="shared" si="73"/>
        <v>0</v>
      </c>
      <c r="BX36" s="1">
        <f t="shared" si="73"/>
        <v>0</v>
      </c>
      <c r="BY36" s="1">
        <f t="shared" si="73"/>
        <v>0</v>
      </c>
      <c r="BZ36" s="1">
        <f t="shared" si="73"/>
        <v>0</v>
      </c>
      <c r="CA36" s="1">
        <f t="shared" si="73"/>
        <v>0</v>
      </c>
      <c r="CB36" s="1">
        <f t="shared" si="73"/>
        <v>0</v>
      </c>
      <c r="CC36" s="1">
        <f t="shared" si="73"/>
        <v>0</v>
      </c>
      <c r="CD36" s="1">
        <f t="shared" si="73"/>
        <v>0</v>
      </c>
      <c r="CE36" s="1">
        <f t="shared" si="73"/>
        <v>0</v>
      </c>
      <c r="CF36" s="1">
        <f t="shared" si="73"/>
        <v>0</v>
      </c>
      <c r="CG36" s="1">
        <f t="shared" ref="CG36:DI36" si="76">IF(CG16=$B16,IF($A16&lt;9,2,IF($A16&lt;13,4,IF($A16&lt;15,8,17))),0)</f>
        <v>0</v>
      </c>
      <c r="CH36" s="1">
        <f t="shared" si="76"/>
        <v>0</v>
      </c>
      <c r="CI36" s="1">
        <f t="shared" si="76"/>
        <v>0</v>
      </c>
      <c r="CJ36" s="1">
        <f t="shared" si="76"/>
        <v>0</v>
      </c>
      <c r="CK36" s="1">
        <f t="shared" si="76"/>
        <v>0</v>
      </c>
      <c r="CL36" s="1">
        <f t="shared" si="76"/>
        <v>0</v>
      </c>
      <c r="CM36" s="1">
        <f t="shared" si="76"/>
        <v>0</v>
      </c>
      <c r="CN36" s="1">
        <f t="shared" si="76"/>
        <v>0</v>
      </c>
      <c r="CO36" s="1">
        <f t="shared" si="76"/>
        <v>0</v>
      </c>
      <c r="CP36" s="1">
        <f t="shared" si="76"/>
        <v>0</v>
      </c>
      <c r="CQ36" s="1">
        <f t="shared" si="76"/>
        <v>0</v>
      </c>
      <c r="CR36" s="1">
        <f t="shared" si="76"/>
        <v>0</v>
      </c>
      <c r="CS36" s="1">
        <f t="shared" si="76"/>
        <v>0</v>
      </c>
      <c r="CT36" s="1">
        <f t="shared" si="76"/>
        <v>0</v>
      </c>
      <c r="CU36" s="1">
        <f t="shared" si="76"/>
        <v>0</v>
      </c>
      <c r="CV36" s="1">
        <f t="shared" si="76"/>
        <v>0</v>
      </c>
      <c r="CW36" s="1">
        <f t="shared" si="76"/>
        <v>0</v>
      </c>
      <c r="CX36" s="1">
        <f t="shared" si="76"/>
        <v>0</v>
      </c>
      <c r="CY36" s="1">
        <f t="shared" si="76"/>
        <v>0</v>
      </c>
      <c r="CZ36" s="1">
        <f t="shared" si="76"/>
        <v>0</v>
      </c>
      <c r="DA36" s="1">
        <f t="shared" si="76"/>
        <v>0</v>
      </c>
      <c r="DB36" s="1">
        <f t="shared" si="76"/>
        <v>0</v>
      </c>
      <c r="DC36" s="1">
        <f t="shared" si="76"/>
        <v>0</v>
      </c>
      <c r="DD36" s="1">
        <f t="shared" si="76"/>
        <v>0</v>
      </c>
      <c r="DE36" s="1">
        <f t="shared" si="76"/>
        <v>0</v>
      </c>
      <c r="DF36" s="1">
        <f t="shared" si="76"/>
        <v>0</v>
      </c>
      <c r="DG36" s="1">
        <f t="shared" si="76"/>
        <v>0</v>
      </c>
      <c r="DH36" s="1">
        <f t="shared" si="76"/>
        <v>0</v>
      </c>
      <c r="DI36" s="1">
        <f t="shared" si="76"/>
        <v>0</v>
      </c>
    </row>
    <row r="37" spans="1:113" x14ac:dyDescent="0.3">
      <c r="A37" t="s">
        <v>14</v>
      </c>
      <c r="C37" s="1">
        <f>SUM(C22:C29)</f>
        <v>2</v>
      </c>
      <c r="D37" s="1">
        <f t="shared" ref="D37:BQ37" si="77">SUM(D22:D29)</f>
        <v>8</v>
      </c>
      <c r="E37" s="1">
        <f t="shared" si="77"/>
        <v>8</v>
      </c>
      <c r="F37" s="1">
        <f t="shared" si="77"/>
        <v>0</v>
      </c>
      <c r="G37" s="1">
        <f t="shared" si="77"/>
        <v>8</v>
      </c>
      <c r="H37" s="1">
        <f t="shared" si="77"/>
        <v>2</v>
      </c>
      <c r="I37" s="1">
        <f t="shared" si="77"/>
        <v>4</v>
      </c>
      <c r="J37" s="1">
        <f t="shared" si="77"/>
        <v>6</v>
      </c>
      <c r="K37" s="1">
        <f t="shared" si="77"/>
        <v>10</v>
      </c>
      <c r="L37" s="1">
        <f t="shared" si="77"/>
        <v>2</v>
      </c>
      <c r="M37" s="1">
        <f t="shared" si="77"/>
        <v>4</v>
      </c>
      <c r="N37" s="1">
        <f t="shared" si="77"/>
        <v>4</v>
      </c>
      <c r="O37" s="1">
        <f t="shared" si="77"/>
        <v>6</v>
      </c>
      <c r="P37" s="1">
        <f t="shared" si="77"/>
        <v>4</v>
      </c>
      <c r="Q37" s="1">
        <f t="shared" si="77"/>
        <v>0</v>
      </c>
      <c r="R37" s="1">
        <f t="shared" si="77"/>
        <v>6</v>
      </c>
      <c r="S37" s="1">
        <f t="shared" si="77"/>
        <v>6</v>
      </c>
      <c r="T37" s="1">
        <f t="shared" si="77"/>
        <v>6</v>
      </c>
      <c r="U37" s="1">
        <f t="shared" si="77"/>
        <v>4</v>
      </c>
      <c r="V37" s="1">
        <f t="shared" si="77"/>
        <v>0</v>
      </c>
      <c r="W37" s="1">
        <f t="shared" si="77"/>
        <v>4</v>
      </c>
      <c r="X37" s="1">
        <f t="shared" si="77"/>
        <v>6</v>
      </c>
      <c r="Y37" s="1">
        <f t="shared" si="77"/>
        <v>4</v>
      </c>
      <c r="Z37" s="1">
        <f t="shared" si="77"/>
        <v>6</v>
      </c>
      <c r="AA37" s="1">
        <f t="shared" si="77"/>
        <v>0</v>
      </c>
      <c r="AB37" s="1">
        <f t="shared" si="77"/>
        <v>8</v>
      </c>
      <c r="AC37" s="1">
        <f t="shared" si="77"/>
        <v>4</v>
      </c>
      <c r="AD37" s="1">
        <f t="shared" si="77"/>
        <v>4</v>
      </c>
      <c r="AE37" s="1">
        <f t="shared" si="77"/>
        <v>6</v>
      </c>
      <c r="AF37" s="1">
        <f t="shared" si="77"/>
        <v>4</v>
      </c>
      <c r="AG37" s="1">
        <f t="shared" si="77"/>
        <v>4</v>
      </c>
      <c r="AH37" s="1">
        <f t="shared" si="77"/>
        <v>4</v>
      </c>
      <c r="AI37" s="1">
        <f t="shared" si="77"/>
        <v>2</v>
      </c>
      <c r="AJ37" s="1">
        <f t="shared" si="77"/>
        <v>4</v>
      </c>
      <c r="AK37" s="1">
        <f t="shared" si="77"/>
        <v>4</v>
      </c>
      <c r="AL37" s="1">
        <f t="shared" si="77"/>
        <v>4</v>
      </c>
      <c r="AM37" s="1">
        <f t="shared" si="77"/>
        <v>4</v>
      </c>
      <c r="AN37" s="1">
        <f t="shared" si="77"/>
        <v>2</v>
      </c>
      <c r="AO37" s="1">
        <f t="shared" si="77"/>
        <v>10</v>
      </c>
      <c r="AP37" s="1">
        <f t="shared" si="77"/>
        <v>6</v>
      </c>
      <c r="AQ37" s="1">
        <f t="shared" si="77"/>
        <v>6</v>
      </c>
      <c r="AR37" s="1">
        <f t="shared" si="77"/>
        <v>4</v>
      </c>
      <c r="AS37" s="1">
        <f t="shared" si="77"/>
        <v>2</v>
      </c>
      <c r="AT37" s="1">
        <f t="shared" si="77"/>
        <v>6</v>
      </c>
      <c r="AU37" s="1">
        <f t="shared" si="77"/>
        <v>6</v>
      </c>
      <c r="AV37" s="1">
        <f t="shared" ref="AV37" si="78">SUM(AV22:AV29)</f>
        <v>2</v>
      </c>
      <c r="AW37" s="1">
        <f t="shared" si="77"/>
        <v>4</v>
      </c>
      <c r="AX37" s="1">
        <f t="shared" si="77"/>
        <v>4</v>
      </c>
      <c r="AY37" s="1">
        <f t="shared" si="77"/>
        <v>6</v>
      </c>
      <c r="AZ37" s="1">
        <f t="shared" si="77"/>
        <v>0</v>
      </c>
      <c r="BA37" s="1">
        <f t="shared" si="77"/>
        <v>4</v>
      </c>
      <c r="BB37" s="1">
        <f t="shared" si="77"/>
        <v>4</v>
      </c>
      <c r="BC37" s="1">
        <f t="shared" si="77"/>
        <v>4</v>
      </c>
      <c r="BD37" s="1">
        <f t="shared" si="77"/>
        <v>8</v>
      </c>
      <c r="BE37" s="1">
        <f t="shared" si="77"/>
        <v>2</v>
      </c>
      <c r="BF37" s="1">
        <f t="shared" si="77"/>
        <v>2</v>
      </c>
      <c r="BG37" s="1">
        <f t="shared" si="77"/>
        <v>4</v>
      </c>
      <c r="BH37" s="1">
        <f t="shared" ref="BH37" si="79">SUM(BH22:BH29)</f>
        <v>2</v>
      </c>
      <c r="BI37" s="1">
        <f t="shared" si="77"/>
        <v>2</v>
      </c>
      <c r="BJ37" s="1">
        <f t="shared" si="77"/>
        <v>4</v>
      </c>
      <c r="BK37" s="1">
        <f t="shared" si="77"/>
        <v>4</v>
      </c>
      <c r="BL37" s="1">
        <f t="shared" si="77"/>
        <v>8</v>
      </c>
      <c r="BM37" s="1">
        <f t="shared" si="77"/>
        <v>4</v>
      </c>
      <c r="BN37" s="1">
        <f t="shared" si="77"/>
        <v>2</v>
      </c>
      <c r="BO37" s="1">
        <f t="shared" si="77"/>
        <v>4</v>
      </c>
      <c r="BP37" s="1">
        <f t="shared" si="77"/>
        <v>2</v>
      </c>
      <c r="BQ37" s="1">
        <f t="shared" si="77"/>
        <v>10</v>
      </c>
      <c r="BR37" s="1">
        <f t="shared" ref="BR37:DI37" si="80">SUM(BR22:BR29)</f>
        <v>2</v>
      </c>
      <c r="BS37" s="1">
        <f t="shared" si="80"/>
        <v>2</v>
      </c>
      <c r="BT37" s="1">
        <f t="shared" si="80"/>
        <v>6</v>
      </c>
      <c r="BU37" s="1">
        <f t="shared" si="80"/>
        <v>6</v>
      </c>
      <c r="BV37" s="1">
        <f t="shared" si="80"/>
        <v>4</v>
      </c>
      <c r="BW37" s="1">
        <f t="shared" si="80"/>
        <v>4</v>
      </c>
      <c r="BX37" s="1">
        <f t="shared" si="80"/>
        <v>0</v>
      </c>
      <c r="BY37" s="1">
        <f t="shared" si="80"/>
        <v>8</v>
      </c>
      <c r="BZ37" s="1">
        <f t="shared" si="80"/>
        <v>4</v>
      </c>
      <c r="CA37" s="1">
        <f t="shared" si="80"/>
        <v>6</v>
      </c>
      <c r="CB37" s="1">
        <f t="shared" si="80"/>
        <v>4</v>
      </c>
      <c r="CC37" s="1">
        <f t="shared" si="80"/>
        <v>6</v>
      </c>
      <c r="CD37" s="1">
        <f t="shared" si="80"/>
        <v>6</v>
      </c>
      <c r="CE37" s="1">
        <f t="shared" si="80"/>
        <v>4</v>
      </c>
      <c r="CF37" s="1">
        <f t="shared" si="80"/>
        <v>6</v>
      </c>
      <c r="CG37" s="1">
        <f t="shared" si="80"/>
        <v>4</v>
      </c>
      <c r="CH37" s="1">
        <f t="shared" si="80"/>
        <v>0</v>
      </c>
      <c r="CI37" s="1">
        <f t="shared" si="80"/>
        <v>2</v>
      </c>
      <c r="CJ37" s="1">
        <f t="shared" si="80"/>
        <v>0</v>
      </c>
      <c r="CK37" s="1">
        <f t="shared" si="80"/>
        <v>4</v>
      </c>
      <c r="CL37" s="1">
        <f t="shared" si="80"/>
        <v>2</v>
      </c>
      <c r="CM37" s="1">
        <f t="shared" si="80"/>
        <v>8</v>
      </c>
      <c r="CN37" s="1">
        <f t="shared" si="80"/>
        <v>8</v>
      </c>
      <c r="CO37" s="1">
        <f t="shared" si="80"/>
        <v>2</v>
      </c>
      <c r="CP37" s="1">
        <f t="shared" si="80"/>
        <v>6</v>
      </c>
      <c r="CQ37" s="1">
        <f t="shared" si="80"/>
        <v>4</v>
      </c>
      <c r="CR37" s="1">
        <f t="shared" si="80"/>
        <v>4</v>
      </c>
      <c r="CS37" s="1">
        <f t="shared" si="80"/>
        <v>6</v>
      </c>
      <c r="CT37" s="1">
        <f t="shared" si="80"/>
        <v>0</v>
      </c>
      <c r="CU37" s="1">
        <f t="shared" si="80"/>
        <v>0</v>
      </c>
      <c r="CV37" s="1">
        <f t="shared" si="80"/>
        <v>0</v>
      </c>
      <c r="CW37" s="1">
        <f t="shared" si="80"/>
        <v>0</v>
      </c>
      <c r="CX37" s="1">
        <f t="shared" si="80"/>
        <v>0</v>
      </c>
      <c r="CY37" s="1">
        <f t="shared" si="80"/>
        <v>0</v>
      </c>
      <c r="CZ37" s="1">
        <f t="shared" si="80"/>
        <v>0</v>
      </c>
      <c r="DA37" s="1">
        <f t="shared" si="80"/>
        <v>0</v>
      </c>
      <c r="DB37" s="1">
        <f t="shared" si="80"/>
        <v>0</v>
      </c>
      <c r="DC37" s="1">
        <f t="shared" si="80"/>
        <v>0</v>
      </c>
      <c r="DD37" s="1">
        <f t="shared" si="80"/>
        <v>0</v>
      </c>
      <c r="DE37" s="1">
        <f t="shared" si="80"/>
        <v>0</v>
      </c>
      <c r="DF37" s="1">
        <f t="shared" si="80"/>
        <v>0</v>
      </c>
      <c r="DG37" s="1">
        <f t="shared" si="80"/>
        <v>0</v>
      </c>
      <c r="DH37" s="1">
        <f t="shared" si="80"/>
        <v>0</v>
      </c>
      <c r="DI37" s="1">
        <f t="shared" si="80"/>
        <v>0</v>
      </c>
    </row>
    <row r="38" spans="1:113" x14ac:dyDescent="0.3">
      <c r="A38" t="s">
        <v>15</v>
      </c>
      <c r="C38" s="1">
        <f>SUM(C30:C33)</f>
        <v>0</v>
      </c>
      <c r="D38" s="1">
        <f t="shared" ref="D38:BQ38" si="81">SUM(D30:D33)</f>
        <v>12</v>
      </c>
      <c r="E38" s="1">
        <f t="shared" si="81"/>
        <v>8</v>
      </c>
      <c r="F38" s="1">
        <f t="shared" si="81"/>
        <v>0</v>
      </c>
      <c r="G38" s="1">
        <f t="shared" si="81"/>
        <v>4</v>
      </c>
      <c r="H38" s="1">
        <f t="shared" si="81"/>
        <v>0</v>
      </c>
      <c r="I38" s="1">
        <f t="shared" si="81"/>
        <v>4</v>
      </c>
      <c r="J38" s="1">
        <f t="shared" si="81"/>
        <v>12</v>
      </c>
      <c r="K38" s="1">
        <f t="shared" si="81"/>
        <v>12</v>
      </c>
      <c r="L38" s="1">
        <f t="shared" si="81"/>
        <v>0</v>
      </c>
      <c r="M38" s="1">
        <f t="shared" si="81"/>
        <v>4</v>
      </c>
      <c r="N38" s="1">
        <f t="shared" si="81"/>
        <v>4</v>
      </c>
      <c r="O38" s="1">
        <f t="shared" si="81"/>
        <v>8</v>
      </c>
      <c r="P38" s="1">
        <f t="shared" si="81"/>
        <v>4</v>
      </c>
      <c r="Q38" s="1">
        <f t="shared" si="81"/>
        <v>0</v>
      </c>
      <c r="R38" s="1">
        <f t="shared" si="81"/>
        <v>4</v>
      </c>
      <c r="S38" s="1">
        <f t="shared" si="81"/>
        <v>4</v>
      </c>
      <c r="T38" s="1">
        <f t="shared" si="81"/>
        <v>8</v>
      </c>
      <c r="U38" s="1">
        <f t="shared" si="81"/>
        <v>4</v>
      </c>
      <c r="V38" s="1">
        <f t="shared" si="81"/>
        <v>0</v>
      </c>
      <c r="W38" s="1">
        <f t="shared" si="81"/>
        <v>4</v>
      </c>
      <c r="X38" s="1">
        <f t="shared" si="81"/>
        <v>0</v>
      </c>
      <c r="Y38" s="1">
        <f t="shared" si="81"/>
        <v>4</v>
      </c>
      <c r="Z38" s="1">
        <f t="shared" si="81"/>
        <v>4</v>
      </c>
      <c r="AA38" s="1">
        <f t="shared" si="81"/>
        <v>0</v>
      </c>
      <c r="AB38" s="1">
        <f t="shared" si="81"/>
        <v>4</v>
      </c>
      <c r="AC38" s="1">
        <f t="shared" si="81"/>
        <v>4</v>
      </c>
      <c r="AD38" s="1">
        <f t="shared" si="81"/>
        <v>4</v>
      </c>
      <c r="AE38" s="1">
        <f t="shared" si="81"/>
        <v>0</v>
      </c>
      <c r="AF38" s="1">
        <f t="shared" si="81"/>
        <v>0</v>
      </c>
      <c r="AG38" s="1">
        <f t="shared" si="81"/>
        <v>4</v>
      </c>
      <c r="AH38" s="1">
        <f t="shared" si="81"/>
        <v>4</v>
      </c>
      <c r="AI38" s="1">
        <f t="shared" si="81"/>
        <v>4</v>
      </c>
      <c r="AJ38" s="1">
        <f t="shared" si="81"/>
        <v>0</v>
      </c>
      <c r="AK38" s="1">
        <f t="shared" si="81"/>
        <v>4</v>
      </c>
      <c r="AL38" s="1">
        <f t="shared" si="81"/>
        <v>4</v>
      </c>
      <c r="AM38" s="1">
        <f t="shared" si="81"/>
        <v>4</v>
      </c>
      <c r="AN38" s="1">
        <f t="shared" si="81"/>
        <v>0</v>
      </c>
      <c r="AO38" s="1">
        <f t="shared" si="81"/>
        <v>8</v>
      </c>
      <c r="AP38" s="1">
        <f t="shared" si="81"/>
        <v>4</v>
      </c>
      <c r="AQ38" s="1">
        <f t="shared" si="81"/>
        <v>4</v>
      </c>
      <c r="AR38" s="1">
        <f t="shared" si="81"/>
        <v>0</v>
      </c>
      <c r="AS38" s="1">
        <f t="shared" si="81"/>
        <v>4</v>
      </c>
      <c r="AT38" s="1">
        <f t="shared" si="81"/>
        <v>0</v>
      </c>
      <c r="AU38" s="1">
        <f t="shared" si="81"/>
        <v>4</v>
      </c>
      <c r="AV38" s="1">
        <f t="shared" ref="AV38" si="82">SUM(AV30:AV33)</f>
        <v>0</v>
      </c>
      <c r="AW38" s="1">
        <f t="shared" si="81"/>
        <v>0</v>
      </c>
      <c r="AX38" s="1">
        <f t="shared" si="81"/>
        <v>0</v>
      </c>
      <c r="AY38" s="1">
        <f t="shared" si="81"/>
        <v>0</v>
      </c>
      <c r="AZ38" s="1">
        <f t="shared" si="81"/>
        <v>0</v>
      </c>
      <c r="BA38" s="1">
        <f t="shared" si="81"/>
        <v>4</v>
      </c>
      <c r="BB38" s="1">
        <f t="shared" si="81"/>
        <v>0</v>
      </c>
      <c r="BC38" s="1">
        <f t="shared" si="81"/>
        <v>4</v>
      </c>
      <c r="BD38" s="1">
        <f t="shared" si="81"/>
        <v>8</v>
      </c>
      <c r="BE38" s="1">
        <f t="shared" si="81"/>
        <v>0</v>
      </c>
      <c r="BF38" s="1">
        <f t="shared" si="81"/>
        <v>0</v>
      </c>
      <c r="BG38" s="1">
        <f t="shared" si="81"/>
        <v>4</v>
      </c>
      <c r="BH38" s="1">
        <f t="shared" ref="BH38" si="83">SUM(BH30:BH33)</f>
        <v>0</v>
      </c>
      <c r="BI38" s="1">
        <f t="shared" si="81"/>
        <v>0</v>
      </c>
      <c r="BJ38" s="1">
        <f t="shared" si="81"/>
        <v>4</v>
      </c>
      <c r="BK38" s="1">
        <f t="shared" si="81"/>
        <v>0</v>
      </c>
      <c r="BL38" s="1">
        <f t="shared" si="81"/>
        <v>4</v>
      </c>
      <c r="BM38" s="1">
        <f t="shared" si="81"/>
        <v>4</v>
      </c>
      <c r="BN38" s="1">
        <f t="shared" si="81"/>
        <v>0</v>
      </c>
      <c r="BO38" s="1">
        <f t="shared" si="81"/>
        <v>4</v>
      </c>
      <c r="BP38" s="1">
        <f t="shared" si="81"/>
        <v>4</v>
      </c>
      <c r="BQ38" s="1">
        <f t="shared" si="81"/>
        <v>8</v>
      </c>
      <c r="BR38" s="1">
        <f t="shared" ref="BR38:DI38" si="84">SUM(BR30:BR33)</f>
        <v>4</v>
      </c>
      <c r="BS38" s="1">
        <f t="shared" si="84"/>
        <v>4</v>
      </c>
      <c r="BT38" s="1">
        <f t="shared" si="84"/>
        <v>4</v>
      </c>
      <c r="BU38" s="1">
        <f t="shared" si="84"/>
        <v>4</v>
      </c>
      <c r="BV38" s="1">
        <f t="shared" si="84"/>
        <v>0</v>
      </c>
      <c r="BW38" s="1">
        <f t="shared" si="84"/>
        <v>0</v>
      </c>
      <c r="BX38" s="1">
        <f t="shared" si="84"/>
        <v>0</v>
      </c>
      <c r="BY38" s="1">
        <f t="shared" si="84"/>
        <v>8</v>
      </c>
      <c r="BZ38" s="1">
        <f t="shared" si="84"/>
        <v>0</v>
      </c>
      <c r="CA38" s="1">
        <f t="shared" si="84"/>
        <v>0</v>
      </c>
      <c r="CB38" s="1">
        <f t="shared" si="84"/>
        <v>4</v>
      </c>
      <c r="CC38" s="1">
        <f t="shared" si="84"/>
        <v>4</v>
      </c>
      <c r="CD38" s="1">
        <f t="shared" si="84"/>
        <v>4</v>
      </c>
      <c r="CE38" s="1">
        <f t="shared" si="84"/>
        <v>4</v>
      </c>
      <c r="CF38" s="1">
        <f t="shared" si="84"/>
        <v>0</v>
      </c>
      <c r="CG38" s="1">
        <f t="shared" si="84"/>
        <v>4</v>
      </c>
      <c r="CH38" s="1">
        <f t="shared" si="84"/>
        <v>0</v>
      </c>
      <c r="CI38" s="1">
        <f t="shared" si="84"/>
        <v>4</v>
      </c>
      <c r="CJ38" s="1">
        <f t="shared" si="84"/>
        <v>0</v>
      </c>
      <c r="CK38" s="1">
        <f t="shared" si="84"/>
        <v>0</v>
      </c>
      <c r="CL38" s="1">
        <f t="shared" si="84"/>
        <v>0</v>
      </c>
      <c r="CM38" s="1">
        <f t="shared" si="84"/>
        <v>0</v>
      </c>
      <c r="CN38" s="1">
        <f t="shared" si="84"/>
        <v>0</v>
      </c>
      <c r="CO38" s="1">
        <f t="shared" si="84"/>
        <v>4</v>
      </c>
      <c r="CP38" s="1">
        <f t="shared" si="84"/>
        <v>4</v>
      </c>
      <c r="CQ38" s="1">
        <f t="shared" si="84"/>
        <v>4</v>
      </c>
      <c r="CR38" s="1">
        <f t="shared" si="84"/>
        <v>0</v>
      </c>
      <c r="CS38" s="1">
        <f t="shared" si="84"/>
        <v>8</v>
      </c>
      <c r="CT38" s="1">
        <f t="shared" si="84"/>
        <v>0</v>
      </c>
      <c r="CU38" s="1">
        <f t="shared" si="84"/>
        <v>0</v>
      </c>
      <c r="CV38" s="1">
        <f t="shared" si="84"/>
        <v>0</v>
      </c>
      <c r="CW38" s="1">
        <f t="shared" si="84"/>
        <v>0</v>
      </c>
      <c r="CX38" s="1">
        <f t="shared" si="84"/>
        <v>0</v>
      </c>
      <c r="CY38" s="1">
        <f t="shared" si="84"/>
        <v>0</v>
      </c>
      <c r="CZ38" s="1">
        <f t="shared" si="84"/>
        <v>0</v>
      </c>
      <c r="DA38" s="1">
        <f t="shared" si="84"/>
        <v>0</v>
      </c>
      <c r="DB38" s="1">
        <f t="shared" si="84"/>
        <v>0</v>
      </c>
      <c r="DC38" s="1">
        <f t="shared" si="84"/>
        <v>0</v>
      </c>
      <c r="DD38" s="1">
        <f t="shared" si="84"/>
        <v>0</v>
      </c>
      <c r="DE38" s="1">
        <f t="shared" si="84"/>
        <v>0</v>
      </c>
      <c r="DF38" s="1">
        <f t="shared" si="84"/>
        <v>0</v>
      </c>
      <c r="DG38" s="1">
        <f t="shared" si="84"/>
        <v>0</v>
      </c>
      <c r="DH38" s="1">
        <f t="shared" si="84"/>
        <v>0</v>
      </c>
      <c r="DI38" s="1">
        <f t="shared" si="84"/>
        <v>0</v>
      </c>
    </row>
    <row r="39" spans="1:113" x14ac:dyDescent="0.3">
      <c r="A39" t="s">
        <v>16</v>
      </c>
      <c r="C39" s="1">
        <f>SUM(C34:C35)</f>
        <v>0</v>
      </c>
      <c r="D39" s="1">
        <f t="shared" ref="D39:BQ39" si="85">SUM(D34:D35)</f>
        <v>8</v>
      </c>
      <c r="E39" s="1">
        <f t="shared" si="85"/>
        <v>0</v>
      </c>
      <c r="F39" s="1">
        <f t="shared" si="85"/>
        <v>0</v>
      </c>
      <c r="G39" s="1">
        <f t="shared" si="85"/>
        <v>0</v>
      </c>
      <c r="H39" s="1">
        <f t="shared" si="85"/>
        <v>0</v>
      </c>
      <c r="I39" s="1">
        <f t="shared" si="85"/>
        <v>0</v>
      </c>
      <c r="J39" s="1">
        <f t="shared" si="85"/>
        <v>8</v>
      </c>
      <c r="K39" s="1">
        <f t="shared" si="85"/>
        <v>16</v>
      </c>
      <c r="L39" s="1">
        <f t="shared" si="85"/>
        <v>0</v>
      </c>
      <c r="M39" s="1">
        <f t="shared" si="85"/>
        <v>8</v>
      </c>
      <c r="N39" s="1">
        <f t="shared" si="85"/>
        <v>8</v>
      </c>
      <c r="O39" s="1">
        <f t="shared" si="85"/>
        <v>0</v>
      </c>
      <c r="P39" s="1">
        <f t="shared" si="85"/>
        <v>8</v>
      </c>
      <c r="Q39" s="1">
        <f t="shared" si="85"/>
        <v>0</v>
      </c>
      <c r="R39" s="1">
        <f t="shared" si="85"/>
        <v>0</v>
      </c>
      <c r="S39" s="1">
        <f t="shared" si="85"/>
        <v>0</v>
      </c>
      <c r="T39" s="1">
        <f t="shared" si="85"/>
        <v>8</v>
      </c>
      <c r="U39" s="1">
        <f t="shared" si="85"/>
        <v>0</v>
      </c>
      <c r="V39" s="1">
        <f t="shared" si="85"/>
        <v>0</v>
      </c>
      <c r="W39" s="1">
        <f t="shared" si="85"/>
        <v>0</v>
      </c>
      <c r="X39" s="1">
        <f t="shared" si="85"/>
        <v>0</v>
      </c>
      <c r="Y39" s="1">
        <f t="shared" si="85"/>
        <v>0</v>
      </c>
      <c r="Z39" s="1">
        <f t="shared" si="85"/>
        <v>0</v>
      </c>
      <c r="AA39" s="1">
        <f t="shared" si="85"/>
        <v>0</v>
      </c>
      <c r="AB39" s="1">
        <f t="shared" si="85"/>
        <v>0</v>
      </c>
      <c r="AC39" s="1">
        <f t="shared" si="85"/>
        <v>0</v>
      </c>
      <c r="AD39" s="1">
        <f t="shared" si="85"/>
        <v>0</v>
      </c>
      <c r="AE39" s="1">
        <f t="shared" si="85"/>
        <v>0</v>
      </c>
      <c r="AF39" s="1">
        <f t="shared" si="85"/>
        <v>0</v>
      </c>
      <c r="AG39" s="1">
        <f t="shared" si="85"/>
        <v>0</v>
      </c>
      <c r="AH39" s="1">
        <f t="shared" si="85"/>
        <v>0</v>
      </c>
      <c r="AI39" s="1">
        <f t="shared" si="85"/>
        <v>8</v>
      </c>
      <c r="AJ39" s="1">
        <f t="shared" si="85"/>
        <v>0</v>
      </c>
      <c r="AK39" s="1">
        <f t="shared" si="85"/>
        <v>8</v>
      </c>
      <c r="AL39" s="1">
        <f t="shared" si="85"/>
        <v>8</v>
      </c>
      <c r="AM39" s="1">
        <f t="shared" si="85"/>
        <v>0</v>
      </c>
      <c r="AN39" s="1">
        <f t="shared" si="85"/>
        <v>0</v>
      </c>
      <c r="AO39" s="1">
        <f t="shared" si="85"/>
        <v>8</v>
      </c>
      <c r="AP39" s="1">
        <f t="shared" si="85"/>
        <v>8</v>
      </c>
      <c r="AQ39" s="1">
        <f t="shared" si="85"/>
        <v>8</v>
      </c>
      <c r="AR39" s="1">
        <f t="shared" si="85"/>
        <v>0</v>
      </c>
      <c r="AS39" s="1">
        <f t="shared" si="85"/>
        <v>8</v>
      </c>
      <c r="AT39" s="1">
        <f t="shared" si="85"/>
        <v>0</v>
      </c>
      <c r="AU39" s="1">
        <f t="shared" si="85"/>
        <v>0</v>
      </c>
      <c r="AV39" s="1">
        <f t="shared" ref="AV39" si="86">SUM(AV34:AV35)</f>
        <v>0</v>
      </c>
      <c r="AW39" s="1">
        <f t="shared" si="85"/>
        <v>0</v>
      </c>
      <c r="AX39" s="1">
        <f t="shared" si="85"/>
        <v>0</v>
      </c>
      <c r="AY39" s="1">
        <f t="shared" si="85"/>
        <v>0</v>
      </c>
      <c r="AZ39" s="1">
        <f t="shared" si="85"/>
        <v>0</v>
      </c>
      <c r="BA39" s="1">
        <f t="shared" si="85"/>
        <v>8</v>
      </c>
      <c r="BB39" s="1">
        <f t="shared" si="85"/>
        <v>0</v>
      </c>
      <c r="BC39" s="1">
        <f t="shared" si="85"/>
        <v>0</v>
      </c>
      <c r="BD39" s="1">
        <f t="shared" si="85"/>
        <v>0</v>
      </c>
      <c r="BE39" s="1">
        <f t="shared" si="85"/>
        <v>0</v>
      </c>
      <c r="BF39" s="1">
        <f t="shared" si="85"/>
        <v>0</v>
      </c>
      <c r="BG39" s="1">
        <f t="shared" si="85"/>
        <v>0</v>
      </c>
      <c r="BH39" s="1">
        <f t="shared" ref="BH39" si="87">SUM(BH34:BH35)</f>
        <v>0</v>
      </c>
      <c r="BI39" s="1">
        <f t="shared" si="85"/>
        <v>0</v>
      </c>
      <c r="BJ39" s="1">
        <f t="shared" si="85"/>
        <v>0</v>
      </c>
      <c r="BK39" s="1">
        <f t="shared" si="85"/>
        <v>0</v>
      </c>
      <c r="BL39" s="1">
        <f t="shared" si="85"/>
        <v>0</v>
      </c>
      <c r="BM39" s="1">
        <f t="shared" si="85"/>
        <v>0</v>
      </c>
      <c r="BN39" s="1">
        <f t="shared" si="85"/>
        <v>0</v>
      </c>
      <c r="BO39" s="1">
        <f t="shared" si="85"/>
        <v>0</v>
      </c>
      <c r="BP39" s="1">
        <f t="shared" si="85"/>
        <v>0</v>
      </c>
      <c r="BQ39" s="1">
        <f t="shared" si="85"/>
        <v>8</v>
      </c>
      <c r="BR39" s="1">
        <f t="shared" ref="BR39:DI39" si="88">SUM(BR34:BR35)</f>
        <v>0</v>
      </c>
      <c r="BS39" s="1">
        <f t="shared" si="88"/>
        <v>8</v>
      </c>
      <c r="BT39" s="1">
        <f t="shared" si="88"/>
        <v>8</v>
      </c>
      <c r="BU39" s="1">
        <f t="shared" si="88"/>
        <v>8</v>
      </c>
      <c r="BV39" s="1">
        <f t="shared" si="88"/>
        <v>0</v>
      </c>
      <c r="BW39" s="1">
        <f t="shared" si="88"/>
        <v>0</v>
      </c>
      <c r="BX39" s="1">
        <f t="shared" si="88"/>
        <v>0</v>
      </c>
      <c r="BY39" s="1">
        <f t="shared" si="88"/>
        <v>8</v>
      </c>
      <c r="BZ39" s="1">
        <f t="shared" si="88"/>
        <v>0</v>
      </c>
      <c r="CA39" s="1">
        <f t="shared" si="88"/>
        <v>0</v>
      </c>
      <c r="CB39" s="1">
        <f t="shared" si="88"/>
        <v>8</v>
      </c>
      <c r="CC39" s="1">
        <f t="shared" si="88"/>
        <v>0</v>
      </c>
      <c r="CD39" s="1">
        <f t="shared" si="88"/>
        <v>0</v>
      </c>
      <c r="CE39" s="1">
        <f t="shared" si="88"/>
        <v>0</v>
      </c>
      <c r="CF39" s="1">
        <f t="shared" si="88"/>
        <v>0</v>
      </c>
      <c r="CG39" s="1">
        <f t="shared" si="88"/>
        <v>8</v>
      </c>
      <c r="CH39" s="1">
        <f t="shared" si="88"/>
        <v>0</v>
      </c>
      <c r="CI39" s="1">
        <f t="shared" si="88"/>
        <v>8</v>
      </c>
      <c r="CJ39" s="1">
        <f t="shared" si="88"/>
        <v>0</v>
      </c>
      <c r="CK39" s="1">
        <f t="shared" si="88"/>
        <v>0</v>
      </c>
      <c r="CL39" s="1">
        <f t="shared" si="88"/>
        <v>0</v>
      </c>
      <c r="CM39" s="1">
        <f t="shared" si="88"/>
        <v>0</v>
      </c>
      <c r="CN39" s="1">
        <f t="shared" si="88"/>
        <v>0</v>
      </c>
      <c r="CO39" s="1">
        <f t="shared" si="88"/>
        <v>0</v>
      </c>
      <c r="CP39" s="1">
        <f t="shared" si="88"/>
        <v>0</v>
      </c>
      <c r="CQ39" s="1">
        <f t="shared" si="88"/>
        <v>8</v>
      </c>
      <c r="CR39" s="1">
        <f t="shared" si="88"/>
        <v>0</v>
      </c>
      <c r="CS39" s="1">
        <f t="shared" si="88"/>
        <v>8</v>
      </c>
      <c r="CT39" s="1">
        <f t="shared" si="88"/>
        <v>0</v>
      </c>
      <c r="CU39" s="1">
        <f t="shared" si="88"/>
        <v>0</v>
      </c>
      <c r="CV39" s="1">
        <f t="shared" si="88"/>
        <v>0</v>
      </c>
      <c r="CW39" s="1">
        <f t="shared" si="88"/>
        <v>0</v>
      </c>
      <c r="CX39" s="1">
        <f t="shared" si="88"/>
        <v>0</v>
      </c>
      <c r="CY39" s="1">
        <f t="shared" si="88"/>
        <v>0</v>
      </c>
      <c r="CZ39" s="1">
        <f t="shared" si="88"/>
        <v>0</v>
      </c>
      <c r="DA39" s="1">
        <f t="shared" si="88"/>
        <v>0</v>
      </c>
      <c r="DB39" s="1">
        <f t="shared" si="88"/>
        <v>0</v>
      </c>
      <c r="DC39" s="1">
        <f t="shared" si="88"/>
        <v>0</v>
      </c>
      <c r="DD39" s="1">
        <f t="shared" si="88"/>
        <v>0</v>
      </c>
      <c r="DE39" s="1">
        <f t="shared" si="88"/>
        <v>0</v>
      </c>
      <c r="DF39" s="1">
        <f t="shared" si="88"/>
        <v>0</v>
      </c>
      <c r="DG39" s="1">
        <f t="shared" si="88"/>
        <v>0</v>
      </c>
      <c r="DH39" s="1">
        <f t="shared" si="88"/>
        <v>0</v>
      </c>
      <c r="DI39" s="1">
        <f t="shared" si="88"/>
        <v>0</v>
      </c>
    </row>
    <row r="40" spans="1:113" x14ac:dyDescent="0.3">
      <c r="A40" t="s">
        <v>17</v>
      </c>
      <c r="C40" s="1">
        <f>C36</f>
        <v>0</v>
      </c>
      <c r="D40" s="1">
        <f t="shared" ref="D40:BQ40" si="89">D36</f>
        <v>0</v>
      </c>
      <c r="E40" s="1">
        <f t="shared" si="89"/>
        <v>0</v>
      </c>
      <c r="F40" s="1">
        <f t="shared" si="89"/>
        <v>0</v>
      </c>
      <c r="G40" s="1">
        <f t="shared" si="89"/>
        <v>0</v>
      </c>
      <c r="H40" s="1">
        <f t="shared" si="89"/>
        <v>0</v>
      </c>
      <c r="I40" s="1">
        <f t="shared" si="89"/>
        <v>0</v>
      </c>
      <c r="J40" s="1">
        <f t="shared" si="89"/>
        <v>0</v>
      </c>
      <c r="K40" s="1">
        <f t="shared" si="89"/>
        <v>0</v>
      </c>
      <c r="L40" s="1">
        <f t="shared" si="89"/>
        <v>0</v>
      </c>
      <c r="M40" s="1">
        <f t="shared" si="89"/>
        <v>0</v>
      </c>
      <c r="N40" s="1">
        <f t="shared" si="89"/>
        <v>0</v>
      </c>
      <c r="O40" s="1">
        <f t="shared" si="89"/>
        <v>0</v>
      </c>
      <c r="P40" s="1">
        <f t="shared" si="89"/>
        <v>17</v>
      </c>
      <c r="Q40" s="1">
        <f t="shared" si="89"/>
        <v>0</v>
      </c>
      <c r="R40" s="1">
        <f t="shared" si="89"/>
        <v>0</v>
      </c>
      <c r="S40" s="1">
        <f t="shared" si="89"/>
        <v>0</v>
      </c>
      <c r="T40" s="1">
        <f t="shared" si="89"/>
        <v>0</v>
      </c>
      <c r="U40" s="1">
        <f t="shared" si="89"/>
        <v>0</v>
      </c>
      <c r="V40" s="1">
        <f t="shared" si="89"/>
        <v>0</v>
      </c>
      <c r="W40" s="1">
        <f t="shared" si="89"/>
        <v>0</v>
      </c>
      <c r="X40" s="1">
        <f t="shared" si="89"/>
        <v>0</v>
      </c>
      <c r="Y40" s="1">
        <f t="shared" si="89"/>
        <v>0</v>
      </c>
      <c r="Z40" s="1">
        <f t="shared" si="89"/>
        <v>0</v>
      </c>
      <c r="AA40" s="1">
        <f t="shared" si="89"/>
        <v>0</v>
      </c>
      <c r="AB40" s="1">
        <f t="shared" si="89"/>
        <v>0</v>
      </c>
      <c r="AC40" s="1">
        <f t="shared" si="89"/>
        <v>0</v>
      </c>
      <c r="AD40" s="1">
        <f t="shared" si="89"/>
        <v>0</v>
      </c>
      <c r="AE40" s="1">
        <f t="shared" si="89"/>
        <v>0</v>
      </c>
      <c r="AF40" s="1">
        <f t="shared" si="89"/>
        <v>0</v>
      </c>
      <c r="AG40" s="1">
        <f t="shared" si="89"/>
        <v>0</v>
      </c>
      <c r="AH40" s="1">
        <f t="shared" si="89"/>
        <v>0</v>
      </c>
      <c r="AI40" s="1">
        <f t="shared" si="89"/>
        <v>0</v>
      </c>
      <c r="AJ40" s="1">
        <f t="shared" si="89"/>
        <v>0</v>
      </c>
      <c r="AK40" s="1">
        <f t="shared" si="89"/>
        <v>0</v>
      </c>
      <c r="AL40" s="1">
        <f t="shared" si="89"/>
        <v>0</v>
      </c>
      <c r="AM40" s="1">
        <f t="shared" si="89"/>
        <v>0</v>
      </c>
      <c r="AN40" s="1">
        <f t="shared" si="89"/>
        <v>0</v>
      </c>
      <c r="AO40" s="1">
        <f t="shared" si="89"/>
        <v>0</v>
      </c>
      <c r="AP40" s="1">
        <f t="shared" si="89"/>
        <v>0</v>
      </c>
      <c r="AQ40" s="1">
        <f t="shared" si="89"/>
        <v>0</v>
      </c>
      <c r="AR40" s="1">
        <f t="shared" si="89"/>
        <v>0</v>
      </c>
      <c r="AS40" s="1">
        <f t="shared" si="89"/>
        <v>0</v>
      </c>
      <c r="AT40" s="1">
        <f t="shared" si="89"/>
        <v>0</v>
      </c>
      <c r="AU40" s="1">
        <f t="shared" si="89"/>
        <v>0</v>
      </c>
      <c r="AV40" s="1">
        <f t="shared" ref="AV40" si="90">AV36</f>
        <v>0</v>
      </c>
      <c r="AW40" s="1">
        <f t="shared" si="89"/>
        <v>0</v>
      </c>
      <c r="AX40" s="1">
        <f t="shared" si="89"/>
        <v>0</v>
      </c>
      <c r="AY40" s="1">
        <f t="shared" si="89"/>
        <v>0</v>
      </c>
      <c r="AZ40" s="1">
        <f t="shared" si="89"/>
        <v>0</v>
      </c>
      <c r="BA40" s="1">
        <f t="shared" si="89"/>
        <v>0</v>
      </c>
      <c r="BB40" s="1">
        <f t="shared" si="89"/>
        <v>0</v>
      </c>
      <c r="BC40" s="1">
        <f t="shared" si="89"/>
        <v>0</v>
      </c>
      <c r="BD40" s="1">
        <f t="shared" si="89"/>
        <v>0</v>
      </c>
      <c r="BE40" s="1">
        <f t="shared" si="89"/>
        <v>0</v>
      </c>
      <c r="BF40" s="1">
        <f t="shared" si="89"/>
        <v>0</v>
      </c>
      <c r="BG40" s="1">
        <f t="shared" si="89"/>
        <v>0</v>
      </c>
      <c r="BH40" s="1">
        <f t="shared" ref="BH40" si="91">BH36</f>
        <v>0</v>
      </c>
      <c r="BI40" s="1">
        <f t="shared" si="89"/>
        <v>0</v>
      </c>
      <c r="BJ40" s="1">
        <f t="shared" si="89"/>
        <v>0</v>
      </c>
      <c r="BK40" s="1">
        <f t="shared" si="89"/>
        <v>0</v>
      </c>
      <c r="BL40" s="1">
        <f t="shared" si="89"/>
        <v>0</v>
      </c>
      <c r="BM40" s="1">
        <f t="shared" si="89"/>
        <v>0</v>
      </c>
      <c r="BN40" s="1">
        <f t="shared" si="89"/>
        <v>0</v>
      </c>
      <c r="BO40" s="1">
        <f t="shared" si="89"/>
        <v>0</v>
      </c>
      <c r="BP40" s="1">
        <f t="shared" si="89"/>
        <v>0</v>
      </c>
      <c r="BQ40" s="1">
        <f t="shared" si="89"/>
        <v>17</v>
      </c>
      <c r="BR40" s="1">
        <f t="shared" ref="BR40:DI40" si="92">BR36</f>
        <v>0</v>
      </c>
      <c r="BS40" s="1">
        <f t="shared" si="92"/>
        <v>0</v>
      </c>
      <c r="BT40" s="1">
        <f t="shared" si="92"/>
        <v>17</v>
      </c>
      <c r="BU40" s="1">
        <f t="shared" si="92"/>
        <v>0</v>
      </c>
      <c r="BV40" s="1">
        <f t="shared" si="92"/>
        <v>0</v>
      </c>
      <c r="BW40" s="1">
        <f t="shared" si="92"/>
        <v>0</v>
      </c>
      <c r="BX40" s="1">
        <f t="shared" si="92"/>
        <v>0</v>
      </c>
      <c r="BY40" s="1">
        <f t="shared" si="92"/>
        <v>0</v>
      </c>
      <c r="BZ40" s="1">
        <f t="shared" si="92"/>
        <v>0</v>
      </c>
      <c r="CA40" s="1">
        <f t="shared" si="92"/>
        <v>0</v>
      </c>
      <c r="CB40" s="1">
        <f t="shared" si="92"/>
        <v>0</v>
      </c>
      <c r="CC40" s="1">
        <f t="shared" si="92"/>
        <v>0</v>
      </c>
      <c r="CD40" s="1">
        <f t="shared" si="92"/>
        <v>0</v>
      </c>
      <c r="CE40" s="1">
        <f t="shared" si="92"/>
        <v>0</v>
      </c>
      <c r="CF40" s="1">
        <f t="shared" si="92"/>
        <v>0</v>
      </c>
      <c r="CG40" s="1">
        <f t="shared" si="92"/>
        <v>0</v>
      </c>
      <c r="CH40" s="1">
        <f t="shared" si="92"/>
        <v>0</v>
      </c>
      <c r="CI40" s="1">
        <f t="shared" si="92"/>
        <v>0</v>
      </c>
      <c r="CJ40" s="1">
        <f t="shared" si="92"/>
        <v>0</v>
      </c>
      <c r="CK40" s="1">
        <f t="shared" si="92"/>
        <v>0</v>
      </c>
      <c r="CL40" s="1">
        <f t="shared" si="92"/>
        <v>0</v>
      </c>
      <c r="CM40" s="1">
        <f t="shared" si="92"/>
        <v>0</v>
      </c>
      <c r="CN40" s="1">
        <f t="shared" si="92"/>
        <v>0</v>
      </c>
      <c r="CO40" s="1">
        <f t="shared" si="92"/>
        <v>0</v>
      </c>
      <c r="CP40" s="1">
        <f t="shared" si="92"/>
        <v>0</v>
      </c>
      <c r="CQ40" s="1">
        <f t="shared" si="92"/>
        <v>0</v>
      </c>
      <c r="CR40" s="1">
        <f t="shared" si="92"/>
        <v>0</v>
      </c>
      <c r="CS40" s="1">
        <f t="shared" si="92"/>
        <v>0</v>
      </c>
      <c r="CT40" s="1">
        <f t="shared" si="92"/>
        <v>0</v>
      </c>
      <c r="CU40" s="1">
        <f t="shared" si="92"/>
        <v>0</v>
      </c>
      <c r="CV40" s="1">
        <f t="shared" si="92"/>
        <v>0</v>
      </c>
      <c r="CW40" s="1">
        <f t="shared" si="92"/>
        <v>0</v>
      </c>
      <c r="CX40" s="1">
        <f t="shared" si="92"/>
        <v>0</v>
      </c>
      <c r="CY40" s="1">
        <f t="shared" si="92"/>
        <v>0</v>
      </c>
      <c r="CZ40" s="1">
        <f t="shared" si="92"/>
        <v>0</v>
      </c>
      <c r="DA40" s="1">
        <f t="shared" si="92"/>
        <v>0</v>
      </c>
      <c r="DB40" s="1">
        <f t="shared" si="92"/>
        <v>0</v>
      </c>
      <c r="DC40" s="1">
        <f t="shared" si="92"/>
        <v>0</v>
      </c>
      <c r="DD40" s="1">
        <f t="shared" si="92"/>
        <v>0</v>
      </c>
      <c r="DE40" s="1">
        <f t="shared" si="92"/>
        <v>0</v>
      </c>
      <c r="DF40" s="1">
        <f t="shared" si="92"/>
        <v>0</v>
      </c>
      <c r="DG40" s="1">
        <f t="shared" si="92"/>
        <v>0</v>
      </c>
      <c r="DH40" s="1">
        <f t="shared" si="92"/>
        <v>0</v>
      </c>
      <c r="DI40" s="1">
        <f t="shared" si="92"/>
        <v>0</v>
      </c>
    </row>
    <row r="41" spans="1:113" x14ac:dyDescent="0.3">
      <c r="A41" t="s">
        <v>5</v>
      </c>
      <c r="C41" s="1">
        <f>SUM(C22:C36)</f>
        <v>2</v>
      </c>
      <c r="D41" s="1">
        <f t="shared" ref="D41:BQ41" si="93">SUM(D22:D36)</f>
        <v>28</v>
      </c>
      <c r="E41" s="1">
        <f t="shared" si="93"/>
        <v>16</v>
      </c>
      <c r="F41" s="1">
        <f t="shared" si="93"/>
        <v>0</v>
      </c>
      <c r="G41" s="1">
        <f t="shared" si="93"/>
        <v>12</v>
      </c>
      <c r="H41" s="1">
        <f t="shared" si="93"/>
        <v>2</v>
      </c>
      <c r="I41" s="1">
        <f t="shared" si="93"/>
        <v>8</v>
      </c>
      <c r="J41" s="1">
        <f t="shared" si="93"/>
        <v>26</v>
      </c>
      <c r="K41" s="1">
        <f t="shared" si="93"/>
        <v>38</v>
      </c>
      <c r="L41" s="1">
        <f t="shared" si="93"/>
        <v>2</v>
      </c>
      <c r="M41" s="1">
        <f t="shared" si="93"/>
        <v>16</v>
      </c>
      <c r="N41" s="1">
        <f t="shared" si="93"/>
        <v>16</v>
      </c>
      <c r="O41" s="1">
        <f t="shared" si="93"/>
        <v>14</v>
      </c>
      <c r="P41" s="1">
        <f t="shared" si="93"/>
        <v>33</v>
      </c>
      <c r="Q41" s="1">
        <f t="shared" si="93"/>
        <v>0</v>
      </c>
      <c r="R41" s="1">
        <f t="shared" si="93"/>
        <v>10</v>
      </c>
      <c r="S41" s="1">
        <f t="shared" si="93"/>
        <v>10</v>
      </c>
      <c r="T41" s="1">
        <f t="shared" si="93"/>
        <v>22</v>
      </c>
      <c r="U41" s="1">
        <f t="shared" si="93"/>
        <v>8</v>
      </c>
      <c r="V41" s="1">
        <f t="shared" si="93"/>
        <v>0</v>
      </c>
      <c r="W41" s="1">
        <f t="shared" si="93"/>
        <v>8</v>
      </c>
      <c r="X41" s="1">
        <f t="shared" si="93"/>
        <v>6</v>
      </c>
      <c r="Y41" s="1">
        <f t="shared" si="93"/>
        <v>8</v>
      </c>
      <c r="Z41" s="1">
        <f t="shared" si="93"/>
        <v>10</v>
      </c>
      <c r="AA41" s="1">
        <f t="shared" si="93"/>
        <v>0</v>
      </c>
      <c r="AB41" s="1">
        <f t="shared" si="93"/>
        <v>12</v>
      </c>
      <c r="AC41" s="1">
        <f t="shared" si="93"/>
        <v>8</v>
      </c>
      <c r="AD41" s="1">
        <f t="shared" si="93"/>
        <v>8</v>
      </c>
      <c r="AE41" s="1">
        <f t="shared" si="93"/>
        <v>6</v>
      </c>
      <c r="AF41" s="1">
        <f t="shared" si="93"/>
        <v>4</v>
      </c>
      <c r="AG41" s="1">
        <f t="shared" si="93"/>
        <v>8</v>
      </c>
      <c r="AH41" s="1">
        <f t="shared" si="93"/>
        <v>8</v>
      </c>
      <c r="AI41" s="1">
        <f t="shared" si="93"/>
        <v>14</v>
      </c>
      <c r="AJ41" s="1">
        <f t="shared" si="93"/>
        <v>4</v>
      </c>
      <c r="AK41" s="1">
        <f t="shared" si="93"/>
        <v>16</v>
      </c>
      <c r="AL41" s="1">
        <f t="shared" si="93"/>
        <v>16</v>
      </c>
      <c r="AM41" s="1">
        <f t="shared" si="93"/>
        <v>8</v>
      </c>
      <c r="AN41" s="1">
        <f t="shared" si="93"/>
        <v>2</v>
      </c>
      <c r="AO41" s="1">
        <f t="shared" si="93"/>
        <v>26</v>
      </c>
      <c r="AP41" s="1">
        <f t="shared" si="93"/>
        <v>18</v>
      </c>
      <c r="AQ41" s="1">
        <f t="shared" si="93"/>
        <v>18</v>
      </c>
      <c r="AR41" s="1">
        <f t="shared" si="93"/>
        <v>4</v>
      </c>
      <c r="AS41" s="1">
        <f t="shared" si="93"/>
        <v>14</v>
      </c>
      <c r="AT41" s="1">
        <f t="shared" si="93"/>
        <v>6</v>
      </c>
      <c r="AU41" s="1">
        <f t="shared" si="93"/>
        <v>10</v>
      </c>
      <c r="AV41" s="1">
        <f t="shared" ref="AV41" si="94">SUM(AV22:AV36)</f>
        <v>2</v>
      </c>
      <c r="AW41" s="1">
        <f t="shared" si="93"/>
        <v>4</v>
      </c>
      <c r="AX41" s="1">
        <f t="shared" si="93"/>
        <v>4</v>
      </c>
      <c r="AY41" s="1">
        <f t="shared" si="93"/>
        <v>6</v>
      </c>
      <c r="AZ41" s="1">
        <f t="shared" si="93"/>
        <v>0</v>
      </c>
      <c r="BA41" s="1">
        <f t="shared" si="93"/>
        <v>16</v>
      </c>
      <c r="BB41" s="1">
        <f t="shared" si="93"/>
        <v>4</v>
      </c>
      <c r="BC41" s="1">
        <f t="shared" si="93"/>
        <v>8</v>
      </c>
      <c r="BD41" s="1">
        <f t="shared" si="93"/>
        <v>16</v>
      </c>
      <c r="BE41" s="1">
        <f t="shared" si="93"/>
        <v>2</v>
      </c>
      <c r="BF41" s="1">
        <f t="shared" si="93"/>
        <v>2</v>
      </c>
      <c r="BG41" s="1">
        <f t="shared" si="93"/>
        <v>8</v>
      </c>
      <c r="BH41" s="1">
        <f t="shared" ref="BH41" si="95">SUM(BH22:BH36)</f>
        <v>2</v>
      </c>
      <c r="BI41" s="1">
        <f t="shared" si="93"/>
        <v>2</v>
      </c>
      <c r="BJ41" s="1">
        <f t="shared" si="93"/>
        <v>8</v>
      </c>
      <c r="BK41" s="1">
        <f t="shared" si="93"/>
        <v>4</v>
      </c>
      <c r="BL41" s="1">
        <f t="shared" si="93"/>
        <v>12</v>
      </c>
      <c r="BM41" s="1">
        <f t="shared" si="93"/>
        <v>8</v>
      </c>
      <c r="BN41" s="1">
        <f t="shared" si="93"/>
        <v>2</v>
      </c>
      <c r="BO41" s="1">
        <f t="shared" si="93"/>
        <v>8</v>
      </c>
      <c r="BP41" s="1">
        <f t="shared" si="93"/>
        <v>6</v>
      </c>
      <c r="BQ41" s="1">
        <f t="shared" si="93"/>
        <v>43</v>
      </c>
      <c r="BR41" s="1">
        <f t="shared" ref="BR41:DI41" si="96">SUM(BR22:BR36)</f>
        <v>6</v>
      </c>
      <c r="BS41" s="1">
        <f t="shared" si="96"/>
        <v>14</v>
      </c>
      <c r="BT41" s="1">
        <f t="shared" si="96"/>
        <v>35</v>
      </c>
      <c r="BU41" s="1">
        <f t="shared" si="96"/>
        <v>18</v>
      </c>
      <c r="BV41" s="1">
        <f t="shared" si="96"/>
        <v>4</v>
      </c>
      <c r="BW41" s="1">
        <f t="shared" si="96"/>
        <v>4</v>
      </c>
      <c r="BX41" s="1">
        <f t="shared" si="96"/>
        <v>0</v>
      </c>
      <c r="BY41" s="1">
        <f t="shared" si="96"/>
        <v>24</v>
      </c>
      <c r="BZ41" s="1">
        <f t="shared" si="96"/>
        <v>4</v>
      </c>
      <c r="CA41" s="1">
        <f t="shared" si="96"/>
        <v>6</v>
      </c>
      <c r="CB41" s="1">
        <f t="shared" si="96"/>
        <v>16</v>
      </c>
      <c r="CC41" s="1">
        <f t="shared" si="96"/>
        <v>10</v>
      </c>
      <c r="CD41" s="1">
        <f t="shared" si="96"/>
        <v>10</v>
      </c>
      <c r="CE41" s="1">
        <f t="shared" si="96"/>
        <v>8</v>
      </c>
      <c r="CF41" s="1">
        <f t="shared" si="96"/>
        <v>6</v>
      </c>
      <c r="CG41" s="1">
        <f t="shared" si="96"/>
        <v>16</v>
      </c>
      <c r="CH41" s="1">
        <f t="shared" si="96"/>
        <v>0</v>
      </c>
      <c r="CI41" s="1">
        <f t="shared" si="96"/>
        <v>14</v>
      </c>
      <c r="CJ41" s="1">
        <f t="shared" si="96"/>
        <v>0</v>
      </c>
      <c r="CK41" s="1">
        <f t="shared" si="96"/>
        <v>4</v>
      </c>
      <c r="CL41" s="1">
        <f t="shared" si="96"/>
        <v>2</v>
      </c>
      <c r="CM41" s="1">
        <f t="shared" si="96"/>
        <v>8</v>
      </c>
      <c r="CN41" s="1">
        <f t="shared" si="96"/>
        <v>8</v>
      </c>
      <c r="CO41" s="1">
        <f t="shared" si="96"/>
        <v>6</v>
      </c>
      <c r="CP41" s="1">
        <f t="shared" si="96"/>
        <v>10</v>
      </c>
      <c r="CQ41" s="1">
        <f t="shared" si="96"/>
        <v>16</v>
      </c>
      <c r="CR41" s="1">
        <f t="shared" si="96"/>
        <v>4</v>
      </c>
      <c r="CS41" s="1">
        <f t="shared" si="96"/>
        <v>22</v>
      </c>
      <c r="CT41" s="1">
        <f t="shared" si="96"/>
        <v>0</v>
      </c>
      <c r="CU41" s="1">
        <f t="shared" si="96"/>
        <v>0</v>
      </c>
      <c r="CV41" s="1">
        <f t="shared" si="96"/>
        <v>0</v>
      </c>
      <c r="CW41" s="1">
        <f t="shared" si="96"/>
        <v>0</v>
      </c>
      <c r="CX41" s="1">
        <f t="shared" si="96"/>
        <v>0</v>
      </c>
      <c r="CY41" s="1">
        <f t="shared" si="96"/>
        <v>0</v>
      </c>
      <c r="CZ41" s="1">
        <f t="shared" si="96"/>
        <v>0</v>
      </c>
      <c r="DA41" s="1">
        <f t="shared" si="96"/>
        <v>0</v>
      </c>
      <c r="DB41" s="1">
        <f t="shared" si="96"/>
        <v>0</v>
      </c>
      <c r="DC41" s="1">
        <f t="shared" si="96"/>
        <v>0</v>
      </c>
      <c r="DD41" s="1">
        <f t="shared" si="96"/>
        <v>0</v>
      </c>
      <c r="DE41" s="1">
        <f t="shared" si="96"/>
        <v>0</v>
      </c>
      <c r="DF41" s="1">
        <f t="shared" si="96"/>
        <v>0</v>
      </c>
      <c r="DG41" s="1">
        <f t="shared" si="96"/>
        <v>0</v>
      </c>
      <c r="DH41" s="1">
        <f t="shared" si="96"/>
        <v>0</v>
      </c>
      <c r="DI41" s="1">
        <f t="shared" si="96"/>
        <v>0</v>
      </c>
    </row>
    <row r="45" spans="1:113" x14ac:dyDescent="0.3">
      <c r="K45" s="13" t="s">
        <v>19</v>
      </c>
      <c r="L45" s="21">
        <f>SUM(L47:L62)</f>
        <v>95</v>
      </c>
      <c r="M45" s="3"/>
      <c r="O45" s="13" t="s">
        <v>19</v>
      </c>
      <c r="P45" s="3">
        <f>L45</f>
        <v>95</v>
      </c>
      <c r="Q45" s="3"/>
      <c r="S45" s="13" t="s">
        <v>19</v>
      </c>
      <c r="T45" s="3">
        <f>L45</f>
        <v>95</v>
      </c>
      <c r="U45" s="3"/>
    </row>
    <row r="46" spans="1:113" x14ac:dyDescent="0.3">
      <c r="K46" s="13" t="s">
        <v>18</v>
      </c>
      <c r="L46" s="13" t="s">
        <v>20</v>
      </c>
      <c r="M46" s="13" t="s">
        <v>21</v>
      </c>
      <c r="O46" s="13" t="s">
        <v>22</v>
      </c>
      <c r="P46" s="13" t="s">
        <v>20</v>
      </c>
      <c r="Q46" s="13" t="s">
        <v>21</v>
      </c>
      <c r="S46" s="13" t="s">
        <v>23</v>
      </c>
      <c r="T46" s="13" t="s">
        <v>20</v>
      </c>
      <c r="U46" s="13" t="s">
        <v>21</v>
      </c>
    </row>
    <row r="47" spans="1:113" x14ac:dyDescent="0.3">
      <c r="K47" s="3" t="s">
        <v>37</v>
      </c>
      <c r="L47" s="3">
        <f t="shared" ref="L47:L62" si="97">COUNTIF($C$16:$DI$16,K47)</f>
        <v>46</v>
      </c>
      <c r="M47" s="14">
        <f t="shared" ref="M47:M62" si="98">L47/$L$45</f>
        <v>0.48421052631578948</v>
      </c>
      <c r="O47" s="3" t="s">
        <v>49</v>
      </c>
      <c r="P47" s="3">
        <f t="shared" ref="P47:P54" si="99">COUNTIF($C$14:$DI$14,O47)</f>
        <v>36</v>
      </c>
      <c r="Q47" s="14">
        <f t="shared" ref="Q47:Q54" si="100">P47/$L$45</f>
        <v>0.37894736842105264</v>
      </c>
      <c r="S47" s="3" t="s">
        <v>37</v>
      </c>
      <c r="T47" s="3">
        <f t="shared" ref="T47:T54" si="101">COUNTIF($C$15:$DI$15,S47)</f>
        <v>63</v>
      </c>
      <c r="U47" s="14">
        <f t="shared" ref="U47:U54" si="102">T47/$L$45</f>
        <v>0.66315789473684206</v>
      </c>
    </row>
    <row r="48" spans="1:113" x14ac:dyDescent="0.3">
      <c r="K48" s="3" t="s">
        <v>49</v>
      </c>
      <c r="L48" s="3">
        <f t="shared" si="97"/>
        <v>14</v>
      </c>
      <c r="M48" s="14">
        <f t="shared" si="98"/>
        <v>0.14736842105263157</v>
      </c>
      <c r="O48" s="3" t="s">
        <v>35</v>
      </c>
      <c r="P48" s="3">
        <f t="shared" si="99"/>
        <v>17</v>
      </c>
      <c r="Q48" s="14">
        <f t="shared" si="100"/>
        <v>0.17894736842105263</v>
      </c>
      <c r="S48" s="3" t="s">
        <v>25</v>
      </c>
      <c r="T48" s="3">
        <f t="shared" si="101"/>
        <v>14</v>
      </c>
      <c r="U48" s="14">
        <f t="shared" si="102"/>
        <v>0.14736842105263157</v>
      </c>
    </row>
    <row r="49" spans="11:21" x14ac:dyDescent="0.3">
      <c r="K49" s="3" t="s">
        <v>35</v>
      </c>
      <c r="L49" s="3">
        <f t="shared" si="97"/>
        <v>8</v>
      </c>
      <c r="M49" s="14">
        <f t="shared" si="98"/>
        <v>8.4210526315789472E-2</v>
      </c>
      <c r="O49" s="3" t="s">
        <v>12</v>
      </c>
      <c r="P49" s="3">
        <f t="shared" si="99"/>
        <v>12</v>
      </c>
      <c r="Q49" s="14">
        <f t="shared" si="100"/>
        <v>0.12631578947368421</v>
      </c>
      <c r="S49" s="3" t="s">
        <v>9</v>
      </c>
      <c r="T49" s="3">
        <f t="shared" si="101"/>
        <v>8</v>
      </c>
      <c r="U49" s="14">
        <f t="shared" si="102"/>
        <v>8.4210526315789472E-2</v>
      </c>
    </row>
    <row r="50" spans="11:21" x14ac:dyDescent="0.3">
      <c r="K50" s="3" t="s">
        <v>25</v>
      </c>
      <c r="L50" s="3">
        <f t="shared" si="97"/>
        <v>6</v>
      </c>
      <c r="M50" s="14">
        <f t="shared" si="98"/>
        <v>6.3157894736842107E-2</v>
      </c>
      <c r="O50" s="3" t="s">
        <v>48</v>
      </c>
      <c r="P50" s="3">
        <f t="shared" si="99"/>
        <v>12</v>
      </c>
      <c r="Q50" s="14">
        <f t="shared" si="100"/>
        <v>0.12631578947368421</v>
      </c>
      <c r="S50" s="3" t="s">
        <v>10</v>
      </c>
      <c r="T50" s="3">
        <f t="shared" si="101"/>
        <v>6</v>
      </c>
      <c r="U50" s="14">
        <f t="shared" si="102"/>
        <v>6.3157894736842107E-2</v>
      </c>
    </row>
    <row r="51" spans="11:21" x14ac:dyDescent="0.3">
      <c r="K51" s="3" t="s">
        <v>12</v>
      </c>
      <c r="L51" s="3">
        <f t="shared" si="97"/>
        <v>5</v>
      </c>
      <c r="M51" s="14">
        <f t="shared" si="98"/>
        <v>5.2631578947368418E-2</v>
      </c>
      <c r="O51" s="3" t="s">
        <v>36</v>
      </c>
      <c r="P51" s="3">
        <f t="shared" si="99"/>
        <v>9</v>
      </c>
      <c r="Q51" s="14">
        <f t="shared" si="100"/>
        <v>9.4736842105263161E-2</v>
      </c>
      <c r="S51" s="3" t="s">
        <v>26</v>
      </c>
      <c r="T51" s="3">
        <f t="shared" si="101"/>
        <v>3</v>
      </c>
      <c r="U51" s="14">
        <f t="shared" si="102"/>
        <v>3.1578947368421054E-2</v>
      </c>
    </row>
    <row r="52" spans="11:21" x14ac:dyDescent="0.3">
      <c r="K52" s="3" t="s">
        <v>10</v>
      </c>
      <c r="L52" s="3">
        <f t="shared" si="97"/>
        <v>5</v>
      </c>
      <c r="M52" s="14">
        <f t="shared" si="98"/>
        <v>5.2631578947368418E-2</v>
      </c>
      <c r="O52" s="3" t="s">
        <v>13</v>
      </c>
      <c r="P52" s="3">
        <f t="shared" si="99"/>
        <v>8</v>
      </c>
      <c r="Q52" s="14">
        <f t="shared" si="100"/>
        <v>8.4210526315789472E-2</v>
      </c>
      <c r="S52" s="3" t="s">
        <v>51</v>
      </c>
      <c r="T52" s="3">
        <f t="shared" si="101"/>
        <v>1</v>
      </c>
      <c r="U52" s="14">
        <f t="shared" si="102"/>
        <v>1.0526315789473684E-2</v>
      </c>
    </row>
    <row r="53" spans="11:21" x14ac:dyDescent="0.3">
      <c r="K53" s="3" t="s">
        <v>48</v>
      </c>
      <c r="L53" s="3">
        <f t="shared" si="97"/>
        <v>3</v>
      </c>
      <c r="M53" s="14">
        <f t="shared" si="98"/>
        <v>3.1578947368421054E-2</v>
      </c>
      <c r="O53" s="3" t="s">
        <v>47</v>
      </c>
      <c r="P53" s="3">
        <f t="shared" si="99"/>
        <v>1</v>
      </c>
      <c r="Q53" s="14">
        <f t="shared" si="100"/>
        <v>1.0526315789473684E-2</v>
      </c>
      <c r="S53" s="3" t="s">
        <v>38</v>
      </c>
      <c r="T53" s="3">
        <f t="shared" si="101"/>
        <v>0</v>
      </c>
      <c r="U53" s="14">
        <f t="shared" si="102"/>
        <v>0</v>
      </c>
    </row>
    <row r="54" spans="11:21" x14ac:dyDescent="0.3">
      <c r="K54" s="3" t="s">
        <v>26</v>
      </c>
      <c r="L54" s="3">
        <f t="shared" si="97"/>
        <v>2</v>
      </c>
      <c r="M54" s="14">
        <f t="shared" si="98"/>
        <v>2.1052631578947368E-2</v>
      </c>
      <c r="O54" s="3" t="s">
        <v>39</v>
      </c>
      <c r="P54" s="3">
        <f t="shared" si="99"/>
        <v>0</v>
      </c>
      <c r="Q54" s="14">
        <f t="shared" si="100"/>
        <v>0</v>
      </c>
      <c r="S54" s="3" t="s">
        <v>50</v>
      </c>
      <c r="T54" s="3">
        <f t="shared" si="101"/>
        <v>0</v>
      </c>
      <c r="U54" s="14">
        <f t="shared" si="102"/>
        <v>0</v>
      </c>
    </row>
    <row r="55" spans="11:21" x14ac:dyDescent="0.3">
      <c r="K55" s="3" t="s">
        <v>9</v>
      </c>
      <c r="L55" s="3">
        <f t="shared" si="97"/>
        <v>2</v>
      </c>
      <c r="M55" s="14">
        <f t="shared" si="98"/>
        <v>2.1052631578947368E-2</v>
      </c>
    </row>
    <row r="56" spans="11:21" x14ac:dyDescent="0.3">
      <c r="K56" s="3" t="s">
        <v>13</v>
      </c>
      <c r="L56" s="3">
        <f t="shared" si="97"/>
        <v>2</v>
      </c>
      <c r="M56" s="14">
        <f t="shared" si="98"/>
        <v>2.1052631578947368E-2</v>
      </c>
    </row>
    <row r="57" spans="11:21" x14ac:dyDescent="0.3">
      <c r="K57" s="3" t="s">
        <v>36</v>
      </c>
      <c r="L57" s="3">
        <f t="shared" si="97"/>
        <v>1</v>
      </c>
      <c r="M57" s="14">
        <f t="shared" si="98"/>
        <v>1.0526315789473684E-2</v>
      </c>
    </row>
    <row r="58" spans="11:21" x14ac:dyDescent="0.3">
      <c r="K58" s="3" t="s">
        <v>51</v>
      </c>
      <c r="L58" s="3">
        <f t="shared" si="97"/>
        <v>1</v>
      </c>
      <c r="M58" s="14">
        <f t="shared" si="98"/>
        <v>1.0526315789473684E-2</v>
      </c>
    </row>
    <row r="59" spans="11:21" x14ac:dyDescent="0.3">
      <c r="K59" s="3" t="s">
        <v>47</v>
      </c>
      <c r="L59" s="3">
        <f t="shared" si="97"/>
        <v>0</v>
      </c>
      <c r="M59" s="14">
        <f t="shared" si="98"/>
        <v>0</v>
      </c>
    </row>
    <row r="60" spans="11:21" x14ac:dyDescent="0.3">
      <c r="K60" s="3" t="s">
        <v>39</v>
      </c>
      <c r="L60" s="3">
        <f t="shared" si="97"/>
        <v>0</v>
      </c>
      <c r="M60" s="14">
        <f t="shared" si="98"/>
        <v>0</v>
      </c>
    </row>
    <row r="61" spans="11:21" x14ac:dyDescent="0.3">
      <c r="K61" s="3" t="s">
        <v>38</v>
      </c>
      <c r="L61" s="3">
        <f t="shared" si="97"/>
        <v>0</v>
      </c>
      <c r="M61" s="14">
        <f t="shared" si="98"/>
        <v>0</v>
      </c>
    </row>
    <row r="62" spans="11:21" x14ac:dyDescent="0.3">
      <c r="K62" s="3" t="s">
        <v>50</v>
      </c>
      <c r="L62" s="3">
        <f t="shared" si="97"/>
        <v>0</v>
      </c>
      <c r="M62" s="14">
        <f t="shared" si="98"/>
        <v>0</v>
      </c>
    </row>
    <row r="66" spans="1:7" x14ac:dyDescent="0.3">
      <c r="A66" s="3" t="s">
        <v>8</v>
      </c>
      <c r="B66" s="3" t="s">
        <v>27</v>
      </c>
      <c r="C66" s="3" t="s">
        <v>28</v>
      </c>
      <c r="D66" s="3" t="s">
        <v>29</v>
      </c>
      <c r="E66" s="3" t="s">
        <v>30</v>
      </c>
      <c r="F66" s="3" t="s">
        <v>31</v>
      </c>
      <c r="G66" s="3" t="s">
        <v>32</v>
      </c>
    </row>
    <row r="67" spans="1:7" x14ac:dyDescent="0.3">
      <c r="A67" s="9">
        <v>1</v>
      </c>
      <c r="B67" s="3" t="s">
        <v>13</v>
      </c>
      <c r="C67" s="3" t="s">
        <v>47</v>
      </c>
      <c r="D67" s="3">
        <f t="shared" ref="D67:D80" si="103">COUNTIF($C2:$XFD2,B67)</f>
        <v>81</v>
      </c>
      <c r="E67" s="3">
        <f t="shared" ref="E67:E80" si="104">COUNTIF($C2:$XFD2,C67)</f>
        <v>14</v>
      </c>
      <c r="F67" s="17">
        <f>D67/SUM($D67:$E67)</f>
        <v>0.85263157894736841</v>
      </c>
      <c r="G67" s="17">
        <f>E67/SUM($D67:$E67)</f>
        <v>0.14736842105263157</v>
      </c>
    </row>
    <row r="68" spans="1:7" x14ac:dyDescent="0.3">
      <c r="A68" s="9">
        <v>2</v>
      </c>
      <c r="B68" s="3" t="s">
        <v>35</v>
      </c>
      <c r="C68" s="3" t="s">
        <v>48</v>
      </c>
      <c r="D68" s="3">
        <f t="shared" si="103"/>
        <v>52</v>
      </c>
      <c r="E68" s="3">
        <f t="shared" si="104"/>
        <v>42</v>
      </c>
      <c r="F68" s="17">
        <f t="shared" ref="F68:F74" si="105">D68/SUM($D68:$E68)</f>
        <v>0.55319148936170215</v>
      </c>
      <c r="G68" s="17">
        <f t="shared" ref="G68:G74" si="106">E68/SUM($D68:$E68)</f>
        <v>0.44680851063829785</v>
      </c>
    </row>
    <row r="69" spans="1:7" x14ac:dyDescent="0.3">
      <c r="A69" s="9">
        <v>3</v>
      </c>
      <c r="B69" s="3" t="s">
        <v>49</v>
      </c>
      <c r="C69" s="3" t="s">
        <v>39</v>
      </c>
      <c r="D69" s="3">
        <f t="shared" si="103"/>
        <v>92</v>
      </c>
      <c r="E69" s="3">
        <f t="shared" si="104"/>
        <v>3</v>
      </c>
      <c r="F69" s="17">
        <f t="shared" si="105"/>
        <v>0.96842105263157896</v>
      </c>
      <c r="G69" s="17">
        <f t="shared" si="106"/>
        <v>3.1578947368421054E-2</v>
      </c>
    </row>
    <row r="70" spans="1:7" x14ac:dyDescent="0.3">
      <c r="A70" s="9">
        <v>4</v>
      </c>
      <c r="B70" s="3" t="s">
        <v>12</v>
      </c>
      <c r="C70" s="3" t="s">
        <v>36</v>
      </c>
      <c r="D70" s="3">
        <f t="shared" si="103"/>
        <v>38</v>
      </c>
      <c r="E70" s="3">
        <f t="shared" si="104"/>
        <v>56</v>
      </c>
      <c r="F70" s="17">
        <f t="shared" si="105"/>
        <v>0.40425531914893614</v>
      </c>
      <c r="G70" s="17">
        <f t="shared" si="106"/>
        <v>0.5957446808510638</v>
      </c>
    </row>
    <row r="71" spans="1:7" x14ac:dyDescent="0.3">
      <c r="A71" s="9">
        <v>5</v>
      </c>
      <c r="B71" s="3" t="s">
        <v>37</v>
      </c>
      <c r="C71" s="3" t="s">
        <v>38</v>
      </c>
      <c r="D71" s="3">
        <f t="shared" si="103"/>
        <v>92</v>
      </c>
      <c r="E71" s="3">
        <f t="shared" si="104"/>
        <v>3</v>
      </c>
      <c r="F71" s="17">
        <f t="shared" si="105"/>
        <v>0.96842105263157896</v>
      </c>
      <c r="G71" s="17">
        <f t="shared" si="106"/>
        <v>3.1578947368421054E-2</v>
      </c>
    </row>
    <row r="72" spans="1:7" x14ac:dyDescent="0.3">
      <c r="A72" s="9">
        <v>6</v>
      </c>
      <c r="B72" s="3" t="s">
        <v>25</v>
      </c>
      <c r="C72" s="3" t="s">
        <v>26</v>
      </c>
      <c r="D72" s="3">
        <f t="shared" si="103"/>
        <v>66</v>
      </c>
      <c r="E72" s="3">
        <f t="shared" si="104"/>
        <v>29</v>
      </c>
      <c r="F72" s="17">
        <f t="shared" si="105"/>
        <v>0.69473684210526321</v>
      </c>
      <c r="G72" s="17">
        <f t="shared" si="106"/>
        <v>0.30526315789473685</v>
      </c>
    </row>
    <row r="73" spans="1:7" x14ac:dyDescent="0.3">
      <c r="A73" s="9">
        <v>7</v>
      </c>
      <c r="B73" s="3" t="s">
        <v>9</v>
      </c>
      <c r="C73" s="3" t="s">
        <v>50</v>
      </c>
      <c r="D73" s="3">
        <f t="shared" si="103"/>
        <v>85</v>
      </c>
      <c r="E73" s="3">
        <f t="shared" si="104"/>
        <v>10</v>
      </c>
      <c r="F73" s="17">
        <f t="shared" si="105"/>
        <v>0.89473684210526316</v>
      </c>
      <c r="G73" s="17">
        <f t="shared" si="106"/>
        <v>0.10526315789473684</v>
      </c>
    </row>
    <row r="74" spans="1:7" ht="15" thickBot="1" x14ac:dyDescent="0.35">
      <c r="A74" s="9">
        <v>8</v>
      </c>
      <c r="B74" s="18" t="s">
        <v>51</v>
      </c>
      <c r="C74" s="18" t="s">
        <v>10</v>
      </c>
      <c r="D74" s="18">
        <f t="shared" si="103"/>
        <v>28</v>
      </c>
      <c r="E74" s="18">
        <f t="shared" si="104"/>
        <v>67</v>
      </c>
      <c r="F74" s="19">
        <f t="shared" si="105"/>
        <v>0.29473684210526313</v>
      </c>
      <c r="G74" s="19">
        <f t="shared" si="106"/>
        <v>0.70526315789473681</v>
      </c>
    </row>
    <row r="75" spans="1:7" x14ac:dyDescent="0.3">
      <c r="A75" s="10">
        <v>9</v>
      </c>
      <c r="B75" s="27" t="s">
        <v>47</v>
      </c>
      <c r="C75" s="27" t="s">
        <v>48</v>
      </c>
      <c r="D75" s="27">
        <f t="shared" si="103"/>
        <v>2</v>
      </c>
      <c r="E75" s="27">
        <f t="shared" si="104"/>
        <v>25</v>
      </c>
      <c r="F75" s="28">
        <f t="shared" ref="F75:F78" si="107">D75/SUM($D75:$E75)</f>
        <v>7.407407407407407E-2</v>
      </c>
      <c r="G75" s="28">
        <f t="shared" ref="G75:G78" si="108">E75/SUM($D75:$E75)</f>
        <v>0.92592592592592593</v>
      </c>
    </row>
    <row r="76" spans="1:7" x14ac:dyDescent="0.3">
      <c r="A76" s="10">
        <v>10</v>
      </c>
      <c r="B76" s="3" t="s">
        <v>39</v>
      </c>
      <c r="C76" s="3" t="s">
        <v>12</v>
      </c>
      <c r="D76" s="3">
        <f t="shared" si="103"/>
        <v>0</v>
      </c>
      <c r="E76" s="3">
        <f t="shared" si="104"/>
        <v>23</v>
      </c>
      <c r="F76" s="17">
        <f t="shared" si="107"/>
        <v>0</v>
      </c>
      <c r="G76" s="17">
        <f t="shared" si="108"/>
        <v>1</v>
      </c>
    </row>
    <row r="77" spans="1:7" x14ac:dyDescent="0.3">
      <c r="A77" s="10">
        <v>11</v>
      </c>
      <c r="B77" s="3" t="s">
        <v>38</v>
      </c>
      <c r="C77" s="3" t="s">
        <v>25</v>
      </c>
      <c r="D77" s="3">
        <f t="shared" si="103"/>
        <v>1</v>
      </c>
      <c r="E77" s="3">
        <f t="shared" si="104"/>
        <v>18</v>
      </c>
      <c r="F77" s="17">
        <f t="shared" si="107"/>
        <v>5.2631578947368418E-2</v>
      </c>
      <c r="G77" s="17">
        <f t="shared" si="108"/>
        <v>0.94736842105263153</v>
      </c>
    </row>
    <row r="78" spans="1:7" ht="15" thickBot="1" x14ac:dyDescent="0.35">
      <c r="A78" s="10">
        <v>12</v>
      </c>
      <c r="B78" s="18" t="s">
        <v>50</v>
      </c>
      <c r="C78" s="18" t="s">
        <v>51</v>
      </c>
      <c r="D78" s="18">
        <f t="shared" si="103"/>
        <v>4</v>
      </c>
      <c r="E78" s="18">
        <f t="shared" si="104"/>
        <v>6</v>
      </c>
      <c r="F78" s="19">
        <f t="shared" si="107"/>
        <v>0.4</v>
      </c>
      <c r="G78" s="19">
        <f t="shared" si="108"/>
        <v>0.6</v>
      </c>
    </row>
    <row r="79" spans="1:7" ht="15" thickBot="1" x14ac:dyDescent="0.35">
      <c r="A79" s="11">
        <v>13</v>
      </c>
      <c r="B79" s="27" t="s">
        <v>48</v>
      </c>
      <c r="C79" s="27" t="s">
        <v>12</v>
      </c>
      <c r="D79" s="18">
        <f t="shared" si="103"/>
        <v>12</v>
      </c>
      <c r="E79" s="18">
        <f t="shared" si="104"/>
        <v>12</v>
      </c>
      <c r="F79" s="19">
        <f t="shared" ref="F79:F80" si="109">D79/SUM($D79:$E79)</f>
        <v>0.5</v>
      </c>
      <c r="G79" s="19">
        <f t="shared" ref="G79:G80" si="110">E79/SUM($D79:$E79)</f>
        <v>0.5</v>
      </c>
    </row>
    <row r="80" spans="1:7" ht="15" thickBot="1" x14ac:dyDescent="0.35">
      <c r="A80" s="11">
        <v>14</v>
      </c>
      <c r="B80" s="18" t="s">
        <v>25</v>
      </c>
      <c r="C80" s="18" t="s">
        <v>50</v>
      </c>
      <c r="D80" s="18">
        <f t="shared" si="103"/>
        <v>14</v>
      </c>
      <c r="E80" s="18">
        <f t="shared" si="104"/>
        <v>0</v>
      </c>
      <c r="F80" s="19">
        <f t="shared" si="109"/>
        <v>1</v>
      </c>
      <c r="G80" s="19">
        <f t="shared" si="110"/>
        <v>0</v>
      </c>
    </row>
    <row r="81" spans="1:7" ht="15" thickBot="1" x14ac:dyDescent="0.35">
      <c r="A81" s="12">
        <v>15</v>
      </c>
      <c r="B81" s="27" t="s">
        <v>48</v>
      </c>
      <c r="C81" s="27" t="s">
        <v>25</v>
      </c>
      <c r="D81" s="18">
        <f t="shared" ref="D81" si="111">COUNTIF($C16:$XFD16,B81)</f>
        <v>3</v>
      </c>
      <c r="E81" s="18">
        <f t="shared" ref="E81" si="112">COUNTIF($C16:$XFD16,C81)</f>
        <v>6</v>
      </c>
      <c r="F81" s="19">
        <f t="shared" ref="F81" si="113">D81/SUM($D81:$E81)</f>
        <v>0.33333333333333331</v>
      </c>
      <c r="G81" s="19">
        <f t="shared" ref="G81" si="114">E81/SUM($D81:$E81)</f>
        <v>0.66666666666666663</v>
      </c>
    </row>
  </sheetData>
  <sortState ref="S47:U54">
    <sortCondition descending="1" ref="U47:U54"/>
  </sortState>
  <conditionalFormatting sqref="C18:DI18">
    <cfRule type="containsText" dxfId="1" priority="3" operator="containsText" text="Y">
      <formula>NOT(ISERROR(SEARCH("Y",C18)))</formula>
    </cfRule>
    <cfRule type="containsText" dxfId="0" priority="4" operator="containsText" text="N">
      <formula>NOT(ISERROR(SEARCH("N",C18)))</formula>
    </cfRule>
  </conditionalFormatting>
  <hyperlinks>
    <hyperlink ref="W19" r:id="rId1"/>
    <hyperlink ref="X19" r:id="rId2"/>
    <hyperlink ref="Y19" r:id="rId3"/>
    <hyperlink ref="Z19" r:id="rId4"/>
    <hyperlink ref="BC19" r:id="rId5"/>
    <hyperlink ref="BF19" r:id="rId6"/>
  </hyperlinks>
  <pageMargins left="0.7" right="0.7" top="0.75" bottom="0.75" header="0.3" footer="0.3"/>
  <pageSetup orientation="portrait" r:id="rId7"/>
  <drawing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Picks</vt:lpstr>
    </vt:vector>
  </TitlesOfParts>
  <Company>Suncor Energy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Harris</dc:creator>
  <cp:lastModifiedBy>Harris, Cameron</cp:lastModifiedBy>
  <dcterms:created xsi:type="dcterms:W3CDTF">2015-04-16T19:44:30Z</dcterms:created>
  <dcterms:modified xsi:type="dcterms:W3CDTF">2019-06-18T16:49:04Z</dcterms:modified>
</cp:coreProperties>
</file>