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E41" s="1"/>
  <c r="K26"/>
  <c r="M26"/>
  <c r="E33" s="1"/>
  <c r="G26"/>
  <c r="F26"/>
  <c r="E5"/>
  <c r="E37" s="1"/>
  <c r="E9"/>
  <c r="E13"/>
  <c r="E30"/>
  <c r="J22"/>
  <c r="N22"/>
  <c r="J25"/>
  <c r="N25" s="1"/>
  <c r="J19"/>
  <c r="N19" s="1"/>
  <c r="J20"/>
  <c r="N20" s="1"/>
  <c r="J21"/>
  <c r="N21" s="1"/>
  <c r="J23"/>
  <c r="N23" s="1"/>
  <c r="J18"/>
  <c r="J26" s="1"/>
  <c r="B19"/>
  <c r="B20"/>
  <c r="B21"/>
  <c r="B22"/>
  <c r="B23"/>
  <c r="B25"/>
  <c r="B18"/>
  <c r="E39"/>
  <c r="E40"/>
  <c r="E38"/>
  <c r="N18" l="1"/>
  <c r="N26" s="1"/>
  <c r="E34" s="1"/>
  <c r="E42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<sst xmlns="http://schemas.openxmlformats.org/spreadsheetml/2006/main" count="54" uniqueCount="37">
  <si>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</si>
  <si>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</si>
  <si>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</si>
  <si>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</si>
  <si>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</si>
  <si>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</si>
  <si>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</si>
  <si>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</si>
  <si>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</si>
  <si>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</si>
  <si>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</si>
  <si>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</si>
  <si>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</si>
  <si>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</si>
  <si>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</si>
  <si>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</si>
  <si>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</si>
  <si>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</si>
  <si>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</si>
  <si>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</si>
  <si>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</si>
  <si>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</si>
  <si>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</si>
  <si>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</si>
  <si>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</si>
  <si>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</si>
  <si>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</si>
  <si>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</si>
  <si>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</si>
  <si>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</si>
  <si>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</si>
  <si>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</si>
  <si>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</si>
  <si>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</si>
  <si>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TP2B - Ordenadora</t>
  </si>
  <si>
    <t>Creación de clase Ordenadora, métodos cargarVector y grabarVector</t>
  </si>
  <si>
    <t>método Shell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</si>
</sst>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1.3888888888888881E-2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4.5138888888888895E-2</c:v>
                </c:pt>
              </c:numCache>
            </c:numRef>
          </c:val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M34" sqref="M34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/>
      <c r="C5" s="2"/>
      <c r="D5" s="2"/>
      <c r="E5" s="52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2.7777777777777776E-2</v>
      </c>
      <c r="C9" s="2">
        <v>5.5555555555555552E-2</v>
      </c>
      <c r="D9" s="2">
        <v>6.9444444444444434E-2</v>
      </c>
      <c r="E9" s="52">
        <f>IFERROR(IF(OR(ISBLANK(C9),ISBLANK(D9)),"Completar",IF(D9&gt;=C9,D9-C9,"Error")),"Error")</f>
        <v>1.3888888888888881E-2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 ht="28.15" customHeight="1">
      <c r="A18" s="19"/>
      <c r="B18" s="44">
        <f>ROW($B18)-16</f>
        <v>2</v>
      </c>
      <c r="C18" s="79" t="s">
        <v>35</v>
      </c>
      <c r="D18" s="79"/>
      <c r="E18" s="80"/>
      <c r="F18" s="3">
        <v>30</v>
      </c>
      <c r="G18" s="4">
        <v>1.3888888888888888E-2</v>
      </c>
      <c r="H18" s="5">
        <v>0.3833333333333333</v>
      </c>
      <c r="I18" s="6">
        <v>0.3972222222222222</v>
      </c>
      <c r="J18" s="53">
        <f>IFERROR(IF(OR(ISBLANK(H18),ISBLANK(I18)),"",IF(I18&gt;=H18,I18-H18,"Error")),"Error")</f>
        <v>1.3888888888888895E-2</v>
      </c>
      <c r="K18" s="7">
        <v>0</v>
      </c>
      <c r="L18" s="8">
        <v>0</v>
      </c>
      <c r="M18" s="9">
        <v>50</v>
      </c>
      <c r="N18" s="54">
        <f>IFERROR(IF(OR(J18="",ISBLANK(L18)),"",J18+L18),"Error")</f>
        <v>1.3888888888888895E-2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40</v>
      </c>
      <c r="G19" s="4">
        <v>3.4722222222222224E-2</v>
      </c>
      <c r="H19" s="5">
        <v>0.70833333333333337</v>
      </c>
      <c r="I19" s="6">
        <v>0.73958333333333337</v>
      </c>
      <c r="J19" s="53">
        <f t="shared" ref="J19:J23" si="1">IFERROR(IF(OR(ISBLANK(H19),ISBLANK(I19)),"",IF(I19&gt;=H19,I19-H19,"Error")),"Error")</f>
        <v>3.125E-2</v>
      </c>
      <c r="K19" s="7">
        <v>0</v>
      </c>
      <c r="L19" s="8">
        <v>0</v>
      </c>
      <c r="M19" s="9">
        <v>30</v>
      </c>
      <c r="N19" s="54">
        <f t="shared" ref="N19:N25" si="2">IFERROR(IF(OR(J19="",ISBLANK(L19)),"",J19+L19),"Error")</f>
        <v>3.125E-2</v>
      </c>
      <c r="O19" s="19"/>
      <c r="P19" s="22"/>
    </row>
    <row r="20" spans="1:16" s="23" customFormat="1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>
        <f>IF(SUM(F18:F25)=0,"Completar",SUM(F18:F25))</f>
        <v>70</v>
      </c>
      <c r="G26" s="46">
        <f>IF(SUM(G18:G25)=0,"Completar",SUM(G18:G25))</f>
        <v>4.8611111111111112E-2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4.5138888888888895E-2</v>
      </c>
      <c r="K26" s="50">
        <f>SUM(K18:K25)</f>
        <v>0</v>
      </c>
      <c r="L26" s="46">
        <f>SUM(L18:L25)</f>
        <v>0</v>
      </c>
      <c r="M26" s="51">
        <f>IF(SUM(M18:M25)=0,"Completar",SUM(M18:M25))</f>
        <v>80</v>
      </c>
      <c r="N26" s="52">
        <f>IF(OR(COUNTIF(N18:N25,"Error")&gt;0,COUNTIF(N18:N25,"Completar")&gt;0),"Error",IF(SUM(N18:N25)=0,"Completar",SUM(N18:N25)))</f>
        <v>4.5138888888888895E-2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80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73.84615384615384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 t="str">
        <f>E5</f>
        <v>Completar</v>
      </c>
      <c r="F37" s="58" t="str">
        <f>IF(E37="Completar",E37,IFERROR(E37/$E$43,"Error"))</f>
        <v>Completar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1.3888888888888881E-2</v>
      </c>
      <c r="F38" s="58">
        <f>IF(E38="Completar",E38,IFERROR(E38/$E$43,"Error"))</f>
        <v>0.23529411764705871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4.5138888888888895E-2</v>
      </c>
      <c r="F42" s="58">
        <f>IF(E42="Completar",E42,IFERROR(E42/$E$43,"Completar"))</f>
        <v>0.76470588235294135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5.9027777777777776E-2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cami casuscelli</cp:lastModifiedBy>
  <dcterms:created xsi:type="dcterms:W3CDTF">2014-04-14T14:00:11Z</dcterms:created>
  <dcterms:modified xsi:type="dcterms:W3CDTF">2016-04-27T20:45:53Z</dcterms:modified>
</cp:coreProperties>
</file>