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cuments\ESPECIALIZACIÓN\TESIS\DATOS 2\"/>
    </mc:Choice>
  </mc:AlternateContent>
  <xr:revisionPtr revIDLastSave="0" documentId="13_ncr:1_{EB01A4B2-2076-4C96-89DC-7D0996D42FB7}" xr6:coauthVersionLast="47" xr6:coauthVersionMax="47" xr10:uidLastSave="{00000000-0000-0000-0000-000000000000}"/>
  <bookViews>
    <workbookView xWindow="-120" yWindow="-120" windowWidth="23280" windowHeight="12600" xr2:uid="{533366DC-5911-4C83-9D6E-AC0D532B2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 s="1"/>
  <c r="N4" i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N46" i="1"/>
  <c r="M46" i="1" s="1"/>
  <c r="N47" i="1"/>
  <c r="M47" i="1" s="1"/>
  <c r="N48" i="1"/>
  <c r="M48" i="1" s="1"/>
  <c r="N49" i="1"/>
  <c r="M49" i="1" s="1"/>
  <c r="N50" i="1"/>
  <c r="M50" i="1" s="1"/>
  <c r="N51" i="1"/>
  <c r="M51" i="1" s="1"/>
  <c r="N52" i="1"/>
  <c r="M52" i="1" s="1"/>
  <c r="N53" i="1"/>
  <c r="M53" i="1" s="1"/>
  <c r="N54" i="1"/>
  <c r="M54" i="1" s="1"/>
  <c r="N55" i="1"/>
  <c r="M55" i="1" s="1"/>
  <c r="N56" i="1"/>
  <c r="M56" i="1" s="1"/>
  <c r="N57" i="1"/>
  <c r="M57" i="1" s="1"/>
  <c r="N58" i="1"/>
  <c r="M58" i="1" s="1"/>
  <c r="N59" i="1"/>
  <c r="M59" i="1" s="1"/>
  <c r="N60" i="1"/>
  <c r="M60" i="1" s="1"/>
  <c r="N61" i="1"/>
  <c r="M61" i="1" s="1"/>
  <c r="N62" i="1"/>
  <c r="M62" i="1" s="1"/>
  <c r="N63" i="1"/>
  <c r="M63" i="1" s="1"/>
  <c r="N64" i="1"/>
  <c r="M64" i="1" s="1"/>
  <c r="N65" i="1"/>
  <c r="M65" i="1" s="1"/>
  <c r="N66" i="1"/>
  <c r="M66" i="1" s="1"/>
  <c r="N67" i="1"/>
  <c r="M67" i="1" s="1"/>
  <c r="N68" i="1"/>
  <c r="M68" i="1" s="1"/>
  <c r="N69" i="1"/>
  <c r="M69" i="1" s="1"/>
  <c r="N2" i="1"/>
  <c r="M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</calcChain>
</file>

<file path=xl/sharedStrings.xml><?xml version="1.0" encoding="utf-8"?>
<sst xmlns="http://schemas.openxmlformats.org/spreadsheetml/2006/main" count="150" uniqueCount="150">
  <si>
    <t>COD</t>
  </si>
  <si>
    <t>05001</t>
  </si>
  <si>
    <t>05045</t>
  </si>
  <si>
    <t>05088</t>
  </si>
  <si>
    <t>05266</t>
  </si>
  <si>
    <t>05360</t>
  </si>
  <si>
    <t>05615</t>
  </si>
  <si>
    <t>05837</t>
  </si>
  <si>
    <t>08001</t>
  </si>
  <si>
    <t>08296</t>
  </si>
  <si>
    <t>08433</t>
  </si>
  <si>
    <t>08573</t>
  </si>
  <si>
    <t>08758</t>
  </si>
  <si>
    <t>11001</t>
  </si>
  <si>
    <t>13001</t>
  </si>
  <si>
    <t>13430</t>
  </si>
  <si>
    <t>13836</t>
  </si>
  <si>
    <t>15001</t>
  </si>
  <si>
    <t>15238</t>
  </si>
  <si>
    <t>15759</t>
  </si>
  <si>
    <t>17001</t>
  </si>
  <si>
    <t>18001</t>
  </si>
  <si>
    <t>18753</t>
  </si>
  <si>
    <t>19001</t>
  </si>
  <si>
    <t>19698</t>
  </si>
  <si>
    <t>20001</t>
  </si>
  <si>
    <t>20011</t>
  </si>
  <si>
    <t>23001</t>
  </si>
  <si>
    <t>23162</t>
  </si>
  <si>
    <t>23417</t>
  </si>
  <si>
    <t>25175</t>
  </si>
  <si>
    <t>25269</t>
  </si>
  <si>
    <t>25290</t>
  </si>
  <si>
    <t>25307</t>
  </si>
  <si>
    <t>25430</t>
  </si>
  <si>
    <t>25473</t>
  </si>
  <si>
    <t>25754</t>
  </si>
  <si>
    <t>25899</t>
  </si>
  <si>
    <t>41001</t>
  </si>
  <si>
    <t>41551</t>
  </si>
  <si>
    <t>44001</t>
  </si>
  <si>
    <t>44430</t>
  </si>
  <si>
    <t>47001</t>
  </si>
  <si>
    <t>47189</t>
  </si>
  <si>
    <t>50001</t>
  </si>
  <si>
    <t>52001</t>
  </si>
  <si>
    <t>52835</t>
  </si>
  <si>
    <t>54001</t>
  </si>
  <si>
    <t>54498</t>
  </si>
  <si>
    <t>54874</t>
  </si>
  <si>
    <t>63001</t>
  </si>
  <si>
    <t>66001</t>
  </si>
  <si>
    <t>66170</t>
  </si>
  <si>
    <t>68001</t>
  </si>
  <si>
    <t>68081</t>
  </si>
  <si>
    <t>68276</t>
  </si>
  <si>
    <t>68307</t>
  </si>
  <si>
    <t>68547</t>
  </si>
  <si>
    <t>70001</t>
  </si>
  <si>
    <t>73001</t>
  </si>
  <si>
    <t>76001</t>
  </si>
  <si>
    <t>76109</t>
  </si>
  <si>
    <t>76111</t>
  </si>
  <si>
    <t>76147</t>
  </si>
  <si>
    <t>76364</t>
  </si>
  <si>
    <t>76520</t>
  </si>
  <si>
    <t>76834</t>
  </si>
  <si>
    <t>76892</t>
  </si>
  <si>
    <t>85001</t>
  </si>
  <si>
    <t>MUNICIPIO</t>
  </si>
  <si>
    <t>MEDELLIN</t>
  </si>
  <si>
    <t>APARTADO</t>
  </si>
  <si>
    <t>BELLO</t>
  </si>
  <si>
    <t>ENVIGADO</t>
  </si>
  <si>
    <t>ITAGUI</t>
  </si>
  <si>
    <t>RIONEGRO</t>
  </si>
  <si>
    <t>TURBO</t>
  </si>
  <si>
    <t>BARRANQUILLA</t>
  </si>
  <si>
    <t>GALAPA</t>
  </si>
  <si>
    <t>MALAMBO</t>
  </si>
  <si>
    <t>PUERTO COLOMBIA</t>
  </si>
  <si>
    <t>SOLEDAD</t>
  </si>
  <si>
    <t>BOGOTA</t>
  </si>
  <si>
    <t>CARTAGENA</t>
  </si>
  <si>
    <t>MAGANGUE</t>
  </si>
  <si>
    <t>TURBACO</t>
  </si>
  <si>
    <t>TUNJA</t>
  </si>
  <si>
    <t>DUITAMA</t>
  </si>
  <si>
    <t>SOGAMOSO</t>
  </si>
  <si>
    <t>MANIZALES</t>
  </si>
  <si>
    <t>FLORENCIA</t>
  </si>
  <si>
    <t>SAN VICENTE DEL CAGUAN</t>
  </si>
  <si>
    <t>POPAYAN</t>
  </si>
  <si>
    <t>SANTANDER DE QUILICHAO</t>
  </si>
  <si>
    <t>VALLEDUPAR</t>
  </si>
  <si>
    <t>AGUACHICA</t>
  </si>
  <si>
    <t>MONTERIA</t>
  </si>
  <si>
    <t>CERETE</t>
  </si>
  <si>
    <t>LORICA</t>
  </si>
  <si>
    <t>CHIA</t>
  </si>
  <si>
    <t>FACATATIVA</t>
  </si>
  <si>
    <t>FUSAGASUGA</t>
  </si>
  <si>
    <t>GIRARDOT</t>
  </si>
  <si>
    <t>MADRID</t>
  </si>
  <si>
    <t>MOSQUERA</t>
  </si>
  <si>
    <t>SOACHA</t>
  </si>
  <si>
    <t>ZIPAQUIRA</t>
  </si>
  <si>
    <t>NEIVA</t>
  </si>
  <si>
    <t>PITALITO</t>
  </si>
  <si>
    <t>RIOHACHA</t>
  </si>
  <si>
    <t>MAICAO</t>
  </si>
  <si>
    <t>SANTA MARTA</t>
  </si>
  <si>
    <t>CIENAGA</t>
  </si>
  <si>
    <t>VILLAVICENCIO</t>
  </si>
  <si>
    <t>PASTO</t>
  </si>
  <si>
    <t>TUMACO</t>
  </si>
  <si>
    <t>CUCUTA</t>
  </si>
  <si>
    <t>OCAÑA</t>
  </si>
  <si>
    <t>VILLA DEL ROSARIO</t>
  </si>
  <si>
    <t>ARMENIA</t>
  </si>
  <si>
    <t>PEREIRA</t>
  </si>
  <si>
    <t>DOSQUEBRADAS</t>
  </si>
  <si>
    <t>BUCARAMANGA</t>
  </si>
  <si>
    <t>BARRANCABERMEJA</t>
  </si>
  <si>
    <t>FLORIDABLANCA</t>
  </si>
  <si>
    <t>GIRON</t>
  </si>
  <si>
    <t>PIEDECUESTA</t>
  </si>
  <si>
    <t>SINCELEJO</t>
  </si>
  <si>
    <t>IBAGUE</t>
  </si>
  <si>
    <t>CALI</t>
  </si>
  <si>
    <t>BUENAVENTURA</t>
  </si>
  <si>
    <t>GUADALAJARA DE BUGA</t>
  </si>
  <si>
    <t>CARTAGO</t>
  </si>
  <si>
    <t>JAMUNDI</t>
  </si>
  <si>
    <t>PALMIRA</t>
  </si>
  <si>
    <t>TULUA</t>
  </si>
  <si>
    <t>YUMBO</t>
  </si>
  <si>
    <t>YOPAL</t>
  </si>
  <si>
    <t>Suelo Urbano T1</t>
  </si>
  <si>
    <t>Suelo Expansión en T1</t>
  </si>
  <si>
    <t>Suelo Urbano en T2</t>
  </si>
  <si>
    <t>Suelo Expansión en T2</t>
  </si>
  <si>
    <t>Suelo Urbano T4</t>
  </si>
  <si>
    <t>Suelo Expansión T4</t>
  </si>
  <si>
    <t>Suelo Urbano T3</t>
  </si>
  <si>
    <t>Suelo Expansión T3</t>
  </si>
  <si>
    <t>PROP 2</t>
  </si>
  <si>
    <t>AREAT4T2</t>
  </si>
  <si>
    <t>AREAEXPT2T4</t>
  </si>
  <si>
    <t>PROPORCIONCRECIMIENTO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</si>
</sst>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/>
    <xf numFmtId="2" fontId="2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/>
    <xf numFmtId="167" fontId="0" fillId="0" borderId="0" xfId="0" applyNumberFormat="1"/>
    <xf numFmtId="2" fontId="1" fillId="0" borderId="2" xfId="0" applyNumberFormat="1" applyFont="1" applyFill="1" applyBorder="1" applyAlignment="1">
      <alignment horizontal="center"/>
    </xf>
    <xf numFmtId="2" fontId="0" fillId="0" borderId="0" xfId="0" applyNumberFormat="1"/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F8B2-DD90-4469-9D0D-65F0083E0ED2}">
  <dimension ref="A1:N69"/>
  <sheetViews>
    <sheetView tabSelected="1" topLeftCell="B1" workbookViewId="0">
      <selection activeCell="M1" sqref="M1:N69"/>
    </sheetView>
  </sheetViews>
  <sheetFormatPr defaultRowHeight="15" x14ac:dyDescent="0.25"/>
  <cols>
    <col min="2" max="2" width="25.5703125" bestFit="1" customWidth="1"/>
    <col min="3" max="3" width="15.5703125" bestFit="1" customWidth="1"/>
    <col min="4" max="4" width="20.85546875" bestFit="1" customWidth="1"/>
    <col min="5" max="5" width="18.42578125" bestFit="1" customWidth="1"/>
    <col min="6" max="6" width="20.85546875" bestFit="1" customWidth="1"/>
    <col min="7" max="8" width="20.85546875" customWidth="1"/>
    <col min="9" max="9" width="15.5703125" bestFit="1" customWidth="1"/>
    <col min="10" max="10" width="18.140625" bestFit="1" customWidth="1"/>
    <col min="11" max="11" width="11.42578125" customWidth="1"/>
    <col min="12" max="12" width="15.85546875" customWidth="1"/>
    <col min="13" max="13" width="25.85546875" bestFit="1" customWidth="1"/>
    <col min="14" max="14" width="22" customWidth="1"/>
  </cols>
  <sheetData>
    <row r="1" spans="1:14" x14ac:dyDescent="0.25">
      <c r="A1" s="1" t="s">
        <v>0</v>
      </c>
      <c r="B1" s="2" t="s">
        <v>69</v>
      </c>
      <c r="C1" s="3" t="s">
        <v>138</v>
      </c>
      <c r="D1" s="3" t="s">
        <v>139</v>
      </c>
      <c r="E1" s="3" t="s">
        <v>140</v>
      </c>
      <c r="F1" s="3" t="s">
        <v>141</v>
      </c>
      <c r="G1" s="6" t="s">
        <v>144</v>
      </c>
      <c r="H1" s="6" t="s">
        <v>145</v>
      </c>
      <c r="I1" s="3" t="s">
        <v>142</v>
      </c>
      <c r="J1" s="3" t="s">
        <v>143</v>
      </c>
      <c r="K1" s="9" t="s">
        <v>146</v>
      </c>
      <c r="L1" s="11" t="s">
        <v>147</v>
      </c>
      <c r="M1" s="9" t="s">
        <v>149</v>
      </c>
      <c r="N1" s="12" t="s">
        <v>148</v>
      </c>
    </row>
    <row r="2" spans="1:14" x14ac:dyDescent="0.25">
      <c r="A2" s="4" t="s">
        <v>1</v>
      </c>
      <c r="B2" s="1" t="s">
        <v>70</v>
      </c>
      <c r="C2" s="5">
        <v>8777.1347757653366</v>
      </c>
      <c r="D2" s="5">
        <v>21.565372708237</v>
      </c>
      <c r="E2" s="5">
        <v>10529.023491460648</v>
      </c>
      <c r="F2" s="5">
        <v>123.19483316878701</v>
      </c>
      <c r="G2" s="7">
        <v>11045.634087870652</v>
      </c>
      <c r="H2" s="7">
        <v>154.629026974342</v>
      </c>
      <c r="I2" s="5">
        <v>11100.519596493026</v>
      </c>
      <c r="J2" s="5">
        <v>175.30194263608902</v>
      </c>
      <c r="K2" s="8">
        <f>((J2+I2)-(F2+E2))/(C2+D2)</f>
        <v>7.0874470544136606E-2</v>
      </c>
      <c r="L2" s="10">
        <f>((J2+I2)-(F2+E2))</f>
        <v>623.60321449968069</v>
      </c>
      <c r="M2" s="8">
        <f>N2/C2</f>
        <v>5.9366878598213673E-3</v>
      </c>
      <c r="N2" s="10">
        <f>J2-F2</f>
        <v>52.10710946730201</v>
      </c>
    </row>
    <row r="3" spans="1:14" x14ac:dyDescent="0.25">
      <c r="A3" s="4" t="s">
        <v>2</v>
      </c>
      <c r="B3" s="1" t="s">
        <v>71</v>
      </c>
      <c r="C3" s="5">
        <v>382.11210959600498</v>
      </c>
      <c r="D3" s="5">
        <v>37.7190067252658</v>
      </c>
      <c r="E3" s="5">
        <v>496.3166726055569</v>
      </c>
      <c r="F3" s="5">
        <v>85.062308301506803</v>
      </c>
      <c r="G3" s="7">
        <v>507.9078368580569</v>
      </c>
      <c r="H3" s="7">
        <v>100.7871143554333</v>
      </c>
      <c r="I3" s="5">
        <v>519.20539777805698</v>
      </c>
      <c r="J3" s="5">
        <v>185.39141197753332</v>
      </c>
      <c r="K3" s="8">
        <f t="shared" ref="K3:L66" si="0">((J3+I3)-(F3+E3))/(C3+D3)</f>
        <v>0.2934937980019463</v>
      </c>
      <c r="L3" s="10">
        <f t="shared" ref="L3:L66" si="1">((J3+I3)-(F3+E3))</f>
        <v>123.21782884852666</v>
      </c>
      <c r="M3" s="8">
        <f t="shared" ref="M3:M66" si="2">N3/C3</f>
        <v>0.26256457504605468</v>
      </c>
      <c r="N3" s="10">
        <f t="shared" ref="N3:N66" si="3">J3-F3</f>
        <v>100.32910367602652</v>
      </c>
    </row>
    <row r="4" spans="1:14" x14ac:dyDescent="0.25">
      <c r="A4" s="4" t="s">
        <v>3</v>
      </c>
      <c r="B4" s="1" t="s">
        <v>72</v>
      </c>
      <c r="C4" s="5">
        <v>1485.969625454595</v>
      </c>
      <c r="D4" s="5">
        <v>14.062683547643747</v>
      </c>
      <c r="E4" s="5">
        <v>1725.6613685564698</v>
      </c>
      <c r="F4" s="5">
        <v>36.304588963415441</v>
      </c>
      <c r="G4" s="7">
        <v>2000.8787627779084</v>
      </c>
      <c r="H4" s="7">
        <v>93.054424542388432</v>
      </c>
      <c r="I4" s="5">
        <v>2061.0090238842881</v>
      </c>
      <c r="J4" s="5">
        <v>121.98963078443455</v>
      </c>
      <c r="K4" s="8">
        <f t="shared" si="0"/>
        <v>0.280682419053288</v>
      </c>
      <c r="L4" s="10">
        <f t="shared" si="1"/>
        <v>421.03269714883754</v>
      </c>
      <c r="M4" s="8">
        <f t="shared" si="2"/>
        <v>5.7662714199024044E-2</v>
      </c>
      <c r="N4" s="10">
        <f t="shared" si="3"/>
        <v>85.685041821019112</v>
      </c>
    </row>
    <row r="5" spans="1:14" x14ac:dyDescent="0.25">
      <c r="A5" s="4" t="s">
        <v>4</v>
      </c>
      <c r="B5" s="1" t="s">
        <v>73</v>
      </c>
      <c r="C5" s="5">
        <v>843.55881056417263</v>
      </c>
      <c r="D5" s="5"/>
      <c r="E5" s="5">
        <v>1199.2297753958303</v>
      </c>
      <c r="F5" s="5">
        <v>29.333127734687395</v>
      </c>
      <c r="G5" s="7">
        <v>1343.1975902345023</v>
      </c>
      <c r="H5" s="7">
        <v>85.096809252255909</v>
      </c>
      <c r="I5" s="5">
        <v>1368.0012817654831</v>
      </c>
      <c r="J5" s="5">
        <v>86.05649054173692</v>
      </c>
      <c r="K5" s="8">
        <f t="shared" si="0"/>
        <v>0.26731375021249687</v>
      </c>
      <c r="L5" s="10">
        <f t="shared" si="1"/>
        <v>225.4948691767022</v>
      </c>
      <c r="M5" s="8">
        <f t="shared" si="2"/>
        <v>6.7242926156047031E-2</v>
      </c>
      <c r="N5" s="10">
        <f t="shared" si="3"/>
        <v>56.723362807049526</v>
      </c>
    </row>
    <row r="6" spans="1:14" x14ac:dyDescent="0.25">
      <c r="A6" s="4" t="s">
        <v>5</v>
      </c>
      <c r="B6" s="1" t="s">
        <v>74</v>
      </c>
      <c r="C6" s="5">
        <v>1035.51162429224</v>
      </c>
      <c r="D6" s="5">
        <v>109.7935168411161</v>
      </c>
      <c r="E6" s="5">
        <v>1190.1439212045054</v>
      </c>
      <c r="F6" s="5">
        <v>121.1370636961161</v>
      </c>
      <c r="G6" s="7">
        <v>1191.9336842771056</v>
      </c>
      <c r="H6" s="7">
        <v>128.64406357780612</v>
      </c>
      <c r="I6" s="5">
        <v>1210.3703228819863</v>
      </c>
      <c r="J6" s="5">
        <v>128.81777284096162</v>
      </c>
      <c r="K6" s="8">
        <f t="shared" si="0"/>
        <v>2.4366528901381343E-2</v>
      </c>
      <c r="L6" s="10">
        <f t="shared" si="1"/>
        <v>27.907110822326558</v>
      </c>
      <c r="M6" s="8">
        <f t="shared" si="2"/>
        <v>7.417308473089519E-3</v>
      </c>
      <c r="N6" s="10">
        <f t="shared" si="3"/>
        <v>7.6807091448455225</v>
      </c>
    </row>
    <row r="7" spans="1:14" x14ac:dyDescent="0.25">
      <c r="A7" s="4" t="s">
        <v>6</v>
      </c>
      <c r="B7" s="1" t="s">
        <v>75</v>
      </c>
      <c r="C7" s="5">
        <v>174.550937914</v>
      </c>
      <c r="D7" s="5"/>
      <c r="E7" s="5">
        <v>361.65562316399996</v>
      </c>
      <c r="F7" s="5">
        <v>4.6799799313234898</v>
      </c>
      <c r="G7" s="7">
        <v>395.49412522440002</v>
      </c>
      <c r="H7" s="7">
        <v>7.2523080727954898</v>
      </c>
      <c r="I7" s="5">
        <v>818.22292194740999</v>
      </c>
      <c r="J7" s="5">
        <v>378.52069905461542</v>
      </c>
      <c r="K7" s="8">
        <f t="shared" si="0"/>
        <v>4.757396481683978</v>
      </c>
      <c r="L7" s="10">
        <f t="shared" si="1"/>
        <v>830.40801790670207</v>
      </c>
      <c r="M7" s="8">
        <f t="shared" si="2"/>
        <v>2.1417285039595755</v>
      </c>
      <c r="N7" s="10">
        <f t="shared" si="3"/>
        <v>373.84071912329193</v>
      </c>
    </row>
    <row r="8" spans="1:14" x14ac:dyDescent="0.25">
      <c r="A8" s="4" t="s">
        <v>7</v>
      </c>
      <c r="B8" s="1" t="s">
        <v>76</v>
      </c>
      <c r="C8" s="5">
        <v>253.06203825493449</v>
      </c>
      <c r="D8" s="5">
        <v>0.32676763472800002</v>
      </c>
      <c r="E8" s="5">
        <v>401.5305216110749</v>
      </c>
      <c r="F8" s="5">
        <v>11.201086790344901</v>
      </c>
      <c r="G8" s="7">
        <v>436.7531341993818</v>
      </c>
      <c r="H8" s="7">
        <v>32.150142951074898</v>
      </c>
      <c r="I8" s="5">
        <v>466.78005219070201</v>
      </c>
      <c r="J8" s="5">
        <v>57.700677704464894</v>
      </c>
      <c r="K8" s="8">
        <f t="shared" si="0"/>
        <v>0.44101838319727482</v>
      </c>
      <c r="L8" s="10">
        <f t="shared" si="1"/>
        <v>111.74912149374705</v>
      </c>
      <c r="M8" s="8">
        <f t="shared" si="2"/>
        <v>0.1837477925759704</v>
      </c>
      <c r="N8" s="10">
        <f t="shared" si="3"/>
        <v>46.499590914119992</v>
      </c>
    </row>
    <row r="9" spans="1:14" x14ac:dyDescent="0.25">
      <c r="A9" s="4" t="s">
        <v>8</v>
      </c>
      <c r="B9" s="1" t="s">
        <v>77</v>
      </c>
      <c r="C9" s="5">
        <v>7436.9894242269447</v>
      </c>
      <c r="D9" s="5">
        <v>17.796869609819638</v>
      </c>
      <c r="E9" s="5">
        <v>8385.4458191991635</v>
      </c>
      <c r="F9" s="5">
        <v>88.339966254834223</v>
      </c>
      <c r="G9" s="7">
        <v>8735.9970801013715</v>
      </c>
      <c r="H9" s="7">
        <v>216.0347652802887</v>
      </c>
      <c r="I9" s="5">
        <v>8995.1544833242406</v>
      </c>
      <c r="J9" s="5">
        <v>683.11704737252035</v>
      </c>
      <c r="K9" s="8">
        <f t="shared" si="0"/>
        <v>0.16157213604346637</v>
      </c>
      <c r="L9" s="10">
        <f t="shared" si="1"/>
        <v>1204.4857452427623</v>
      </c>
      <c r="M9" s="8">
        <f t="shared" si="2"/>
        <v>7.9975517940112109E-2</v>
      </c>
      <c r="N9" s="10">
        <f t="shared" si="3"/>
        <v>594.77708111768607</v>
      </c>
    </row>
    <row r="10" spans="1:14" x14ac:dyDescent="0.25">
      <c r="A10" s="4" t="s">
        <v>9</v>
      </c>
      <c r="B10" s="1" t="s">
        <v>78</v>
      </c>
      <c r="C10" s="5">
        <v>86.802099146000003</v>
      </c>
      <c r="D10" s="5">
        <v>8.2405181090900008</v>
      </c>
      <c r="E10" s="5">
        <v>125.26630780799999</v>
      </c>
      <c r="F10" s="5">
        <v>13.48074827217</v>
      </c>
      <c r="G10" s="7">
        <v>153.86021774450001</v>
      </c>
      <c r="H10" s="7">
        <v>23.667463523910001</v>
      </c>
      <c r="I10" s="5">
        <v>669.33776609207905</v>
      </c>
      <c r="J10" s="5">
        <v>175.61132018085243</v>
      </c>
      <c r="K10" s="8">
        <f t="shared" si="0"/>
        <v>7.4303722960127221</v>
      </c>
      <c r="L10" s="10">
        <f t="shared" si="1"/>
        <v>706.20203019276153</v>
      </c>
      <c r="M10" s="8">
        <f t="shared" si="2"/>
        <v>1.8678185608850417</v>
      </c>
      <c r="N10" s="10">
        <f t="shared" si="3"/>
        <v>162.13057190868244</v>
      </c>
    </row>
    <row r="11" spans="1:14" x14ac:dyDescent="0.25">
      <c r="A11" s="4" t="s">
        <v>10</v>
      </c>
      <c r="B11" s="1" t="s">
        <v>79</v>
      </c>
      <c r="C11" s="5">
        <v>350.93984887511021</v>
      </c>
      <c r="D11" s="5">
        <v>49.406396140399998</v>
      </c>
      <c r="E11" s="5">
        <v>527.24468793911012</v>
      </c>
      <c r="F11" s="5">
        <v>158.60245660640001</v>
      </c>
      <c r="G11" s="7">
        <v>603.33303985751013</v>
      </c>
      <c r="H11" s="7">
        <v>306.8892719694</v>
      </c>
      <c r="I11" s="5">
        <v>685.22146955063886</v>
      </c>
      <c r="J11" s="5">
        <v>411.19691965540898</v>
      </c>
      <c r="K11" s="8">
        <f t="shared" si="0"/>
        <v>1.025540391029848</v>
      </c>
      <c r="L11" s="10">
        <f t="shared" si="1"/>
        <v>410.57124466053767</v>
      </c>
      <c r="M11" s="8">
        <f t="shared" si="2"/>
        <v>0.71976569163822812</v>
      </c>
      <c r="N11" s="10">
        <f t="shared" si="3"/>
        <v>252.59446304900897</v>
      </c>
    </row>
    <row r="12" spans="1:14" x14ac:dyDescent="0.25">
      <c r="A12" s="4" t="s">
        <v>11</v>
      </c>
      <c r="B12" s="1" t="s">
        <v>80</v>
      </c>
      <c r="C12" s="5">
        <v>126.95313614437798</v>
      </c>
      <c r="D12" s="5">
        <v>1.80403907009</v>
      </c>
      <c r="E12" s="5">
        <v>188.32120847870002</v>
      </c>
      <c r="F12" s="5">
        <v>12.11241683139</v>
      </c>
      <c r="G12" s="7">
        <v>242.47643494433106</v>
      </c>
      <c r="H12" s="7">
        <v>30.032072136589996</v>
      </c>
      <c r="I12" s="5">
        <v>366.03772762307801</v>
      </c>
      <c r="J12" s="5">
        <v>116.21251403388999</v>
      </c>
      <c r="K12" s="8">
        <f t="shared" si="0"/>
        <v>2.1887449447183216</v>
      </c>
      <c r="L12" s="10">
        <f t="shared" si="1"/>
        <v>281.81661634687799</v>
      </c>
      <c r="M12" s="8">
        <f t="shared" si="2"/>
        <v>0.81998838598293255</v>
      </c>
      <c r="N12" s="10">
        <f t="shared" si="3"/>
        <v>104.1000972025</v>
      </c>
    </row>
    <row r="13" spans="1:14" x14ac:dyDescent="0.25">
      <c r="A13" s="4" t="s">
        <v>12</v>
      </c>
      <c r="B13" s="1" t="s">
        <v>81</v>
      </c>
      <c r="C13" s="5">
        <v>1553.2484490856771</v>
      </c>
      <c r="D13" s="5">
        <v>19.054648382500002</v>
      </c>
      <c r="E13" s="5">
        <v>2392.7534651308356</v>
      </c>
      <c r="F13" s="5">
        <v>97.293453396890015</v>
      </c>
      <c r="G13" s="7">
        <v>2790.9147369375851</v>
      </c>
      <c r="H13" s="7">
        <v>285.3215864842457</v>
      </c>
      <c r="I13" s="5">
        <v>2910.8867803314138</v>
      </c>
      <c r="J13" s="5">
        <v>370.16424934264677</v>
      </c>
      <c r="K13" s="8">
        <f t="shared" si="0"/>
        <v>0.50308627669821426</v>
      </c>
      <c r="L13" s="10">
        <f t="shared" si="1"/>
        <v>791.00411114633471</v>
      </c>
      <c r="M13" s="8">
        <f t="shared" si="2"/>
        <v>0.17567749454788301</v>
      </c>
      <c r="N13" s="10">
        <f t="shared" si="3"/>
        <v>272.87079594575675</v>
      </c>
    </row>
    <row r="14" spans="1:14" x14ac:dyDescent="0.25">
      <c r="A14" s="4" t="s">
        <v>13</v>
      </c>
      <c r="B14" s="1" t="s">
        <v>82</v>
      </c>
      <c r="C14" s="5">
        <v>29693.31145802675</v>
      </c>
      <c r="D14" s="5">
        <v>103.32388717845761</v>
      </c>
      <c r="E14" s="5">
        <v>33208.749145100068</v>
      </c>
      <c r="F14" s="5">
        <v>428.97051664892535</v>
      </c>
      <c r="G14" s="7">
        <v>34809.753506248569</v>
      </c>
      <c r="H14" s="7">
        <v>1023.3866210271601</v>
      </c>
      <c r="I14" s="5">
        <v>36022.290479162737</v>
      </c>
      <c r="J14" s="5">
        <v>1463.1103335972305</v>
      </c>
      <c r="K14" s="8">
        <f t="shared" si="0"/>
        <v>0.12913139710018082</v>
      </c>
      <c r="L14" s="10">
        <f t="shared" si="1"/>
        <v>3847.6811510109765</v>
      </c>
      <c r="M14" s="8">
        <f t="shared" si="2"/>
        <v>3.4827365698504954E-2</v>
      </c>
      <c r="N14" s="10">
        <f t="shared" si="3"/>
        <v>1034.139816948305</v>
      </c>
    </row>
    <row r="15" spans="1:14" x14ac:dyDescent="0.25">
      <c r="A15" s="4" t="s">
        <v>14</v>
      </c>
      <c r="B15" s="1" t="s">
        <v>83</v>
      </c>
      <c r="C15" s="5">
        <v>4678.7251147929828</v>
      </c>
      <c r="D15" s="5">
        <v>6.4580229158710605</v>
      </c>
      <c r="E15" s="5">
        <v>6442.6270002712454</v>
      </c>
      <c r="F15" s="5">
        <v>110.48580566370146</v>
      </c>
      <c r="G15" s="7">
        <v>7143.9833707204752</v>
      </c>
      <c r="H15" s="7">
        <v>292.46532515864891</v>
      </c>
      <c r="I15" s="5">
        <v>7187.1993222195351</v>
      </c>
      <c r="J15" s="5">
        <v>314.71568663306402</v>
      </c>
      <c r="K15" s="8">
        <f t="shared" si="0"/>
        <v>0.20251123062430287</v>
      </c>
      <c r="L15" s="10">
        <f t="shared" si="1"/>
        <v>948.80220291765272</v>
      </c>
      <c r="M15" s="8">
        <f t="shared" si="2"/>
        <v>4.3650754416761459E-2</v>
      </c>
      <c r="N15" s="10">
        <f t="shared" si="3"/>
        <v>204.22988096936257</v>
      </c>
    </row>
    <row r="16" spans="1:14" x14ac:dyDescent="0.25">
      <c r="A16" s="4" t="s">
        <v>15</v>
      </c>
      <c r="B16" s="1" t="s">
        <v>84</v>
      </c>
      <c r="C16" s="5">
        <v>490.2778342051061</v>
      </c>
      <c r="D16" s="5">
        <v>17.1442197824</v>
      </c>
      <c r="E16" s="5">
        <v>638.5750353707823</v>
      </c>
      <c r="F16" s="5">
        <v>48.907668864100003</v>
      </c>
      <c r="G16" s="7">
        <v>666.36079406427541</v>
      </c>
      <c r="H16" s="7">
        <v>57.829088713929998</v>
      </c>
      <c r="I16" s="5">
        <v>707.88826141468076</v>
      </c>
      <c r="J16" s="5">
        <v>93.045825368929997</v>
      </c>
      <c r="K16" s="8">
        <f t="shared" si="0"/>
        <v>0.22358386210687228</v>
      </c>
      <c r="L16" s="10">
        <f t="shared" si="1"/>
        <v>113.45138254872847</v>
      </c>
      <c r="M16" s="8">
        <f t="shared" si="2"/>
        <v>9.0026824435968572E-2</v>
      </c>
      <c r="N16" s="10">
        <f t="shared" si="3"/>
        <v>44.138156504829993</v>
      </c>
    </row>
    <row r="17" spans="1:14" x14ac:dyDescent="0.25">
      <c r="A17" s="4" t="s">
        <v>16</v>
      </c>
      <c r="B17" s="1" t="s">
        <v>85</v>
      </c>
      <c r="C17" s="5">
        <v>256.288715502</v>
      </c>
      <c r="D17" s="5">
        <v>2.7860155600300001</v>
      </c>
      <c r="E17" s="5">
        <v>457.19700544299997</v>
      </c>
      <c r="F17" s="5">
        <v>6.9317835498780003</v>
      </c>
      <c r="G17" s="7">
        <v>554.90040307520007</v>
      </c>
      <c r="H17" s="7">
        <v>14.746512975091001</v>
      </c>
      <c r="I17" s="5">
        <v>733.25901195119991</v>
      </c>
      <c r="J17" s="5">
        <v>83.96519511231098</v>
      </c>
      <c r="K17" s="8">
        <f t="shared" si="0"/>
        <v>1.3629095227588661</v>
      </c>
      <c r="L17" s="10">
        <f t="shared" si="1"/>
        <v>353.09541807063295</v>
      </c>
      <c r="M17" s="8">
        <f t="shared" si="2"/>
        <v>0.30057277945907779</v>
      </c>
      <c r="N17" s="10">
        <f t="shared" si="3"/>
        <v>77.033411562432974</v>
      </c>
    </row>
    <row r="18" spans="1:14" x14ac:dyDescent="0.25">
      <c r="A18" s="4" t="s">
        <v>17</v>
      </c>
      <c r="B18" s="1" t="s">
        <v>86</v>
      </c>
      <c r="C18" s="5">
        <v>1338.7300681613999</v>
      </c>
      <c r="D18" s="5"/>
      <c r="E18" s="5">
        <v>1637.9997704653999</v>
      </c>
      <c r="F18" s="5">
        <v>9.3930317569700001</v>
      </c>
      <c r="G18" s="7">
        <v>1781.0205769063998</v>
      </c>
      <c r="H18" s="7">
        <v>26.311392353870001</v>
      </c>
      <c r="I18" s="5">
        <v>2017.7656055023999</v>
      </c>
      <c r="J18" s="5">
        <v>53.81753055547</v>
      </c>
      <c r="K18" s="8">
        <f t="shared" si="0"/>
        <v>0.31686024234749527</v>
      </c>
      <c r="L18" s="10">
        <f t="shared" si="1"/>
        <v>424.19033383550004</v>
      </c>
      <c r="M18" s="8">
        <f t="shared" si="2"/>
        <v>3.3184059919945039E-2</v>
      </c>
      <c r="N18" s="10">
        <f t="shared" si="3"/>
        <v>44.424498798499997</v>
      </c>
    </row>
    <row r="19" spans="1:14" x14ac:dyDescent="0.25">
      <c r="A19" s="4" t="s">
        <v>18</v>
      </c>
      <c r="B19" s="1" t="s">
        <v>87</v>
      </c>
      <c r="C19" s="5">
        <v>939.96439156738347</v>
      </c>
      <c r="D19" s="5">
        <v>29.856430564033417</v>
      </c>
      <c r="E19" s="5">
        <v>1029.5949070841834</v>
      </c>
      <c r="F19" s="5">
        <v>59.315444710909418</v>
      </c>
      <c r="G19" s="7">
        <v>1040.0839670572834</v>
      </c>
      <c r="H19" s="7">
        <v>65.572028747414308</v>
      </c>
      <c r="I19" s="5">
        <v>1049.6650518457075</v>
      </c>
      <c r="J19" s="5">
        <v>67.492659057342308</v>
      </c>
      <c r="K19" s="8">
        <f t="shared" si="0"/>
        <v>2.9126368978010336E-2</v>
      </c>
      <c r="L19" s="10">
        <f t="shared" si="1"/>
        <v>28.247359107956981</v>
      </c>
      <c r="M19" s="8">
        <f t="shared" si="2"/>
        <v>8.6994937465635774E-3</v>
      </c>
      <c r="N19" s="10">
        <f t="shared" si="3"/>
        <v>8.1772143464328906</v>
      </c>
    </row>
    <row r="20" spans="1:14" x14ac:dyDescent="0.25">
      <c r="A20" s="4" t="s">
        <v>19</v>
      </c>
      <c r="B20" s="1" t="s">
        <v>88</v>
      </c>
      <c r="C20" s="5">
        <v>564.94545499200001</v>
      </c>
      <c r="D20" s="5"/>
      <c r="E20" s="5">
        <v>871.28487314699998</v>
      </c>
      <c r="F20" s="5"/>
      <c r="G20" s="7">
        <v>1569.119445151</v>
      </c>
      <c r="H20" s="7"/>
      <c r="I20" s="5">
        <v>1778.6549954708003</v>
      </c>
      <c r="J20" s="5"/>
      <c r="K20" s="8">
        <f t="shared" si="0"/>
        <v>1.6061198728232078</v>
      </c>
      <c r="L20" s="10">
        <f t="shared" si="1"/>
        <v>907.37012232380027</v>
      </c>
      <c r="M20" s="8">
        <f t="shared" si="2"/>
        <v>0</v>
      </c>
      <c r="N20" s="10">
        <f t="shared" si="3"/>
        <v>0</v>
      </c>
    </row>
    <row r="21" spans="1:14" x14ac:dyDescent="0.25">
      <c r="A21" s="4" t="s">
        <v>20</v>
      </c>
      <c r="B21" s="1" t="s">
        <v>89</v>
      </c>
      <c r="C21" s="5">
        <v>1616.4264933489101</v>
      </c>
      <c r="D21" s="5"/>
      <c r="E21" s="5">
        <v>1728.4354822056894</v>
      </c>
      <c r="F21" s="5"/>
      <c r="G21" s="7">
        <v>2382.1591696677488</v>
      </c>
      <c r="H21" s="7"/>
      <c r="I21" s="5">
        <v>2842.4116294607484</v>
      </c>
      <c r="J21" s="5"/>
      <c r="K21" s="8">
        <f t="shared" si="0"/>
        <v>0.68915979281379192</v>
      </c>
      <c r="L21" s="10">
        <f t="shared" si="1"/>
        <v>1113.976147255059</v>
      </c>
      <c r="M21" s="8">
        <f t="shared" si="2"/>
        <v>0</v>
      </c>
      <c r="N21" s="10">
        <f t="shared" si="3"/>
        <v>0</v>
      </c>
    </row>
    <row r="22" spans="1:14" x14ac:dyDescent="0.25">
      <c r="A22" s="4" t="s">
        <v>21</v>
      </c>
      <c r="B22" s="1" t="s">
        <v>90</v>
      </c>
      <c r="C22" s="5">
        <v>688.37776356175777</v>
      </c>
      <c r="D22" s="5">
        <v>12.524061092551097</v>
      </c>
      <c r="E22" s="5">
        <v>905.96133228497933</v>
      </c>
      <c r="F22" s="5">
        <v>21.369850363774599</v>
      </c>
      <c r="G22" s="7">
        <v>1082.6129404520286</v>
      </c>
      <c r="H22" s="7">
        <v>117.87688794022682</v>
      </c>
      <c r="I22" s="5">
        <v>1107.3888534245471</v>
      </c>
      <c r="J22" s="5">
        <v>134.54946524270113</v>
      </c>
      <c r="K22" s="8">
        <f t="shared" si="0"/>
        <v>0.44886048937547196</v>
      </c>
      <c r="L22" s="10">
        <f t="shared" si="1"/>
        <v>314.60713601849432</v>
      </c>
      <c r="M22" s="8">
        <f t="shared" si="2"/>
        <v>0.1644149780395581</v>
      </c>
      <c r="N22" s="10">
        <f t="shared" si="3"/>
        <v>113.17961487892653</v>
      </c>
    </row>
    <row r="23" spans="1:14" x14ac:dyDescent="0.25">
      <c r="A23" s="4" t="s">
        <v>22</v>
      </c>
      <c r="B23" s="1" t="s">
        <v>91</v>
      </c>
      <c r="C23" s="5">
        <v>72.67674413274699</v>
      </c>
      <c r="D23" s="5">
        <v>0.51929147754400007</v>
      </c>
      <c r="E23" s="5">
        <v>84.051991926051954</v>
      </c>
      <c r="F23" s="5">
        <v>1.1339175897030001</v>
      </c>
      <c r="G23" s="7">
        <v>91.057378399171952</v>
      </c>
      <c r="H23" s="7">
        <v>2.5410649240220997</v>
      </c>
      <c r="I23" s="5">
        <v>237.39767243853197</v>
      </c>
      <c r="J23" s="5">
        <v>23.718068461441028</v>
      </c>
      <c r="K23" s="8">
        <f t="shared" si="0"/>
        <v>2.4035431689347284</v>
      </c>
      <c r="L23" s="10">
        <f t="shared" si="1"/>
        <v>175.92983138421803</v>
      </c>
      <c r="M23" s="8">
        <f t="shared" si="2"/>
        <v>0.31074797228790507</v>
      </c>
      <c r="N23" s="10">
        <f t="shared" si="3"/>
        <v>22.584150871738029</v>
      </c>
    </row>
    <row r="24" spans="1:14" x14ac:dyDescent="0.25">
      <c r="A24" s="4" t="s">
        <v>23</v>
      </c>
      <c r="B24" s="1" t="s">
        <v>92</v>
      </c>
      <c r="C24" s="5">
        <v>1192.0129906226707</v>
      </c>
      <c r="D24" s="5"/>
      <c r="E24" s="5">
        <v>1397.5136217216707</v>
      </c>
      <c r="F24" s="5">
        <v>0.61928544073900005</v>
      </c>
      <c r="G24" s="7">
        <v>2336.0261281496705</v>
      </c>
      <c r="H24" s="7">
        <v>109.931541698519</v>
      </c>
      <c r="I24" s="5">
        <v>2460.1500206506707</v>
      </c>
      <c r="J24" s="5">
        <v>155.200403267089</v>
      </c>
      <c r="K24" s="8">
        <f t="shared" si="0"/>
        <v>1.0211445062519939</v>
      </c>
      <c r="L24" s="10">
        <f t="shared" si="1"/>
        <v>1217.2175167553498</v>
      </c>
      <c r="M24" s="8">
        <f t="shared" si="2"/>
        <v>0.12968073254436732</v>
      </c>
      <c r="N24" s="10">
        <f t="shared" si="3"/>
        <v>154.58111782635001</v>
      </c>
    </row>
    <row r="25" spans="1:14" x14ac:dyDescent="0.25">
      <c r="A25" s="4" t="s">
        <v>24</v>
      </c>
      <c r="B25" s="1" t="s">
        <v>93</v>
      </c>
      <c r="C25" s="5">
        <v>143.557211908</v>
      </c>
      <c r="D25" s="5">
        <v>0.26561473902299998</v>
      </c>
      <c r="E25" s="5">
        <v>248.29141044400001</v>
      </c>
      <c r="F25" s="5">
        <v>7.6277868835930001</v>
      </c>
      <c r="G25" s="7">
        <v>264.08247709390002</v>
      </c>
      <c r="H25" s="7">
        <v>11.152667808473</v>
      </c>
      <c r="I25" s="5">
        <v>396.68198927489999</v>
      </c>
      <c r="J25" s="5">
        <v>128.12037956947299</v>
      </c>
      <c r="K25" s="8">
        <f t="shared" si="0"/>
        <v>1.8695444790324289</v>
      </c>
      <c r="L25" s="10">
        <f t="shared" si="1"/>
        <v>268.88317151677995</v>
      </c>
      <c r="M25" s="8">
        <f t="shared" si="2"/>
        <v>0.83933500159573182</v>
      </c>
      <c r="N25" s="10">
        <f t="shared" si="3"/>
        <v>120.49259268587998</v>
      </c>
    </row>
    <row r="26" spans="1:14" x14ac:dyDescent="0.25">
      <c r="A26" s="4" t="s">
        <v>25</v>
      </c>
      <c r="B26" s="1" t="s">
        <v>94</v>
      </c>
      <c r="C26" s="5">
        <v>2120.6064627699998</v>
      </c>
      <c r="D26" s="5"/>
      <c r="E26" s="5">
        <v>2978.0826048676636</v>
      </c>
      <c r="F26" s="5">
        <v>0.54842830432900003</v>
      </c>
      <c r="G26" s="7">
        <v>3599.8941865819997</v>
      </c>
      <c r="H26" s="7">
        <v>8.8638268165090004</v>
      </c>
      <c r="I26" s="5">
        <v>4025.5530288846635</v>
      </c>
      <c r="J26" s="5">
        <v>47.139805766058998</v>
      </c>
      <c r="K26" s="8">
        <f t="shared" si="0"/>
        <v>0.51591929982597229</v>
      </c>
      <c r="L26" s="10">
        <f t="shared" si="1"/>
        <v>1094.0618014787301</v>
      </c>
      <c r="M26" s="8">
        <f t="shared" si="2"/>
        <v>2.1970779717831731E-2</v>
      </c>
      <c r="N26" s="10">
        <f t="shared" si="3"/>
        <v>46.591377461729998</v>
      </c>
    </row>
    <row r="27" spans="1:14" x14ac:dyDescent="0.25">
      <c r="A27" s="4" t="s">
        <v>26</v>
      </c>
      <c r="B27" s="1" t="s">
        <v>95</v>
      </c>
      <c r="C27" s="5">
        <v>655.05998082278995</v>
      </c>
      <c r="D27" s="5">
        <v>11.731852616992001</v>
      </c>
      <c r="E27" s="5">
        <v>795.55932482018</v>
      </c>
      <c r="F27" s="5">
        <v>17.511480169768998</v>
      </c>
      <c r="G27" s="7">
        <v>844.86936844156992</v>
      </c>
      <c r="H27" s="7">
        <v>40.764935125970005</v>
      </c>
      <c r="I27" s="5">
        <v>875.28245545270545</v>
      </c>
      <c r="J27" s="5">
        <v>78.97456775558399</v>
      </c>
      <c r="K27" s="8">
        <f t="shared" si="0"/>
        <v>0.21173957318883532</v>
      </c>
      <c r="L27" s="10">
        <f t="shared" si="1"/>
        <v>141.1862182183404</v>
      </c>
      <c r="M27" s="8">
        <f t="shared" si="2"/>
        <v>9.382818273925711E-2</v>
      </c>
      <c r="N27" s="10">
        <f t="shared" si="3"/>
        <v>61.463087585814989</v>
      </c>
    </row>
    <row r="28" spans="1:14" x14ac:dyDescent="0.25">
      <c r="A28" s="4" t="s">
        <v>27</v>
      </c>
      <c r="B28" s="1" t="s">
        <v>96</v>
      </c>
      <c r="C28" s="5">
        <v>1733.2001975149965</v>
      </c>
      <c r="D28" s="5"/>
      <c r="E28" s="5">
        <v>2150.3148047681179</v>
      </c>
      <c r="F28" s="5">
        <v>0.40747853506800003</v>
      </c>
      <c r="G28" s="7">
        <v>2955.2297207325196</v>
      </c>
      <c r="H28" s="7">
        <v>69.77195493675633</v>
      </c>
      <c r="I28" s="5">
        <v>3537.7316433032629</v>
      </c>
      <c r="J28" s="5">
        <v>81.049586603557614</v>
      </c>
      <c r="K28" s="8">
        <f t="shared" si="0"/>
        <v>0.84702214360954231</v>
      </c>
      <c r="L28" s="10">
        <f t="shared" si="1"/>
        <v>1468.0589466036345</v>
      </c>
      <c r="M28" s="8">
        <f t="shared" si="2"/>
        <v>4.6527866881224414E-2</v>
      </c>
      <c r="N28" s="10">
        <f t="shared" si="3"/>
        <v>80.64210806848962</v>
      </c>
    </row>
    <row r="29" spans="1:14" x14ac:dyDescent="0.25">
      <c r="A29" s="4" t="s">
        <v>28</v>
      </c>
      <c r="B29" s="1" t="s">
        <v>97</v>
      </c>
      <c r="C29" s="5">
        <v>414.61838783600001</v>
      </c>
      <c r="D29" s="5"/>
      <c r="E29" s="5">
        <v>497.36167005280004</v>
      </c>
      <c r="F29" s="5"/>
      <c r="G29" s="7">
        <v>578.3025160935</v>
      </c>
      <c r="H29" s="7"/>
      <c r="I29" s="5">
        <v>1071.5316215745002</v>
      </c>
      <c r="J29" s="5">
        <v>8.8804490869899997</v>
      </c>
      <c r="K29" s="8">
        <f t="shared" si="0"/>
        <v>1.4062338229902924</v>
      </c>
      <c r="L29" s="10">
        <f t="shared" si="1"/>
        <v>583.0504006086901</v>
      </c>
      <c r="M29" s="8">
        <f t="shared" si="2"/>
        <v>2.1418367702743111E-2</v>
      </c>
      <c r="N29" s="10">
        <f t="shared" si="3"/>
        <v>8.8804490869899997</v>
      </c>
    </row>
    <row r="30" spans="1:14" x14ac:dyDescent="0.25">
      <c r="A30" s="4" t="s">
        <v>29</v>
      </c>
      <c r="B30" s="1" t="s">
        <v>98</v>
      </c>
      <c r="C30" s="5">
        <v>258.33019704619829</v>
      </c>
      <c r="D30" s="5">
        <v>3.3008781601769996</v>
      </c>
      <c r="E30" s="5">
        <v>411.48747031858181</v>
      </c>
      <c r="F30" s="5">
        <v>40.364698438946995</v>
      </c>
      <c r="G30" s="7">
        <v>445.76888311846278</v>
      </c>
      <c r="H30" s="7">
        <v>66.872933849807012</v>
      </c>
      <c r="I30" s="5">
        <v>455.04452929433501</v>
      </c>
      <c r="J30" s="5">
        <v>75.850631756201551</v>
      </c>
      <c r="K30" s="8">
        <f t="shared" si="0"/>
        <v>0.3021162231231837</v>
      </c>
      <c r="L30" s="10">
        <f t="shared" si="1"/>
        <v>79.042992293007728</v>
      </c>
      <c r="M30" s="8">
        <f t="shared" si="2"/>
        <v>0.13736657085779427</v>
      </c>
      <c r="N30" s="10">
        <f t="shared" si="3"/>
        <v>35.485933317254556</v>
      </c>
    </row>
    <row r="31" spans="1:14" x14ac:dyDescent="0.25">
      <c r="A31" s="4" t="s">
        <v>30</v>
      </c>
      <c r="B31" s="1" t="s">
        <v>99</v>
      </c>
      <c r="C31" s="5">
        <v>457.04475492199998</v>
      </c>
      <c r="D31" s="5">
        <v>25.787850021589996</v>
      </c>
      <c r="E31" s="5">
        <v>594.14607505071899</v>
      </c>
      <c r="F31" s="5">
        <v>116.31110359054001</v>
      </c>
      <c r="G31" s="7">
        <v>619.16113587020004</v>
      </c>
      <c r="H31" s="7">
        <v>169.65006974968</v>
      </c>
      <c r="I31" s="5">
        <v>627.88351689148897</v>
      </c>
      <c r="J31" s="5">
        <v>239.82048663041999</v>
      </c>
      <c r="K31" s="8">
        <f t="shared" si="0"/>
        <v>0.32567565502131174</v>
      </c>
      <c r="L31" s="10">
        <f t="shared" si="1"/>
        <v>157.24682488064991</v>
      </c>
      <c r="M31" s="8">
        <f t="shared" si="2"/>
        <v>0.27023476740468949</v>
      </c>
      <c r="N31" s="10">
        <f t="shared" si="3"/>
        <v>123.50938303987998</v>
      </c>
    </row>
    <row r="32" spans="1:14" x14ac:dyDescent="0.25">
      <c r="A32" s="4" t="s">
        <v>31</v>
      </c>
      <c r="B32" s="1" t="s">
        <v>100</v>
      </c>
      <c r="C32" s="5">
        <v>350.75009678229196</v>
      </c>
      <c r="D32" s="5">
        <v>6.2211831651519738</v>
      </c>
      <c r="E32" s="5">
        <v>413.5642870930169</v>
      </c>
      <c r="F32" s="5">
        <v>18.934167841089057</v>
      </c>
      <c r="G32" s="7">
        <v>468.73547942196979</v>
      </c>
      <c r="H32" s="7">
        <v>79.544777083928082</v>
      </c>
      <c r="I32" s="5">
        <v>546.30687925379266</v>
      </c>
      <c r="J32" s="5">
        <v>129.11851550782347</v>
      </c>
      <c r="K32" s="8">
        <f t="shared" si="0"/>
        <v>0.68052236544989231</v>
      </c>
      <c r="L32" s="10">
        <f t="shared" si="1"/>
        <v>242.92693982751024</v>
      </c>
      <c r="M32" s="8">
        <f t="shared" si="2"/>
        <v>0.31413917965395471</v>
      </c>
      <c r="N32" s="10">
        <f t="shared" si="3"/>
        <v>110.18434766673442</v>
      </c>
    </row>
    <row r="33" spans="1:14" x14ac:dyDescent="0.25">
      <c r="A33" s="4" t="s">
        <v>32</v>
      </c>
      <c r="B33" s="1" t="s">
        <v>101</v>
      </c>
      <c r="C33" s="5">
        <v>405.18210458099998</v>
      </c>
      <c r="D33" s="5"/>
      <c r="E33" s="5">
        <v>590.59857832299997</v>
      </c>
      <c r="F33" s="5"/>
      <c r="G33" s="7">
        <v>1124.684351376</v>
      </c>
      <c r="H33" s="7">
        <v>7.1709964348500002</v>
      </c>
      <c r="I33" s="5">
        <v>1348.807749153</v>
      </c>
      <c r="J33" s="5">
        <v>21.493175117890001</v>
      </c>
      <c r="K33" s="8">
        <f t="shared" si="0"/>
        <v>1.92432572202117</v>
      </c>
      <c r="L33" s="10">
        <f t="shared" si="1"/>
        <v>779.70234594788997</v>
      </c>
      <c r="M33" s="8">
        <f t="shared" si="2"/>
        <v>5.3045716666376856E-2</v>
      </c>
      <c r="N33" s="10">
        <f t="shared" si="3"/>
        <v>21.493175117890001</v>
      </c>
    </row>
    <row r="34" spans="1:14" x14ac:dyDescent="0.25">
      <c r="A34" s="4" t="s">
        <v>33</v>
      </c>
      <c r="B34" s="1" t="s">
        <v>102</v>
      </c>
      <c r="C34" s="5">
        <v>728.43968835832891</v>
      </c>
      <c r="D34" s="5"/>
      <c r="E34" s="5">
        <v>1057.9639504626496</v>
      </c>
      <c r="F34" s="5">
        <v>0.63593834766299995</v>
      </c>
      <c r="G34" s="7">
        <v>1439.7112421984198</v>
      </c>
      <c r="H34" s="7">
        <v>3.3612172646429999</v>
      </c>
      <c r="I34" s="5">
        <v>1514.4379778428622</v>
      </c>
      <c r="J34" s="5">
        <v>6.8756679929529998</v>
      </c>
      <c r="K34" s="8">
        <f t="shared" si="0"/>
        <v>0.63521217256614904</v>
      </c>
      <c r="L34" s="10">
        <f t="shared" si="1"/>
        <v>462.71375702550267</v>
      </c>
      <c r="M34" s="8">
        <f t="shared" si="2"/>
        <v>8.5658836894957815E-3</v>
      </c>
      <c r="N34" s="10">
        <f t="shared" si="3"/>
        <v>6.2397296452899997</v>
      </c>
    </row>
    <row r="35" spans="1:14" x14ac:dyDescent="0.25">
      <c r="A35" s="4" t="s">
        <v>34</v>
      </c>
      <c r="B35" s="1" t="s">
        <v>103</v>
      </c>
      <c r="C35" s="5">
        <v>372.70753731600001</v>
      </c>
      <c r="D35" s="5">
        <v>94.476071833269998</v>
      </c>
      <c r="E35" s="5">
        <v>479.74211899528001</v>
      </c>
      <c r="F35" s="5">
        <v>123.93819084261</v>
      </c>
      <c r="G35" s="7">
        <v>577.31722721735173</v>
      </c>
      <c r="H35" s="7">
        <v>175.15402627128265</v>
      </c>
      <c r="I35" s="5">
        <v>707.38337010739008</v>
      </c>
      <c r="J35" s="5">
        <v>210.4410134505107</v>
      </c>
      <c r="K35" s="8">
        <f t="shared" si="0"/>
        <v>0.67242100871659316</v>
      </c>
      <c r="L35" s="10">
        <f t="shared" si="1"/>
        <v>314.14407372001074</v>
      </c>
      <c r="M35" s="8">
        <f t="shared" si="2"/>
        <v>0.23209303259826294</v>
      </c>
      <c r="N35" s="10">
        <f t="shared" si="3"/>
        <v>86.502822607900697</v>
      </c>
    </row>
    <row r="36" spans="1:14" x14ac:dyDescent="0.25">
      <c r="A36" s="4" t="s">
        <v>35</v>
      </c>
      <c r="B36" s="1" t="s">
        <v>104</v>
      </c>
      <c r="C36" s="5">
        <v>105.726279061</v>
      </c>
      <c r="D36" s="5"/>
      <c r="E36" s="5">
        <v>427.89592974300001</v>
      </c>
      <c r="F36" s="5">
        <v>8.0994942049100001</v>
      </c>
      <c r="G36" s="7">
        <v>1112.1367825325226</v>
      </c>
      <c r="H36" s="7">
        <v>79.789864023109999</v>
      </c>
      <c r="I36" s="5">
        <v>1233.2420270793175</v>
      </c>
      <c r="J36" s="5">
        <v>220.62670431011</v>
      </c>
      <c r="K36" s="8">
        <f t="shared" si="0"/>
        <v>9.6274390480936507</v>
      </c>
      <c r="L36" s="10">
        <f t="shared" si="1"/>
        <v>1017.8733074415175</v>
      </c>
      <c r="M36" s="8">
        <f t="shared" si="2"/>
        <v>2.0101644737027016</v>
      </c>
      <c r="N36" s="10">
        <f t="shared" si="3"/>
        <v>212.5272101052</v>
      </c>
    </row>
    <row r="37" spans="1:14" x14ac:dyDescent="0.25">
      <c r="A37" s="4" t="s">
        <v>36</v>
      </c>
      <c r="B37" s="1" t="s">
        <v>105</v>
      </c>
      <c r="C37" s="5">
        <v>895.39658906</v>
      </c>
      <c r="D37" s="5">
        <v>0.96601114140400002</v>
      </c>
      <c r="E37" s="5">
        <v>1944.6920819617794</v>
      </c>
      <c r="F37" s="5">
        <v>5.7042782758739996</v>
      </c>
      <c r="G37" s="7">
        <v>2276.1147143308017</v>
      </c>
      <c r="H37" s="7">
        <v>278.06122231381102</v>
      </c>
      <c r="I37" s="5">
        <v>2387.7056779412064</v>
      </c>
      <c r="J37" s="5">
        <v>492.14851269045374</v>
      </c>
      <c r="K37" s="8">
        <f t="shared" si="0"/>
        <v>1.036921699081562</v>
      </c>
      <c r="L37" s="10">
        <f t="shared" si="1"/>
        <v>929.45783039400658</v>
      </c>
      <c r="M37" s="8">
        <f t="shared" si="2"/>
        <v>0.54327237824890062</v>
      </c>
      <c r="N37" s="10">
        <f t="shared" si="3"/>
        <v>486.44423441457974</v>
      </c>
    </row>
    <row r="38" spans="1:14" x14ac:dyDescent="0.25">
      <c r="A38" s="4" t="s">
        <v>37</v>
      </c>
      <c r="B38" s="1" t="s">
        <v>106</v>
      </c>
      <c r="C38" s="5">
        <v>361.06237783500001</v>
      </c>
      <c r="D38" s="5">
        <v>18.313258431600001</v>
      </c>
      <c r="E38" s="5">
        <v>426.71508259080002</v>
      </c>
      <c r="F38" s="5">
        <v>27.561969007050003</v>
      </c>
      <c r="G38" s="7">
        <v>502.61291292551999</v>
      </c>
      <c r="H38" s="7">
        <v>118.31077125074002</v>
      </c>
      <c r="I38" s="5">
        <v>572.87411750579008</v>
      </c>
      <c r="J38" s="5">
        <v>200.28016436089999</v>
      </c>
      <c r="K38" s="8">
        <f t="shared" si="0"/>
        <v>0.84053165197133106</v>
      </c>
      <c r="L38" s="10">
        <f t="shared" si="1"/>
        <v>318.87723026884009</v>
      </c>
      <c r="M38" s="8">
        <f t="shared" si="2"/>
        <v>0.47836109757405842</v>
      </c>
      <c r="N38" s="10">
        <f t="shared" si="3"/>
        <v>172.71819535384998</v>
      </c>
    </row>
    <row r="39" spans="1:14" x14ac:dyDescent="0.25">
      <c r="A39" s="4" t="s">
        <v>38</v>
      </c>
      <c r="B39" s="1" t="s">
        <v>107</v>
      </c>
      <c r="C39" s="5">
        <v>1482.5994037585401</v>
      </c>
      <c r="D39" s="5"/>
      <c r="E39" s="5">
        <v>2449.0477179317759</v>
      </c>
      <c r="F39" s="5"/>
      <c r="G39" s="7">
        <v>2670.2929758248961</v>
      </c>
      <c r="H39" s="7">
        <v>0.18549189105200001</v>
      </c>
      <c r="I39" s="5">
        <v>3349.2929072128995</v>
      </c>
      <c r="J39" s="5">
        <v>35.216537645401999</v>
      </c>
      <c r="K39" s="8">
        <f t="shared" si="0"/>
        <v>0.63096054440264504</v>
      </c>
      <c r="L39" s="10">
        <f t="shared" si="1"/>
        <v>935.46172692652544</v>
      </c>
      <c r="M39" s="8">
        <f t="shared" si="2"/>
        <v>2.3753238775170486E-2</v>
      </c>
      <c r="N39" s="10">
        <f t="shared" si="3"/>
        <v>35.216537645401999</v>
      </c>
    </row>
    <row r="40" spans="1:14" x14ac:dyDescent="0.25">
      <c r="A40" s="4" t="s">
        <v>39</v>
      </c>
      <c r="B40" s="1" t="s">
        <v>108</v>
      </c>
      <c r="C40" s="5">
        <v>252.0202327568</v>
      </c>
      <c r="D40" s="5"/>
      <c r="E40" s="5">
        <v>616.24490979879999</v>
      </c>
      <c r="F40" s="5">
        <v>13.01863542866</v>
      </c>
      <c r="G40" s="7">
        <v>703.61142593140005</v>
      </c>
      <c r="H40" s="7">
        <v>16.054461501277</v>
      </c>
      <c r="I40" s="5">
        <v>928.73274156539992</v>
      </c>
      <c r="J40" s="5">
        <v>50.499074900436995</v>
      </c>
      <c r="K40" s="8">
        <f t="shared" si="0"/>
        <v>1.3886514880576948</v>
      </c>
      <c r="L40" s="10">
        <f t="shared" si="1"/>
        <v>349.96827123837693</v>
      </c>
      <c r="M40" s="8">
        <f t="shared" si="2"/>
        <v>0.1487199621307615</v>
      </c>
      <c r="N40" s="10">
        <f t="shared" si="3"/>
        <v>37.480439471776997</v>
      </c>
    </row>
    <row r="41" spans="1:14" x14ac:dyDescent="0.25">
      <c r="A41" s="4" t="s">
        <v>40</v>
      </c>
      <c r="B41" s="1" t="s">
        <v>109</v>
      </c>
      <c r="C41" s="5">
        <v>949.73286183799996</v>
      </c>
      <c r="D41" s="5"/>
      <c r="E41" s="5">
        <v>1323.254272875</v>
      </c>
      <c r="F41" s="5"/>
      <c r="G41" s="7">
        <v>1656.127723823</v>
      </c>
      <c r="H41" s="7"/>
      <c r="I41" s="5">
        <v>1861.9867477339999</v>
      </c>
      <c r="J41" s="5"/>
      <c r="K41" s="8">
        <f t="shared" si="0"/>
        <v>0.56724632420994803</v>
      </c>
      <c r="L41" s="10">
        <f t="shared" si="1"/>
        <v>538.73247485899992</v>
      </c>
      <c r="M41" s="8">
        <f t="shared" si="2"/>
        <v>0</v>
      </c>
      <c r="N41" s="10">
        <f t="shared" si="3"/>
        <v>0</v>
      </c>
    </row>
    <row r="42" spans="1:14" x14ac:dyDescent="0.25">
      <c r="A42" s="4" t="s">
        <v>41</v>
      </c>
      <c r="B42" s="1" t="s">
        <v>110</v>
      </c>
      <c r="C42" s="5">
        <v>768.88388663499995</v>
      </c>
      <c r="D42" s="5"/>
      <c r="E42" s="5">
        <v>1303.6074259479999</v>
      </c>
      <c r="F42" s="5">
        <v>0.89677381689400004</v>
      </c>
      <c r="G42" s="7">
        <v>1444.58729193</v>
      </c>
      <c r="H42" s="7">
        <v>4.9315448275550002</v>
      </c>
      <c r="I42" s="5">
        <v>1757.7003630109998</v>
      </c>
      <c r="J42" s="5">
        <v>91.925041082885002</v>
      </c>
      <c r="K42" s="8">
        <f t="shared" si="0"/>
        <v>0.70897727706936275</v>
      </c>
      <c r="L42" s="10">
        <f t="shared" si="1"/>
        <v>545.12120432899087</v>
      </c>
      <c r="M42" s="8">
        <f t="shared" si="2"/>
        <v>0.11839013516640831</v>
      </c>
      <c r="N42" s="10">
        <f t="shared" si="3"/>
        <v>91.028267265991005</v>
      </c>
    </row>
    <row r="43" spans="1:14" x14ac:dyDescent="0.25">
      <c r="A43" s="4" t="s">
        <v>42</v>
      </c>
      <c r="B43" s="1" t="s">
        <v>111</v>
      </c>
      <c r="C43" s="5">
        <v>2069.9596288407715</v>
      </c>
      <c r="D43" s="5">
        <v>5.7955754202299996</v>
      </c>
      <c r="E43" s="5">
        <v>4357.4381066160113</v>
      </c>
      <c r="F43" s="5">
        <v>173.31028284623</v>
      </c>
      <c r="G43" s="7">
        <v>5588.2746502235923</v>
      </c>
      <c r="H43" s="7">
        <v>492.11814895123001</v>
      </c>
      <c r="I43" s="5">
        <v>6014.8489309315937</v>
      </c>
      <c r="J43" s="5">
        <v>717.19502191123001</v>
      </c>
      <c r="K43" s="8">
        <f t="shared" si="0"/>
        <v>1.0604793661901357</v>
      </c>
      <c r="L43" s="10">
        <f t="shared" si="1"/>
        <v>2201.2955633805823</v>
      </c>
      <c r="M43" s="8">
        <f t="shared" si="2"/>
        <v>0.2627513751896644</v>
      </c>
      <c r="N43" s="10">
        <f t="shared" si="3"/>
        <v>543.88473906500008</v>
      </c>
    </row>
    <row r="44" spans="1:14" x14ac:dyDescent="0.25">
      <c r="A44" s="4" t="s">
        <v>43</v>
      </c>
      <c r="B44" s="1" t="s">
        <v>112</v>
      </c>
      <c r="C44" s="5">
        <v>547.52323530700005</v>
      </c>
      <c r="D44" s="5">
        <v>33.630486853299999</v>
      </c>
      <c r="E44" s="5">
        <v>623.027391382514</v>
      </c>
      <c r="F44" s="5">
        <v>99.028590940900017</v>
      </c>
      <c r="G44" s="7">
        <v>629.95787942044774</v>
      </c>
      <c r="H44" s="7">
        <v>106.43372572177</v>
      </c>
      <c r="I44" s="5">
        <v>638.93493291106813</v>
      </c>
      <c r="J44" s="5">
        <v>139.48168326419</v>
      </c>
      <c r="K44" s="8">
        <f t="shared" si="0"/>
        <v>9.6980595155335025E-2</v>
      </c>
      <c r="L44" s="10">
        <f t="shared" si="1"/>
        <v>56.360633851844113</v>
      </c>
      <c r="M44" s="8">
        <f t="shared" si="2"/>
        <v>7.3883791069812133E-2</v>
      </c>
      <c r="N44" s="10">
        <f t="shared" si="3"/>
        <v>40.45309232328998</v>
      </c>
    </row>
    <row r="45" spans="1:14" x14ac:dyDescent="0.25">
      <c r="A45" s="4" t="s">
        <v>44</v>
      </c>
      <c r="B45" s="1" t="s">
        <v>113</v>
      </c>
      <c r="C45" s="5">
        <v>1217.83325588</v>
      </c>
      <c r="D45" s="5"/>
      <c r="E45" s="5">
        <v>1613.292363602</v>
      </c>
      <c r="F45" s="5">
        <v>4.13052922313E-2</v>
      </c>
      <c r="G45" s="5">
        <v>1720.3448454260001</v>
      </c>
      <c r="H45" s="5">
        <v>0.51022896804929996</v>
      </c>
      <c r="I45" s="5">
        <v>3465.5571725034652</v>
      </c>
      <c r="J45" s="5">
        <v>1062.830645400172</v>
      </c>
      <c r="K45" s="8">
        <f t="shared" si="0"/>
        <v>2.393639798334299</v>
      </c>
      <c r="L45" s="10">
        <f t="shared" si="1"/>
        <v>2915.054149009406</v>
      </c>
      <c r="M45" s="8">
        <f t="shared" si="2"/>
        <v>0.87268871577987461</v>
      </c>
      <c r="N45" s="10">
        <f t="shared" si="3"/>
        <v>1062.7893401079407</v>
      </c>
    </row>
    <row r="46" spans="1:14" x14ac:dyDescent="0.25">
      <c r="A46" s="4" t="s">
        <v>45</v>
      </c>
      <c r="B46" s="1" t="s">
        <v>114</v>
      </c>
      <c r="C46" s="5">
        <v>1298.59673496</v>
      </c>
      <c r="D46" s="5"/>
      <c r="E46" s="5">
        <v>1636.1130023330002</v>
      </c>
      <c r="F46" s="5">
        <v>2.274832961315</v>
      </c>
      <c r="G46" s="5">
        <v>1974.1898429739999</v>
      </c>
      <c r="H46" s="5">
        <v>29.057951766255005</v>
      </c>
      <c r="I46" s="5">
        <v>2076.8691103339997</v>
      </c>
      <c r="J46" s="5">
        <v>61.519991843838</v>
      </c>
      <c r="K46" s="8">
        <f t="shared" si="0"/>
        <v>0.38503197599593819</v>
      </c>
      <c r="L46" s="10">
        <f t="shared" si="1"/>
        <v>500.00126688352248</v>
      </c>
      <c r="M46" s="8">
        <f t="shared" si="2"/>
        <v>4.5622445588813142E-2</v>
      </c>
      <c r="N46" s="10">
        <f t="shared" si="3"/>
        <v>59.245158882523</v>
      </c>
    </row>
    <row r="47" spans="1:14" x14ac:dyDescent="0.25">
      <c r="A47" s="4" t="s">
        <v>46</v>
      </c>
      <c r="B47" s="1" t="s">
        <v>115</v>
      </c>
      <c r="C47" s="5">
        <v>122.53784458275371</v>
      </c>
      <c r="D47" s="5"/>
      <c r="E47" s="5">
        <v>158.1167616013476</v>
      </c>
      <c r="F47" s="5"/>
      <c r="G47" s="5">
        <v>437.5084564038558</v>
      </c>
      <c r="H47" s="5"/>
      <c r="I47" s="5">
        <v>742.86490130874859</v>
      </c>
      <c r="J47" s="5"/>
      <c r="K47" s="8">
        <f t="shared" si="0"/>
        <v>4.771979968298707</v>
      </c>
      <c r="L47" s="10">
        <f t="shared" si="1"/>
        <v>584.74813970740092</v>
      </c>
      <c r="M47" s="8">
        <f t="shared" si="2"/>
        <v>0</v>
      </c>
      <c r="N47" s="10">
        <f t="shared" si="3"/>
        <v>0</v>
      </c>
    </row>
    <row r="48" spans="1:14" x14ac:dyDescent="0.25">
      <c r="A48" s="4" t="s">
        <v>47</v>
      </c>
      <c r="B48" s="1" t="s">
        <v>116</v>
      </c>
      <c r="C48" s="5">
        <v>4025.8916613139336</v>
      </c>
      <c r="D48" s="5">
        <v>14.133009092959998</v>
      </c>
      <c r="E48" s="5">
        <v>5606.980126437672</v>
      </c>
      <c r="F48" s="5">
        <v>188.22081320961948</v>
      </c>
      <c r="G48" s="5">
        <v>6163.4324983184551</v>
      </c>
      <c r="H48" s="5">
        <v>545.29675155463735</v>
      </c>
      <c r="I48" s="5">
        <v>6296.2029052124053</v>
      </c>
      <c r="J48" s="5">
        <v>732.08275463971097</v>
      </c>
      <c r="K48" s="8">
        <f t="shared" si="0"/>
        <v>0.30521712633022968</v>
      </c>
      <c r="L48" s="10">
        <f t="shared" si="1"/>
        <v>1233.0847202048253</v>
      </c>
      <c r="M48" s="8">
        <f t="shared" si="2"/>
        <v>0.13509105241361385</v>
      </c>
      <c r="N48" s="10">
        <f t="shared" si="3"/>
        <v>543.86194143009152</v>
      </c>
    </row>
    <row r="49" spans="1:14" x14ac:dyDescent="0.25">
      <c r="A49" s="4" t="s">
        <v>48</v>
      </c>
      <c r="B49" s="1" t="s">
        <v>117</v>
      </c>
      <c r="C49" s="5">
        <v>529.06763501099999</v>
      </c>
      <c r="D49" s="5">
        <v>16.191147901672998</v>
      </c>
      <c r="E49" s="5">
        <v>604.37163785150005</v>
      </c>
      <c r="F49" s="5">
        <v>24.920316295631594</v>
      </c>
      <c r="G49" s="5">
        <v>624.42339569420005</v>
      </c>
      <c r="H49" s="5">
        <v>29.871783734143591</v>
      </c>
      <c r="I49" s="5">
        <v>824.21428421120004</v>
      </c>
      <c r="J49" s="5">
        <v>95.017811938920246</v>
      </c>
      <c r="K49" s="8">
        <f t="shared" si="0"/>
        <v>0.53174777021322106</v>
      </c>
      <c r="L49" s="10">
        <f t="shared" si="1"/>
        <v>289.94014200298864</v>
      </c>
      <c r="M49" s="8">
        <f t="shared" si="2"/>
        <v>0.13249250380214855</v>
      </c>
      <c r="N49" s="10">
        <f t="shared" si="3"/>
        <v>70.097495643288653</v>
      </c>
    </row>
    <row r="50" spans="1:14" x14ac:dyDescent="0.25">
      <c r="A50" s="4" t="s">
        <v>49</v>
      </c>
      <c r="B50" s="1" t="s">
        <v>118</v>
      </c>
      <c r="C50" s="5">
        <v>331.43590305282203</v>
      </c>
      <c r="D50" s="5"/>
      <c r="E50" s="5">
        <v>1003.0259218036502</v>
      </c>
      <c r="F50" s="5">
        <v>12.932979551427</v>
      </c>
      <c r="G50" s="5">
        <v>1323.6683442561971</v>
      </c>
      <c r="H50" s="5">
        <v>39.976597475572447</v>
      </c>
      <c r="I50" s="5">
        <v>1537.3248018273368</v>
      </c>
      <c r="J50" s="5">
        <v>49.326455897526444</v>
      </c>
      <c r="K50" s="8">
        <f t="shared" si="0"/>
        <v>1.7218785023384531</v>
      </c>
      <c r="L50" s="10">
        <f t="shared" si="1"/>
        <v>570.6923563697859</v>
      </c>
      <c r="M50" s="8">
        <f t="shared" si="2"/>
        <v>0.10980547373076628</v>
      </c>
      <c r="N50" s="10">
        <f t="shared" si="3"/>
        <v>36.393476346099447</v>
      </c>
    </row>
    <row r="51" spans="1:14" x14ac:dyDescent="0.25">
      <c r="A51" s="4" t="s">
        <v>50</v>
      </c>
      <c r="B51" s="1" t="s">
        <v>119</v>
      </c>
      <c r="C51" s="5">
        <v>1501.8228065391791</v>
      </c>
      <c r="D51" s="5"/>
      <c r="E51" s="5">
        <v>2121.3699983082215</v>
      </c>
      <c r="F51" s="5">
        <v>3.0942254411199999</v>
      </c>
      <c r="G51" s="5">
        <v>2435.704891124954</v>
      </c>
      <c r="H51" s="5">
        <v>19.971228208019998</v>
      </c>
      <c r="I51" s="5">
        <v>2725.6177824749789</v>
      </c>
      <c r="J51" s="5">
        <v>54.269569443320002</v>
      </c>
      <c r="K51" s="8">
        <f t="shared" si="0"/>
        <v>0.43641841455272823</v>
      </c>
      <c r="L51" s="10">
        <f t="shared" si="1"/>
        <v>655.42312816895719</v>
      </c>
      <c r="M51" s="8">
        <f t="shared" si="2"/>
        <v>3.4075487320724046E-2</v>
      </c>
      <c r="N51" s="10">
        <f t="shared" si="3"/>
        <v>51.175344002199999</v>
      </c>
    </row>
    <row r="52" spans="1:14" x14ac:dyDescent="0.25">
      <c r="A52" s="4" t="s">
        <v>51</v>
      </c>
      <c r="B52" s="1" t="s">
        <v>120</v>
      </c>
      <c r="C52" s="5">
        <v>1123.9306812349439</v>
      </c>
      <c r="D52" s="5">
        <v>7.4752982855860992</v>
      </c>
      <c r="E52" s="5">
        <v>2630.429273408065</v>
      </c>
      <c r="F52" s="5">
        <v>99.99319355405774</v>
      </c>
      <c r="G52" s="5">
        <v>2839.3989118970649</v>
      </c>
      <c r="H52" s="5">
        <v>251.06309518215667</v>
      </c>
      <c r="I52" s="5">
        <v>2940.4590462920646</v>
      </c>
      <c r="J52" s="5">
        <v>399.61785244510571</v>
      </c>
      <c r="K52" s="8">
        <f t="shared" si="0"/>
        <v>0.53884674715384528</v>
      </c>
      <c r="L52" s="10">
        <f t="shared" si="1"/>
        <v>609.65443177504767</v>
      </c>
      <c r="M52" s="8">
        <f t="shared" si="2"/>
        <v>0.26658642200409427</v>
      </c>
      <c r="N52" s="10">
        <f t="shared" si="3"/>
        <v>299.62465889104794</v>
      </c>
    </row>
    <row r="53" spans="1:14" x14ac:dyDescent="0.25">
      <c r="A53" s="4" t="s">
        <v>52</v>
      </c>
      <c r="B53" s="1" t="s">
        <v>121</v>
      </c>
      <c r="C53" s="5">
        <v>756.02903600425077</v>
      </c>
      <c r="D53" s="5">
        <v>3.28723435722</v>
      </c>
      <c r="E53" s="5">
        <v>1188.9534806169936</v>
      </c>
      <c r="F53" s="5">
        <v>15.793674542782698</v>
      </c>
      <c r="G53" s="5">
        <v>1305.3162797513799</v>
      </c>
      <c r="H53" s="5">
        <v>20.515488893972002</v>
      </c>
      <c r="I53" s="5">
        <v>1402.4915887617449</v>
      </c>
      <c r="J53" s="5">
        <v>113.91289272004829</v>
      </c>
      <c r="K53" s="8">
        <f t="shared" si="0"/>
        <v>0.41044468357520258</v>
      </c>
      <c r="L53" s="10">
        <f t="shared" si="1"/>
        <v>311.65732632201684</v>
      </c>
      <c r="M53" s="8">
        <f t="shared" si="2"/>
        <v>0.12978234102732783</v>
      </c>
      <c r="N53" s="10">
        <f t="shared" si="3"/>
        <v>98.119218177265594</v>
      </c>
    </row>
    <row r="54" spans="1:14" x14ac:dyDescent="0.25">
      <c r="A54" s="4" t="s">
        <v>53</v>
      </c>
      <c r="B54" s="1" t="s">
        <v>122</v>
      </c>
      <c r="C54" s="5">
        <v>2239.2989767313798</v>
      </c>
      <c r="D54" s="5">
        <v>5.3873429530769998</v>
      </c>
      <c r="E54" s="5">
        <v>2439.363510849209</v>
      </c>
      <c r="F54" s="5">
        <v>6.3800095092323001</v>
      </c>
      <c r="G54" s="5">
        <v>2887.8748516072505</v>
      </c>
      <c r="H54" s="5">
        <v>7.9808448575029995</v>
      </c>
      <c r="I54" s="5">
        <v>3129.16185622589</v>
      </c>
      <c r="J54" s="5">
        <v>10.1469616912593</v>
      </c>
      <c r="K54" s="8">
        <f t="shared" si="0"/>
        <v>0.30898094378559071</v>
      </c>
      <c r="L54" s="10">
        <f t="shared" si="1"/>
        <v>693.5652975587077</v>
      </c>
      <c r="M54" s="8">
        <f t="shared" si="2"/>
        <v>1.6822015376997481E-3</v>
      </c>
      <c r="N54" s="10">
        <f t="shared" si="3"/>
        <v>3.7669521820269996</v>
      </c>
    </row>
    <row r="55" spans="1:14" x14ac:dyDescent="0.25">
      <c r="A55" s="4" t="s">
        <v>54</v>
      </c>
      <c r="B55" s="1" t="s">
        <v>123</v>
      </c>
      <c r="C55" s="5">
        <v>2197.5781587784827</v>
      </c>
      <c r="D55" s="5">
        <v>12.349918422489999</v>
      </c>
      <c r="E55" s="5">
        <v>2387.3800607092899</v>
      </c>
      <c r="F55" s="5">
        <v>23.181724180069999</v>
      </c>
      <c r="G55" s="5">
        <v>2726.8833207524481</v>
      </c>
      <c r="H55" s="5">
        <v>61.738169328169995</v>
      </c>
      <c r="I55" s="5">
        <v>2780.34687565289</v>
      </c>
      <c r="J55" s="5">
        <v>76.919735838030007</v>
      </c>
      <c r="K55" s="8">
        <f t="shared" si="0"/>
        <v>0.20213545916269957</v>
      </c>
      <c r="L55" s="10">
        <f t="shared" si="1"/>
        <v>446.7048266015604</v>
      </c>
      <c r="M55" s="8">
        <f t="shared" si="2"/>
        <v>2.4453288017674022E-2</v>
      </c>
      <c r="N55" s="10">
        <f t="shared" si="3"/>
        <v>53.738011657960008</v>
      </c>
    </row>
    <row r="56" spans="1:14" x14ac:dyDescent="0.25">
      <c r="A56" s="4" t="s">
        <v>55</v>
      </c>
      <c r="B56" s="1" t="s">
        <v>124</v>
      </c>
      <c r="C56" s="5">
        <v>1022.6592557723004</v>
      </c>
      <c r="D56" s="5">
        <v>13.12190095378153</v>
      </c>
      <c r="E56" s="5">
        <v>1116.0239682461861</v>
      </c>
      <c r="F56" s="5">
        <v>34.030880211643371</v>
      </c>
      <c r="G56" s="5">
        <v>1354.4157764814431</v>
      </c>
      <c r="H56" s="5">
        <v>179.66969897787456</v>
      </c>
      <c r="I56" s="5">
        <v>1496.9157259166971</v>
      </c>
      <c r="J56" s="5">
        <v>273.32866608359097</v>
      </c>
      <c r="K56" s="8">
        <f t="shared" si="0"/>
        <v>0.5987650378799767</v>
      </c>
      <c r="L56" s="10">
        <f t="shared" si="1"/>
        <v>620.18954354245852</v>
      </c>
      <c r="M56" s="8">
        <f t="shared" si="2"/>
        <v>0.23399561928497162</v>
      </c>
      <c r="N56" s="10">
        <f t="shared" si="3"/>
        <v>239.29778587194761</v>
      </c>
    </row>
    <row r="57" spans="1:14" x14ac:dyDescent="0.25">
      <c r="A57" s="4" t="s">
        <v>56</v>
      </c>
      <c r="B57" s="1" t="s">
        <v>125</v>
      </c>
      <c r="C57" s="5">
        <v>502.3228015565046</v>
      </c>
      <c r="D57" s="5">
        <v>24.2419417415</v>
      </c>
      <c r="E57" s="5">
        <v>683.73755051579201</v>
      </c>
      <c r="F57" s="5">
        <v>55.11594052950344</v>
      </c>
      <c r="G57" s="5">
        <v>746.44232541434565</v>
      </c>
      <c r="H57" s="5">
        <v>147.87172292013531</v>
      </c>
      <c r="I57" s="5">
        <v>773.75925029559198</v>
      </c>
      <c r="J57" s="5">
        <v>220.65419902953983</v>
      </c>
      <c r="K57" s="8">
        <f t="shared" si="0"/>
        <v>0.48533435163015554</v>
      </c>
      <c r="L57" s="10">
        <f t="shared" si="1"/>
        <v>255.55995827983634</v>
      </c>
      <c r="M57" s="8">
        <f t="shared" si="2"/>
        <v>0.32954557903224219</v>
      </c>
      <c r="N57" s="10">
        <f t="shared" si="3"/>
        <v>165.53825850003639</v>
      </c>
    </row>
    <row r="58" spans="1:14" x14ac:dyDescent="0.25">
      <c r="A58" s="4" t="s">
        <v>57</v>
      </c>
      <c r="B58" s="1" t="s">
        <v>126</v>
      </c>
      <c r="C58" s="5">
        <v>270.06753742299998</v>
      </c>
      <c r="D58" s="5"/>
      <c r="E58" s="5">
        <v>448.912402778</v>
      </c>
      <c r="F58" s="5">
        <v>5.7707521488499998</v>
      </c>
      <c r="G58" s="5">
        <v>490.92365289689997</v>
      </c>
      <c r="H58" s="5">
        <v>13.703401410485</v>
      </c>
      <c r="I58" s="5">
        <v>606.59913136089995</v>
      </c>
      <c r="J58" s="5">
        <v>96.477092627844996</v>
      </c>
      <c r="K58" s="8">
        <f t="shared" si="0"/>
        <v>0.91974426631233019</v>
      </c>
      <c r="L58" s="10">
        <f t="shared" si="1"/>
        <v>248.39306906189489</v>
      </c>
      <c r="M58" s="8">
        <f t="shared" si="2"/>
        <v>0.33586539628020506</v>
      </c>
      <c r="N58" s="10">
        <f t="shared" si="3"/>
        <v>90.706340478995003</v>
      </c>
    </row>
    <row r="59" spans="1:14" x14ac:dyDescent="0.25">
      <c r="A59" s="4" t="s">
        <v>58</v>
      </c>
      <c r="B59" s="1" t="s">
        <v>127</v>
      </c>
      <c r="C59" s="5">
        <v>1578.8342771161999</v>
      </c>
      <c r="D59" s="5">
        <v>5.2554929709507094</v>
      </c>
      <c r="E59" s="5">
        <v>1885.3202667851999</v>
      </c>
      <c r="F59" s="5">
        <v>8.3122427289497107</v>
      </c>
      <c r="G59" s="5">
        <v>2054.0572389682002</v>
      </c>
      <c r="H59" s="5">
        <v>12.986050763606709</v>
      </c>
      <c r="I59" s="5">
        <v>2499.4503810912001</v>
      </c>
      <c r="J59" s="5">
        <v>60.1431969018467</v>
      </c>
      <c r="K59" s="8">
        <f t="shared" si="0"/>
        <v>0.4204061417821407</v>
      </c>
      <c r="L59" s="10">
        <f t="shared" si="1"/>
        <v>665.96106847889723</v>
      </c>
      <c r="M59" s="8">
        <f t="shared" si="2"/>
        <v>3.2828622309599313E-2</v>
      </c>
      <c r="N59" s="10">
        <f t="shared" si="3"/>
        <v>51.830954172896988</v>
      </c>
    </row>
    <row r="60" spans="1:14" x14ac:dyDescent="0.25">
      <c r="A60" s="4" t="s">
        <v>59</v>
      </c>
      <c r="B60" s="1" t="s">
        <v>128</v>
      </c>
      <c r="C60" s="5">
        <v>2057.7651406237087</v>
      </c>
      <c r="D60" s="5">
        <v>17.896571444100001</v>
      </c>
      <c r="E60" s="5">
        <v>3131.13957514</v>
      </c>
      <c r="F60" s="5">
        <v>88.357700311257005</v>
      </c>
      <c r="G60" s="5">
        <v>3887.4894760997086</v>
      </c>
      <c r="H60" s="5">
        <v>160.80100160766699</v>
      </c>
      <c r="I60" s="5">
        <v>4150.4132944737084</v>
      </c>
      <c r="J60" s="5">
        <v>301.99367107162703</v>
      </c>
      <c r="K60" s="8">
        <f t="shared" si="0"/>
        <v>0.59398392470506856</v>
      </c>
      <c r="L60" s="10">
        <f t="shared" si="1"/>
        <v>1232.909690094079</v>
      </c>
      <c r="M60" s="8">
        <f t="shared" si="2"/>
        <v>0.10381941385964821</v>
      </c>
      <c r="N60" s="10">
        <f t="shared" si="3"/>
        <v>213.63597076037001</v>
      </c>
    </row>
    <row r="61" spans="1:14" x14ac:dyDescent="0.25">
      <c r="A61" s="4" t="s">
        <v>60</v>
      </c>
      <c r="B61" s="1" t="s">
        <v>129</v>
      </c>
      <c r="C61" s="5">
        <v>9123.3970399170939</v>
      </c>
      <c r="D61" s="5"/>
      <c r="E61" s="5">
        <v>10744.751064430679</v>
      </c>
      <c r="F61" s="5">
        <v>0.700851344514</v>
      </c>
      <c r="G61" s="5">
        <v>11791.280118933739</v>
      </c>
      <c r="H61" s="5">
        <v>272.06451778662398</v>
      </c>
      <c r="I61" s="5">
        <v>11887.612873913642</v>
      </c>
      <c r="J61" s="5">
        <v>592.89705939582404</v>
      </c>
      <c r="K61" s="8">
        <f t="shared" si="0"/>
        <v>0.19017675213990684</v>
      </c>
      <c r="L61" s="10">
        <f t="shared" si="1"/>
        <v>1735.0580175342729</v>
      </c>
      <c r="M61" s="8">
        <f t="shared" si="2"/>
        <v>6.4909617049472554E-2</v>
      </c>
      <c r="N61" s="10">
        <f t="shared" si="3"/>
        <v>592.19620805131001</v>
      </c>
    </row>
    <row r="62" spans="1:14" x14ac:dyDescent="0.25">
      <c r="A62" s="4" t="s">
        <v>61</v>
      </c>
      <c r="B62" s="1" t="s">
        <v>130</v>
      </c>
      <c r="C62" s="5">
        <v>1486.7725302195588</v>
      </c>
      <c r="D62" s="5"/>
      <c r="E62" s="5">
        <v>1773.9311146735004</v>
      </c>
      <c r="F62" s="5">
        <v>1.72949466074E-2</v>
      </c>
      <c r="G62" s="5">
        <v>2177.3285540667084</v>
      </c>
      <c r="H62" s="5">
        <v>4.4364738123674003</v>
      </c>
      <c r="I62" s="5">
        <v>2397.1086250038993</v>
      </c>
      <c r="J62" s="5">
        <v>80.470799131172882</v>
      </c>
      <c r="K62" s="8">
        <f t="shared" si="0"/>
        <v>0.47326070411797022</v>
      </c>
      <c r="L62" s="10">
        <f t="shared" si="1"/>
        <v>703.63101451496459</v>
      </c>
      <c r="M62" s="8">
        <f t="shared" si="2"/>
        <v>5.4112853546389193E-2</v>
      </c>
      <c r="N62" s="10">
        <f t="shared" si="3"/>
        <v>80.453504184565489</v>
      </c>
    </row>
    <row r="63" spans="1:14" x14ac:dyDescent="0.25">
      <c r="A63" s="4" t="s">
        <v>62</v>
      </c>
      <c r="B63" s="1" t="s">
        <v>131</v>
      </c>
      <c r="C63" s="5">
        <v>577.66881008200005</v>
      </c>
      <c r="D63" s="5"/>
      <c r="E63" s="5">
        <v>768.05241078500012</v>
      </c>
      <c r="F63" s="5">
        <v>32.317234974170702</v>
      </c>
      <c r="G63" s="5">
        <v>900.02023955800007</v>
      </c>
      <c r="H63" s="5">
        <v>67.719590671430694</v>
      </c>
      <c r="I63" s="5">
        <v>922.6483197857001</v>
      </c>
      <c r="J63" s="5">
        <v>100.82371152692002</v>
      </c>
      <c r="K63" s="8">
        <f t="shared" si="0"/>
        <v>0.38621158293413838</v>
      </c>
      <c r="L63" s="10">
        <f t="shared" si="1"/>
        <v>223.10238555344938</v>
      </c>
      <c r="M63" s="8">
        <f t="shared" si="2"/>
        <v>0.11859126779412728</v>
      </c>
      <c r="N63" s="10">
        <f t="shared" si="3"/>
        <v>68.506476552749319</v>
      </c>
    </row>
    <row r="64" spans="1:14" x14ac:dyDescent="0.25">
      <c r="A64" s="4" t="s">
        <v>63</v>
      </c>
      <c r="B64" s="1" t="s">
        <v>132</v>
      </c>
      <c r="C64" s="5">
        <v>686.2724386762809</v>
      </c>
      <c r="D64" s="5">
        <v>14.940578105969401</v>
      </c>
      <c r="E64" s="5">
        <v>978.3966700212809</v>
      </c>
      <c r="F64" s="5">
        <v>84.875338084789419</v>
      </c>
      <c r="G64" s="5">
        <v>1030.2851073214808</v>
      </c>
      <c r="H64" s="5">
        <v>117.3923362662464</v>
      </c>
      <c r="I64" s="5">
        <v>1104.1635449952</v>
      </c>
      <c r="J64" s="5">
        <v>188.14173766722641</v>
      </c>
      <c r="K64" s="8">
        <f t="shared" si="0"/>
        <v>0.32662439098371493</v>
      </c>
      <c r="L64" s="10">
        <f t="shared" si="1"/>
        <v>229.03327455635599</v>
      </c>
      <c r="M64" s="8">
        <f t="shared" si="2"/>
        <v>0.15047435065529188</v>
      </c>
      <c r="N64" s="10">
        <f t="shared" si="3"/>
        <v>103.26639958243699</v>
      </c>
    </row>
    <row r="65" spans="1:14" x14ac:dyDescent="0.25">
      <c r="A65" s="4" t="s">
        <v>64</v>
      </c>
      <c r="B65" s="1" t="s">
        <v>133</v>
      </c>
      <c r="C65" s="5">
        <v>262.04479426099999</v>
      </c>
      <c r="D65" s="5"/>
      <c r="E65" s="5">
        <v>322.68854257679999</v>
      </c>
      <c r="F65" s="5">
        <v>6.0702379949400003</v>
      </c>
      <c r="G65" s="5">
        <v>396.71912562189999</v>
      </c>
      <c r="H65" s="5">
        <v>11.755236762199999</v>
      </c>
      <c r="I65" s="5">
        <v>711.64654593715602</v>
      </c>
      <c r="J65" s="5">
        <v>239.56202217113179</v>
      </c>
      <c r="K65" s="8">
        <f t="shared" si="0"/>
        <v>2.3753564320632137</v>
      </c>
      <c r="L65" s="10">
        <f t="shared" si="1"/>
        <v>622.44978753654789</v>
      </c>
      <c r="M65" s="8">
        <f t="shared" si="2"/>
        <v>0.89103767481689022</v>
      </c>
      <c r="N65" s="10">
        <f t="shared" si="3"/>
        <v>233.4917841761918</v>
      </c>
    </row>
    <row r="66" spans="1:14" x14ac:dyDescent="0.25">
      <c r="A66" s="4" t="s">
        <v>65</v>
      </c>
      <c r="B66" s="1" t="s">
        <v>134</v>
      </c>
      <c r="C66" s="5">
        <v>1121.2840420699999</v>
      </c>
      <c r="D66" s="5">
        <v>6.6463413532699995</v>
      </c>
      <c r="E66" s="5">
        <v>1748.479705058</v>
      </c>
      <c r="F66" s="5">
        <v>19.294036200746</v>
      </c>
      <c r="G66" s="5">
        <v>1982.6345365739999</v>
      </c>
      <c r="H66" s="5">
        <v>56.991448471816</v>
      </c>
      <c r="I66" s="5">
        <v>2033.713237334</v>
      </c>
      <c r="J66" s="5">
        <v>64.701548976854795</v>
      </c>
      <c r="K66" s="8">
        <f t="shared" si="0"/>
        <v>0.29313958548453384</v>
      </c>
      <c r="L66" s="10">
        <f t="shared" si="1"/>
        <v>330.64104505210867</v>
      </c>
      <c r="M66" s="8">
        <f t="shared" si="2"/>
        <v>4.049599483488777E-2</v>
      </c>
      <c r="N66" s="10">
        <f t="shared" si="3"/>
        <v>45.407512776108796</v>
      </c>
    </row>
    <row r="67" spans="1:14" x14ac:dyDescent="0.25">
      <c r="A67" s="4" t="s">
        <v>66</v>
      </c>
      <c r="B67" s="1" t="s">
        <v>135</v>
      </c>
      <c r="C67" s="5">
        <v>867.56591920599999</v>
      </c>
      <c r="D67" s="5">
        <v>18.408453744445001</v>
      </c>
      <c r="E67" s="5">
        <v>960.48650943140001</v>
      </c>
      <c r="F67" s="5">
        <v>37.084546328586995</v>
      </c>
      <c r="G67" s="5">
        <v>1111.9108541753999</v>
      </c>
      <c r="H67" s="5">
        <v>57.085097620043001</v>
      </c>
      <c r="I67" s="5">
        <v>1364.0690553854001</v>
      </c>
      <c r="J67" s="5">
        <v>133.482073790458</v>
      </c>
      <c r="K67" s="8">
        <f t="shared" ref="K67:L69" si="4">((J67+I67)-(F67+E67))/(C67+D67)</f>
        <v>0.56432791814378624</v>
      </c>
      <c r="L67" s="10">
        <f t="shared" ref="L67:L69" si="5">((J67+I67)-(F67+E67))</f>
        <v>499.98007341587106</v>
      </c>
      <c r="M67" s="8">
        <f t="shared" ref="M67:M69" si="6">N67/C67</f>
        <v>0.11111262594327637</v>
      </c>
      <c r="N67" s="10">
        <f t="shared" ref="N67:N69" si="7">J67-F67</f>
        <v>96.397527461871007</v>
      </c>
    </row>
    <row r="68" spans="1:14" x14ac:dyDescent="0.25">
      <c r="A68" s="4" t="s">
        <v>67</v>
      </c>
      <c r="B68" s="1" t="s">
        <v>136</v>
      </c>
      <c r="C68" s="5">
        <v>305.70069939299998</v>
      </c>
      <c r="D68" s="5">
        <v>5.5116490549000003</v>
      </c>
      <c r="E68" s="5">
        <v>570.36156650617852</v>
      </c>
      <c r="F68" s="5">
        <v>13.343598658781001</v>
      </c>
      <c r="G68" s="5">
        <v>634.45298629487854</v>
      </c>
      <c r="H68" s="5">
        <v>16.125318380589999</v>
      </c>
      <c r="I68" s="5">
        <v>706.70393964017865</v>
      </c>
      <c r="J68" s="5">
        <v>22.689463161976004</v>
      </c>
      <c r="K68" s="8">
        <f t="shared" si="4"/>
        <v>0.46813128837522588</v>
      </c>
      <c r="L68" s="10">
        <f t="shared" si="5"/>
        <v>145.68823763719513</v>
      </c>
      <c r="M68" s="8">
        <f t="shared" si="6"/>
        <v>3.0571943478546738E-2</v>
      </c>
      <c r="N68" s="10">
        <f t="shared" si="7"/>
        <v>9.3458645031950027</v>
      </c>
    </row>
    <row r="69" spans="1:14" x14ac:dyDescent="0.25">
      <c r="A69" s="4" t="s">
        <v>68</v>
      </c>
      <c r="B69" s="1" t="s">
        <v>137</v>
      </c>
      <c r="C69" s="5">
        <v>724.74700434340139</v>
      </c>
      <c r="D69" s="5"/>
      <c r="E69" s="5">
        <v>887.40315457334441</v>
      </c>
      <c r="F69" s="5"/>
      <c r="G69" s="5">
        <v>1004.4031121651217</v>
      </c>
      <c r="H69" s="5">
        <v>0.23363565813600001</v>
      </c>
      <c r="I69" s="5">
        <v>1833.5891270877601</v>
      </c>
      <c r="J69" s="5">
        <v>487.70340863586597</v>
      </c>
      <c r="K69" s="8">
        <f t="shared" si="4"/>
        <v>1.9784688623160869</v>
      </c>
      <c r="L69" s="10">
        <f t="shared" si="5"/>
        <v>1433.8893811502815</v>
      </c>
      <c r="M69" s="8">
        <f t="shared" si="6"/>
        <v>0.67292918178766448</v>
      </c>
      <c r="N69" s="10">
        <f t="shared" si="7"/>
        <v>487.70340863586597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Ospina Giraldo</dc:creator>
  <cp:lastModifiedBy>Sara Ospina Giraldo</cp:lastModifiedBy>
  <dcterms:created xsi:type="dcterms:W3CDTF">2022-06-20T23:24:58Z</dcterms:created>
  <dcterms:modified xsi:type="dcterms:W3CDTF">2022-06-24T04:50:37Z</dcterms:modified>
</cp:coreProperties>
</file>