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est 622\"/>
    </mc:Choice>
  </mc:AlternateContent>
  <xr:revisionPtr revIDLastSave="0" documentId="13_ncr:1_{CC6CF1FF-6E7B-41AB-AF9F-018913FA0F8C}" xr6:coauthVersionLast="47" xr6:coauthVersionMax="47" xr10:uidLastSave="{00000000-0000-0000-0000-000000000000}"/>
  <bookViews>
    <workbookView xWindow="-120" yWindow="-120" windowWidth="20730" windowHeight="11760" xr2:uid="{F0C3D4DA-D566-474D-B4E8-9AC20BBD9F6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K5" i="1"/>
  <c r="L5" i="1" s="1"/>
  <c r="K4" i="1"/>
  <c r="L4" i="1" s="1"/>
  <c r="K3" i="1"/>
  <c r="L3" i="1" s="1"/>
  <c r="K2" i="1"/>
  <c r="L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U2" i="1" s="1"/>
  <c r="P6" i="1"/>
  <c r="P5" i="1"/>
  <c r="P4" i="1"/>
  <c r="P3" i="1"/>
  <c r="Q6" i="1"/>
  <c r="Q5" i="1"/>
  <c r="Q4" i="1"/>
  <c r="Q3" i="1"/>
  <c r="Q7" i="1" l="1"/>
  <c r="L6" i="1"/>
  <c r="W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<sst xmlns="http://schemas.openxmlformats.org/spreadsheetml/2006/main" count="20" uniqueCount="20">
  <si>
    <t>ordem</t>
  </si>
  <si>
    <t>trat</t>
  </si>
  <si>
    <t>rept</t>
  </si>
  <si>
    <t>y</t>
  </si>
  <si>
    <t>m</t>
  </si>
  <si>
    <t>t</t>
  </si>
  <si>
    <t>e</t>
  </si>
  <si>
    <t>Y</t>
  </si>
  <si>
    <t xml:space="preserve">media </t>
  </si>
  <si>
    <t>y1</t>
  </si>
  <si>
    <t>y2</t>
  </si>
  <si>
    <t>y3</t>
  </si>
  <si>
    <t>y4</t>
  </si>
  <si>
    <t>yt-y</t>
  </si>
  <si>
    <t>total y</t>
  </si>
  <si>
    <t>y^2</t>
  </si>
  <si>
    <t>a</t>
  </si>
  <si>
    <t>total</t>
  </si>
  <si>
    <t>soma y1</t>
  </si>
  <si>
    <t>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</si>
</sst>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1CAE-4505-4593-BE14-AC3B5F0A960C}">
  <dimension ref="A1:W17"/>
  <sheetViews>
    <sheetView tabSelected="1" workbookViewId="0">
      <selection activeCell="N1" sqref="N1:X7"/>
    </sheetView>
  </sheetViews>
  <sheetFormatPr defaultRowHeight="15" x14ac:dyDescent="0.25"/>
  <cols>
    <col min="5" max="5" width="10.5703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I1" t="s">
        <v>15</v>
      </c>
      <c r="J1" t="s">
        <v>16</v>
      </c>
      <c r="K1" t="s">
        <v>18</v>
      </c>
      <c r="L1" t="s">
        <v>19</v>
      </c>
      <c r="Q1" t="s">
        <v>13</v>
      </c>
      <c r="R1" t="s">
        <v>14</v>
      </c>
      <c r="U1" t="s">
        <v>17</v>
      </c>
    </row>
    <row r="2" spans="1:23" x14ac:dyDescent="0.25">
      <c r="A2">
        <v>11</v>
      </c>
      <c r="B2">
        <v>1</v>
      </c>
      <c r="C2">
        <v>1</v>
      </c>
      <c r="D2">
        <f>F2+G2+H2</f>
        <v>27.345763100999999</v>
      </c>
      <c r="E2">
        <v>27.35</v>
      </c>
      <c r="F2">
        <v>30</v>
      </c>
      <c r="G2">
        <v>-3</v>
      </c>
      <c r="H2" s="1">
        <v>0.34576310100000002</v>
      </c>
      <c r="I2">
        <f>ROUND(E2*E2,2)</f>
        <v>748.02</v>
      </c>
      <c r="K2">
        <f>SUM(E2:E5)</f>
        <v>106.95</v>
      </c>
      <c r="L2" s="2">
        <f>K2^2</f>
        <v>11438.3025</v>
      </c>
      <c r="O2" t="s">
        <v>8</v>
      </c>
      <c r="Q2" s="2">
        <v>30.01</v>
      </c>
      <c r="R2">
        <f>SUM(E2:E17)</f>
        <v>480.21999999999997</v>
      </c>
      <c r="U2">
        <f>SUM(I2:I17)</f>
        <v>14602.050000000001</v>
      </c>
      <c r="W2">
        <f>R2^2/16</f>
        <v>14413.203024999999</v>
      </c>
    </row>
    <row r="3" spans="1:23" x14ac:dyDescent="0.25">
      <c r="A3">
        <v>7</v>
      </c>
      <c r="B3">
        <v>1</v>
      </c>
      <c r="C3">
        <v>2</v>
      </c>
      <c r="D3">
        <f t="shared" ref="D3:D17" si="0">F3+G3+H3</f>
        <v>27.916471994999998</v>
      </c>
      <c r="E3">
        <v>27.92</v>
      </c>
      <c r="F3">
        <v>30</v>
      </c>
      <c r="G3">
        <v>-3</v>
      </c>
      <c r="H3">
        <v>0.91647199499999998</v>
      </c>
      <c r="I3">
        <f t="shared" ref="I3:I17" si="1">ROUND(E3*E3,2)</f>
        <v>779.53</v>
      </c>
      <c r="K3">
        <f>SUM(E6:E9)</f>
        <v>106.29</v>
      </c>
      <c r="L3">
        <f>K3^2</f>
        <v>11297.564100000001</v>
      </c>
      <c r="O3" t="s">
        <v>9</v>
      </c>
      <c r="P3">
        <f>AVERAGE(E2:E5)</f>
        <v>26.737500000000001</v>
      </c>
      <c r="Q3" s="2">
        <f>((AVERAGE(E2:E5)-Q2)^2)</f>
        <v>10.709256250000006</v>
      </c>
    </row>
    <row r="4" spans="1:23" x14ac:dyDescent="0.25">
      <c r="A4">
        <v>13</v>
      </c>
      <c r="B4">
        <v>1</v>
      </c>
      <c r="C4">
        <v>3</v>
      </c>
      <c r="D4">
        <f t="shared" si="0"/>
        <v>26.562297954999998</v>
      </c>
      <c r="E4">
        <v>26.56</v>
      </c>
      <c r="F4">
        <v>30</v>
      </c>
      <c r="G4">
        <v>-3</v>
      </c>
      <c r="H4">
        <v>-0.43770204499999998</v>
      </c>
      <c r="I4">
        <f t="shared" si="1"/>
        <v>705.43</v>
      </c>
      <c r="K4">
        <f>SUM(E10:E13)</f>
        <v>131.82</v>
      </c>
      <c r="L4">
        <f t="shared" ref="L4:L5" si="2">K4^2</f>
        <v>17376.5124</v>
      </c>
      <c r="O4" t="s">
        <v>10</v>
      </c>
      <c r="P4">
        <f>AVERAGE(E6:E9)</f>
        <v>26.572500000000002</v>
      </c>
      <c r="Q4" s="2">
        <f>((AVERAGE(E6:E9)-Q2)^2)</f>
        <v>11.81640625</v>
      </c>
    </row>
    <row r="5" spans="1:23" x14ac:dyDescent="0.25">
      <c r="A5">
        <v>1</v>
      </c>
      <c r="B5">
        <v>1</v>
      </c>
      <c r="C5">
        <v>4</v>
      </c>
      <c r="D5">
        <f t="shared" si="0"/>
        <v>25.116546867</v>
      </c>
      <c r="E5">
        <v>25.12</v>
      </c>
      <c r="F5">
        <v>30</v>
      </c>
      <c r="G5">
        <v>-3</v>
      </c>
      <c r="H5">
        <v>-1.8834531329999999</v>
      </c>
      <c r="I5">
        <f t="shared" si="1"/>
        <v>631.01</v>
      </c>
      <c r="K5">
        <f>SUM(E14:E17)</f>
        <v>135.16</v>
      </c>
      <c r="L5">
        <f t="shared" si="2"/>
        <v>18268.225599999998</v>
      </c>
      <c r="O5" t="s">
        <v>11</v>
      </c>
      <c r="P5">
        <f>AVERAGE(E10:E13)</f>
        <v>32.954999999999998</v>
      </c>
      <c r="Q5" s="2">
        <f>((AVERAGE(E10:E13)-Q2)^2)</f>
        <v>8.6730249999999813</v>
      </c>
    </row>
    <row r="6" spans="1:23" x14ac:dyDescent="0.25">
      <c r="A6">
        <v>5</v>
      </c>
      <c r="B6">
        <v>2</v>
      </c>
      <c r="C6">
        <v>1</v>
      </c>
      <c r="D6">
        <f t="shared" si="0"/>
        <v>26.594646570999998</v>
      </c>
      <c r="E6">
        <v>26.59</v>
      </c>
      <c r="F6">
        <v>30</v>
      </c>
      <c r="G6">
        <v>-3</v>
      </c>
      <c r="H6">
        <v>-0.40535342899999999</v>
      </c>
      <c r="I6">
        <f t="shared" si="1"/>
        <v>707.03</v>
      </c>
      <c r="L6">
        <f>ROUND((1/4*(SUM(L2:L5))-(R2^2)/16),2)</f>
        <v>181.95</v>
      </c>
      <c r="O6" t="s">
        <v>12</v>
      </c>
      <c r="P6">
        <f>AVERAGE(E14:E17)</f>
        <v>33.79</v>
      </c>
      <c r="Q6" s="2">
        <f>((AVERAGE(E14:E17)-Q2)^2)</f>
        <v>14.288399999999982</v>
      </c>
    </row>
    <row r="7" spans="1:23" x14ac:dyDescent="0.25">
      <c r="A7">
        <v>15</v>
      </c>
      <c r="B7">
        <v>2</v>
      </c>
      <c r="C7">
        <v>2</v>
      </c>
      <c r="D7">
        <f t="shared" si="0"/>
        <v>26.859230586999999</v>
      </c>
      <c r="E7">
        <v>26.86</v>
      </c>
      <c r="F7">
        <v>30</v>
      </c>
      <c r="G7">
        <v>-3</v>
      </c>
      <c r="H7">
        <v>-0.14076941300000001</v>
      </c>
      <c r="I7">
        <f t="shared" si="1"/>
        <v>721.46</v>
      </c>
      <c r="Q7" s="2">
        <f>ROUND(SUM(Q3:Q6),2)</f>
        <v>45.49</v>
      </c>
    </row>
    <row r="8" spans="1:23" x14ac:dyDescent="0.25">
      <c r="A8">
        <v>9</v>
      </c>
      <c r="B8">
        <v>2</v>
      </c>
      <c r="C8">
        <v>3</v>
      </c>
      <c r="D8">
        <f t="shared" si="0"/>
        <v>27.225230434</v>
      </c>
      <c r="E8">
        <v>27.23</v>
      </c>
      <c r="F8">
        <v>30</v>
      </c>
      <c r="G8">
        <v>-3</v>
      </c>
      <c r="H8">
        <v>0.22523043400000001</v>
      </c>
      <c r="I8">
        <f t="shared" si="1"/>
        <v>741.47</v>
      </c>
    </row>
    <row r="9" spans="1:23" x14ac:dyDescent="0.25">
      <c r="A9">
        <v>3</v>
      </c>
      <c r="B9">
        <v>2</v>
      </c>
      <c r="C9">
        <v>4</v>
      </c>
      <c r="D9">
        <f t="shared" si="0"/>
        <v>25.612248815000001</v>
      </c>
      <c r="E9">
        <v>25.61</v>
      </c>
      <c r="F9">
        <v>30</v>
      </c>
      <c r="G9">
        <v>-3</v>
      </c>
      <c r="H9">
        <v>-1.3877511849999999</v>
      </c>
      <c r="I9">
        <f t="shared" si="1"/>
        <v>655.87</v>
      </c>
    </row>
    <row r="10" spans="1:23" x14ac:dyDescent="0.25">
      <c r="A10">
        <v>8</v>
      </c>
      <c r="B10">
        <v>3</v>
      </c>
      <c r="C10">
        <v>1</v>
      </c>
      <c r="D10">
        <f t="shared" si="0"/>
        <v>33.250066574999998</v>
      </c>
      <c r="E10">
        <v>33.25</v>
      </c>
      <c r="F10">
        <v>30</v>
      </c>
      <c r="G10">
        <v>3</v>
      </c>
      <c r="H10">
        <v>0.25006657500000001</v>
      </c>
      <c r="I10">
        <f t="shared" si="1"/>
        <v>1105.56</v>
      </c>
    </row>
    <row r="11" spans="1:23" x14ac:dyDescent="0.25">
      <c r="A11">
        <v>10</v>
      </c>
      <c r="B11">
        <v>3</v>
      </c>
      <c r="C11">
        <v>2</v>
      </c>
      <c r="D11">
        <f t="shared" si="0"/>
        <v>33.106024556999998</v>
      </c>
      <c r="E11">
        <v>33.11</v>
      </c>
      <c r="F11">
        <v>30</v>
      </c>
      <c r="G11">
        <v>3</v>
      </c>
      <c r="H11">
        <v>0.10602455700000001</v>
      </c>
      <c r="I11">
        <f t="shared" si="1"/>
        <v>1096.27</v>
      </c>
    </row>
    <row r="12" spans="1:23" x14ac:dyDescent="0.25">
      <c r="A12">
        <v>2</v>
      </c>
      <c r="B12">
        <v>3</v>
      </c>
      <c r="C12">
        <v>3</v>
      </c>
      <c r="D12">
        <f t="shared" si="0"/>
        <v>33.002387861999999</v>
      </c>
      <c r="E12" s="2">
        <v>33</v>
      </c>
      <c r="F12">
        <v>30</v>
      </c>
      <c r="G12">
        <v>3</v>
      </c>
      <c r="H12">
        <v>2.3878620000000001E-3</v>
      </c>
      <c r="I12">
        <f t="shared" si="1"/>
        <v>1089</v>
      </c>
      <c r="M12" s="2"/>
    </row>
    <row r="13" spans="1:23" x14ac:dyDescent="0.25">
      <c r="A13">
        <v>16</v>
      </c>
      <c r="B13">
        <v>3</v>
      </c>
      <c r="C13">
        <v>4</v>
      </c>
      <c r="D13">
        <f t="shared" si="0"/>
        <v>32.463899781999999</v>
      </c>
      <c r="E13">
        <v>32.46</v>
      </c>
      <c r="F13">
        <v>30</v>
      </c>
      <c r="G13">
        <v>3</v>
      </c>
      <c r="H13">
        <v>-0.53610021799999996</v>
      </c>
      <c r="I13">
        <f t="shared" si="1"/>
        <v>1053.6500000000001</v>
      </c>
    </row>
    <row r="14" spans="1:23" x14ac:dyDescent="0.25">
      <c r="A14">
        <v>4</v>
      </c>
      <c r="B14">
        <v>4</v>
      </c>
      <c r="C14">
        <v>1</v>
      </c>
      <c r="D14">
        <f t="shared" si="0"/>
        <v>34.119141890999998</v>
      </c>
      <c r="E14">
        <v>34.119999999999997</v>
      </c>
      <c r="F14">
        <v>30</v>
      </c>
      <c r="G14">
        <v>3</v>
      </c>
      <c r="H14">
        <v>1.1191418909999999</v>
      </c>
      <c r="I14">
        <f t="shared" si="1"/>
        <v>1164.17</v>
      </c>
    </row>
    <row r="15" spans="1:23" x14ac:dyDescent="0.25">
      <c r="A15">
        <v>12</v>
      </c>
      <c r="B15">
        <v>4</v>
      </c>
      <c r="C15">
        <v>2</v>
      </c>
      <c r="D15">
        <f t="shared" si="0"/>
        <v>34.175268828999997</v>
      </c>
      <c r="E15">
        <v>34.18</v>
      </c>
      <c r="F15">
        <v>30</v>
      </c>
      <c r="G15">
        <v>3</v>
      </c>
      <c r="H15">
        <v>1.175268829</v>
      </c>
      <c r="I15">
        <f t="shared" si="1"/>
        <v>1168.27</v>
      </c>
    </row>
    <row r="16" spans="1:23" x14ac:dyDescent="0.25">
      <c r="A16">
        <v>6</v>
      </c>
      <c r="B16">
        <v>4</v>
      </c>
      <c r="C16">
        <v>3</v>
      </c>
      <c r="D16">
        <f t="shared" si="0"/>
        <v>33.734774234</v>
      </c>
      <c r="E16">
        <v>33.729999999999997</v>
      </c>
      <c r="F16">
        <v>30</v>
      </c>
      <c r="G16">
        <v>3</v>
      </c>
      <c r="H16">
        <v>0.73477423399999997</v>
      </c>
      <c r="I16">
        <f t="shared" si="1"/>
        <v>1137.71</v>
      </c>
    </row>
    <row r="17" spans="1:9" x14ac:dyDescent="0.25">
      <c r="A17">
        <v>14</v>
      </c>
      <c r="B17">
        <v>4</v>
      </c>
      <c r="C17">
        <v>4</v>
      </c>
      <c r="D17">
        <f t="shared" si="0"/>
        <v>33.127807175000001</v>
      </c>
      <c r="E17">
        <v>33.130000000000003</v>
      </c>
      <c r="F17">
        <v>30</v>
      </c>
      <c r="G17">
        <v>3</v>
      </c>
      <c r="H17">
        <v>0.127807175</v>
      </c>
      <c r="I17">
        <f t="shared" si="1"/>
        <v>1097.5999999999999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</dc:creator>
  <cp:lastModifiedBy>camil</cp:lastModifiedBy>
  <dcterms:created xsi:type="dcterms:W3CDTF">2020-08-26T14:20:37Z</dcterms:created>
  <dcterms:modified xsi:type="dcterms:W3CDTF">2021-08-02T18:21:00Z</dcterms:modified>
</cp:coreProperties>
</file>