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pivotCache/pivotCacheDefinition17.xml" ContentType="application/vnd.openxmlformats-officedocument.spreadsheetml.pivotCacheDefinition+xml"/>
  <Override PartName="/xl/pivotCache/pivotCacheRecords17.xml" ContentType="application/vnd.openxmlformats-officedocument.spreadsheetml.pivotCacheRecords+xml"/>
  <Override PartName="/xl/pivotCache/pivotCacheDefinition18.xml" ContentType="application/vnd.openxmlformats-officedocument.spreadsheetml.pivotCacheDefinition+xml"/>
  <Override PartName="/xl/pivotCache/pivotCacheRecords18.xml" ContentType="application/vnd.openxmlformats-officedocument.spreadsheetml.pivotCacheRecords+xml"/>
  <Override PartName="/xl/pivotCache/pivotCacheDefinition19.xml" ContentType="application/vnd.openxmlformats-officedocument.spreadsheetml.pivotCacheDefinition+xml"/>
  <Override PartName="/xl/pivotCache/pivotCacheRecords19.xml" ContentType="application/vnd.openxmlformats-officedocument.spreadsheetml.pivotCacheRecords+xml"/>
  <Override PartName="/xl/pivotCache/pivotCacheDefinition20.xml" ContentType="application/vnd.openxmlformats-officedocument.spreadsheetml.pivotCacheDefinition+xml"/>
  <Override PartName="/xl/pivotCache/pivotCacheRecords20.xml" ContentType="application/vnd.openxmlformats-officedocument.spreadsheetml.pivotCacheRecords+xml"/>
  <Override PartName="/xl/pivotCache/pivotCacheDefinition21.xml" ContentType="application/vnd.openxmlformats-officedocument.spreadsheetml.pivotCacheDefinition+xml"/>
  <Override PartName="/xl/pivotCache/pivotCacheRecords2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filterPrivacy="1" hidePivotFieldList="1"/>
  <xr:revisionPtr revIDLastSave="0" documentId="10_ncr:8100000_{F942862B-7201-4067-A5EC-7484524BDB7D}" xr6:coauthVersionLast="34" xr6:coauthVersionMax="34" xr10:uidLastSave="{00000000-0000-0000-0000-000000000000}"/>
  <bookViews>
    <workbookView xWindow="0" yWindow="0" windowWidth="22260" windowHeight="12645" activeTab="2" xr2:uid="{00000000-000D-0000-FFFF-FFFF00000000}"/>
  </bookViews>
  <sheets>
    <sheet name="Gráficos gRPC" sheetId="5" r:id="rId1"/>
    <sheet name="Gráficos RMI" sheetId="6" r:id="rId2"/>
    <sheet name="Gráficos comparativos" sheetId="7" r:id="rId3"/>
    <sheet name="gRPC" sheetId="3" r:id="rId4"/>
    <sheet name="gRPCTwoMachines" sheetId="4" state="hidden" r:id="rId5"/>
    <sheet name="RMI" sheetId="1" r:id="rId6"/>
    <sheet name="gRPCvsRMI" sheetId="8" r:id="rId7"/>
    <sheet name="RMITwoMachines" sheetId="2" state="hidden" r:id="rId8"/>
  </sheets>
  <definedNames>
    <definedName name="_xlnm._FilterDatabase" localSheetId="6" hidden="1">gRPCvsRMI!$A$119:$O$127</definedName>
  </definedNames>
  <calcPr calcId="162913"/>
  <pivotCaches>
    <pivotCache cacheId="275" r:id="rId9"/>
    <pivotCache cacheId="276" r:id="rId10"/>
    <pivotCache cacheId="277" r:id="rId11"/>
    <pivotCache cacheId="278" r:id="rId12"/>
    <pivotCache cacheId="279" r:id="rId13"/>
    <pivotCache cacheId="280" r:id="rId14"/>
    <pivotCache cacheId="281" r:id="rId15"/>
    <pivotCache cacheId="282" r:id="rId16"/>
    <pivotCache cacheId="283" r:id="rId17"/>
    <pivotCache cacheId="284" r:id="rId18"/>
    <pivotCache cacheId="285" r:id="rId19"/>
    <pivotCache cacheId="286" r:id="rId20"/>
    <pivotCache cacheId="287" r:id="rId21"/>
    <pivotCache cacheId="288" r:id="rId22"/>
    <pivotCache cacheId="289" r:id="rId23"/>
    <pivotCache cacheId="290" r:id="rId24"/>
    <pivotCache cacheId="291" r:id="rId25"/>
    <pivotCache cacheId="292" r:id="rId26"/>
    <pivotCache cacheId="293" r:id="rId27"/>
    <pivotCache cacheId="294" r:id="rId28"/>
    <pivotCache cacheId="295" r:id="rId2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3" i="8" l="1"/>
  <c r="O131" i="8"/>
  <c r="O132" i="8"/>
  <c r="N133" i="8"/>
  <c r="N131" i="8"/>
  <c r="O127" i="8"/>
  <c r="O126" i="8"/>
  <c r="O123" i="8"/>
  <c r="O122" i="8"/>
  <c r="N127" i="8"/>
  <c r="N126" i="8"/>
  <c r="N123" i="8"/>
  <c r="N122" i="8"/>
  <c r="O130" i="8" l="1"/>
  <c r="O125" i="8"/>
  <c r="O124" i="8"/>
  <c r="O121" i="8"/>
  <c r="O120" i="8"/>
  <c r="O117" i="8"/>
  <c r="O116" i="8"/>
  <c r="O115" i="8"/>
  <c r="O111" i="8"/>
  <c r="O110" i="8"/>
  <c r="O109" i="8"/>
  <c r="O114" i="8"/>
  <c r="O113" i="8"/>
  <c r="O112" i="8"/>
  <c r="O108" i="8"/>
  <c r="O107" i="8"/>
  <c r="O106" i="8"/>
  <c r="O103" i="8"/>
  <c r="O102" i="8"/>
  <c r="O101" i="8"/>
  <c r="O97" i="8"/>
  <c r="O96" i="8"/>
  <c r="O93" i="8"/>
  <c r="O92" i="8"/>
  <c r="O91" i="8"/>
  <c r="O87" i="8"/>
  <c r="O86" i="8"/>
  <c r="O100" i="8"/>
  <c r="O99" i="8"/>
  <c r="O98" i="8"/>
  <c r="O95" i="8"/>
  <c r="O94" i="8"/>
  <c r="O90" i="8"/>
  <c r="O89" i="8"/>
  <c r="O88" i="8"/>
  <c r="O85" i="8"/>
  <c r="O84" i="8"/>
  <c r="O81" i="8"/>
  <c r="O80" i="8"/>
  <c r="O79" i="8"/>
  <c r="O75" i="8"/>
  <c r="O74" i="8"/>
  <c r="O71" i="8"/>
  <c r="O70" i="8"/>
  <c r="O69" i="8"/>
  <c r="O65" i="8"/>
  <c r="O64" i="8"/>
  <c r="O78" i="8"/>
  <c r="O77" i="8"/>
  <c r="O76" i="8"/>
  <c r="O73" i="8"/>
  <c r="O72" i="8"/>
  <c r="O68" i="8"/>
  <c r="O67" i="8"/>
  <c r="O66" i="8"/>
  <c r="O63" i="8"/>
  <c r="O62" i="8"/>
  <c r="O59" i="8"/>
  <c r="O58" i="8"/>
  <c r="O57" i="8"/>
  <c r="O56" i="8"/>
  <c r="O55" i="8"/>
  <c r="O54" i="8"/>
  <c r="O53" i="8"/>
  <c r="O52" i="8"/>
  <c r="O51" i="8"/>
  <c r="O50" i="8"/>
  <c r="O49" i="8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2" i="8"/>
  <c r="O11" i="8"/>
  <c r="O13" i="8"/>
  <c r="O7" i="8"/>
  <c r="O5" i="8"/>
  <c r="O6" i="8"/>
  <c r="O9" i="8"/>
  <c r="O8" i="8"/>
  <c r="O10" i="8"/>
  <c r="O3" i="8"/>
  <c r="O2" i="8"/>
  <c r="N132" i="8"/>
  <c r="N130" i="8"/>
  <c r="N125" i="8"/>
  <c r="N124" i="8"/>
  <c r="N121" i="8"/>
  <c r="N120" i="8"/>
  <c r="N117" i="8"/>
  <c r="N116" i="8"/>
  <c r="N115" i="8"/>
  <c r="N111" i="8"/>
  <c r="N110" i="8"/>
  <c r="N109" i="8"/>
  <c r="N114" i="8"/>
  <c r="N113" i="8"/>
  <c r="N112" i="8"/>
  <c r="N108" i="8"/>
  <c r="N107" i="8"/>
  <c r="N106" i="8"/>
  <c r="N103" i="8"/>
  <c r="N102" i="8"/>
  <c r="N101" i="8"/>
  <c r="N97" i="8"/>
  <c r="N96" i="8"/>
  <c r="N93" i="8"/>
  <c r="N92" i="8"/>
  <c r="N91" i="8"/>
  <c r="N87" i="8"/>
  <c r="N86" i="8"/>
  <c r="N100" i="8"/>
  <c r="N99" i="8"/>
  <c r="N98" i="8"/>
  <c r="N95" i="8"/>
  <c r="N94" i="8"/>
  <c r="N90" i="8"/>
  <c r="N89" i="8"/>
  <c r="N88" i="8"/>
  <c r="N85" i="8"/>
  <c r="N84" i="8"/>
  <c r="N81" i="8"/>
  <c r="N80" i="8"/>
  <c r="N79" i="8"/>
  <c r="N75" i="8"/>
  <c r="N74" i="8"/>
  <c r="N71" i="8"/>
  <c r="N70" i="8"/>
  <c r="N69" i="8"/>
  <c r="N65" i="8"/>
  <c r="N64" i="8"/>
  <c r="N78" i="8"/>
  <c r="N77" i="8"/>
  <c r="N76" i="8"/>
  <c r="N73" i="8"/>
  <c r="N72" i="8"/>
  <c r="N68" i="8"/>
  <c r="N67" i="8"/>
  <c r="N66" i="8"/>
  <c r="N63" i="8"/>
  <c r="N62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2" i="8"/>
  <c r="N11" i="8"/>
  <c r="N13" i="8"/>
  <c r="N7" i="8"/>
  <c r="N5" i="8"/>
  <c r="N6" i="8"/>
  <c r="N9" i="8"/>
  <c r="N8" i="8"/>
  <c r="N10" i="8"/>
  <c r="N3" i="8"/>
  <c r="N2" i="8"/>
  <c r="N4" i="8"/>
  <c r="O4" i="8"/>
  <c r="N73" i="1"/>
  <c r="N72" i="1"/>
  <c r="N69" i="1"/>
  <c r="N68" i="1"/>
  <c r="N67" i="1"/>
  <c r="N66" i="1"/>
  <c r="N63" i="1"/>
  <c r="N62" i="1"/>
  <c r="N61" i="1"/>
  <c r="N60" i="1"/>
  <c r="N59" i="1"/>
  <c r="N58" i="1"/>
  <c r="N55" i="1"/>
  <c r="N54" i="1"/>
  <c r="N53" i="1"/>
  <c r="N52" i="1"/>
  <c r="N51" i="1"/>
  <c r="N50" i="1"/>
  <c r="N49" i="1"/>
  <c r="N48" i="1"/>
  <c r="N47" i="1"/>
  <c r="N46" i="1"/>
  <c r="N43" i="1"/>
  <c r="N42" i="1"/>
  <c r="N41" i="1"/>
  <c r="N40" i="1"/>
  <c r="N39" i="1"/>
  <c r="N38" i="1"/>
  <c r="N37" i="1"/>
  <c r="N36" i="1"/>
  <c r="N35" i="1"/>
  <c r="N34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7" i="1"/>
  <c r="N6" i="1"/>
  <c r="N5" i="1"/>
  <c r="N4" i="1"/>
  <c r="N3" i="1"/>
  <c r="M73" i="1"/>
  <c r="M72" i="1"/>
  <c r="M69" i="1"/>
  <c r="M68" i="1"/>
  <c r="M67" i="1"/>
  <c r="M66" i="1"/>
  <c r="M63" i="1"/>
  <c r="M62" i="1"/>
  <c r="M61" i="1"/>
  <c r="M60" i="1"/>
  <c r="M59" i="1"/>
  <c r="M58" i="1"/>
  <c r="M55" i="1"/>
  <c r="M54" i="1"/>
  <c r="M53" i="1"/>
  <c r="M52" i="1"/>
  <c r="M51" i="1"/>
  <c r="M50" i="1"/>
  <c r="M49" i="1"/>
  <c r="M48" i="1"/>
  <c r="M47" i="1"/>
  <c r="M46" i="1"/>
  <c r="M43" i="1"/>
  <c r="M42" i="1"/>
  <c r="M41" i="1"/>
  <c r="M40" i="1"/>
  <c r="M39" i="1"/>
  <c r="M38" i="1"/>
  <c r="M37" i="1"/>
  <c r="M36" i="1"/>
  <c r="M35" i="1"/>
  <c r="M34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7" i="1"/>
  <c r="M6" i="1"/>
  <c r="M5" i="1"/>
  <c r="M4" i="1"/>
  <c r="M3" i="1"/>
  <c r="N73" i="3" l="1"/>
  <c r="N72" i="3"/>
  <c r="N69" i="3"/>
  <c r="N68" i="3"/>
  <c r="N67" i="3"/>
  <c r="N66" i="3"/>
  <c r="N63" i="3"/>
  <c r="N62" i="3"/>
  <c r="N61" i="3"/>
  <c r="N60" i="3"/>
  <c r="N59" i="3"/>
  <c r="N58" i="3"/>
  <c r="N55" i="3"/>
  <c r="N54" i="3"/>
  <c r="N53" i="3"/>
  <c r="N52" i="3"/>
  <c r="N51" i="3"/>
  <c r="N50" i="3"/>
  <c r="N49" i="3"/>
  <c r="N48" i="3"/>
  <c r="N47" i="3"/>
  <c r="N46" i="3"/>
  <c r="N43" i="3"/>
  <c r="N42" i="3"/>
  <c r="N41" i="3"/>
  <c r="N40" i="3"/>
  <c r="N39" i="3"/>
  <c r="N38" i="3"/>
  <c r="N37" i="3"/>
  <c r="N36" i="3"/>
  <c r="N35" i="3"/>
  <c r="N34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7" i="3"/>
  <c r="N6" i="3"/>
  <c r="N5" i="3"/>
  <c r="N4" i="3"/>
  <c r="N3" i="3"/>
  <c r="M73" i="3"/>
  <c r="M72" i="3"/>
  <c r="M69" i="3"/>
  <c r="M68" i="3"/>
  <c r="M67" i="3"/>
  <c r="M66" i="3"/>
  <c r="M63" i="3"/>
  <c r="M62" i="3"/>
  <c r="M61" i="3"/>
  <c r="M60" i="3"/>
  <c r="M59" i="3"/>
  <c r="M58" i="3"/>
  <c r="M55" i="3"/>
  <c r="M54" i="3"/>
  <c r="M53" i="3"/>
  <c r="M52" i="3"/>
  <c r="M51" i="3"/>
  <c r="M50" i="3"/>
  <c r="M49" i="3"/>
  <c r="M48" i="3"/>
  <c r="M47" i="3"/>
  <c r="M46" i="3"/>
  <c r="M43" i="3"/>
  <c r="M42" i="3"/>
  <c r="M41" i="3"/>
  <c r="M40" i="3"/>
  <c r="M39" i="3"/>
  <c r="M38" i="3"/>
  <c r="M37" i="3"/>
  <c r="M36" i="3"/>
  <c r="M35" i="3"/>
  <c r="M34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7" i="3"/>
  <c r="M6" i="3"/>
  <c r="M5" i="3"/>
  <c r="M4" i="3"/>
  <c r="M3" i="3"/>
  <c r="M2" i="3" l="1"/>
  <c r="N2" i="3"/>
  <c r="M34" i="2" l="1"/>
  <c r="L34" i="2"/>
  <c r="M31" i="2"/>
  <c r="L31" i="2"/>
  <c r="M24" i="2"/>
  <c r="L24" i="2"/>
  <c r="M43" i="2"/>
  <c r="M40" i="2"/>
  <c r="M39" i="2"/>
  <c r="M36" i="2"/>
  <c r="M35" i="2"/>
  <c r="M30" i="2"/>
  <c r="M29" i="2"/>
  <c r="M28" i="2"/>
  <c r="M27" i="2"/>
  <c r="M23" i="2"/>
  <c r="M22" i="2"/>
  <c r="M21" i="2"/>
  <c r="M20" i="2"/>
  <c r="M17" i="2"/>
  <c r="M16" i="2"/>
  <c r="M15" i="2"/>
  <c r="M14" i="2"/>
  <c r="M13" i="2"/>
  <c r="M12" i="2"/>
  <c r="M11" i="2"/>
  <c r="M10" i="2"/>
  <c r="M9" i="2"/>
  <c r="M8" i="2"/>
  <c r="M7" i="2"/>
  <c r="M4" i="2"/>
  <c r="M3" i="2"/>
  <c r="M2" i="2"/>
  <c r="N2" i="1"/>
  <c r="M31" i="4"/>
  <c r="M43" i="4"/>
  <c r="M40" i="4"/>
  <c r="M39" i="4"/>
  <c r="M36" i="4"/>
  <c r="M35" i="4"/>
  <c r="M34" i="4"/>
  <c r="M30" i="4"/>
  <c r="M29" i="4"/>
  <c r="M27" i="4"/>
  <c r="M11" i="4"/>
  <c r="L11" i="4"/>
  <c r="M24" i="4"/>
  <c r="L24" i="4"/>
  <c r="M23" i="4"/>
  <c r="M22" i="4"/>
  <c r="M21" i="4"/>
  <c r="M20" i="4"/>
  <c r="M16" i="4"/>
  <c r="M15" i="4"/>
  <c r="M14" i="4"/>
  <c r="M13" i="4"/>
  <c r="M12" i="4"/>
  <c r="M10" i="4"/>
  <c r="M9" i="4"/>
  <c r="M8" i="4"/>
  <c r="M7" i="4"/>
  <c r="M4" i="4"/>
  <c r="M3" i="4"/>
  <c r="L31" i="4"/>
  <c r="M28" i="4"/>
  <c r="L28" i="4"/>
  <c r="L20" i="4"/>
  <c r="M17" i="4"/>
  <c r="L17" i="4"/>
  <c r="L9" i="4"/>
  <c r="L8" i="4"/>
  <c r="M2" i="4"/>
  <c r="L2" i="4"/>
  <c r="L43" i="2"/>
  <c r="L40" i="2"/>
  <c r="L39" i="2"/>
  <c r="L35" i="2"/>
  <c r="L36" i="2"/>
  <c r="L28" i="2"/>
  <c r="L29" i="2"/>
  <c r="L30" i="2"/>
  <c r="L27" i="2"/>
  <c r="L22" i="2"/>
  <c r="L23" i="2"/>
  <c r="L20" i="2"/>
  <c r="L21" i="2"/>
  <c r="L8" i="2"/>
  <c r="L9" i="2"/>
  <c r="L10" i="2"/>
  <c r="L11" i="2"/>
  <c r="L12" i="2"/>
  <c r="L13" i="2"/>
  <c r="L14" i="2"/>
  <c r="L15" i="2"/>
  <c r="L16" i="2"/>
  <c r="L17" i="2"/>
  <c r="L7" i="2"/>
  <c r="L3" i="2"/>
  <c r="L4" i="2"/>
  <c r="L2" i="2"/>
  <c r="M2" i="1"/>
  <c r="L43" i="4"/>
  <c r="L40" i="4"/>
  <c r="L39" i="4"/>
  <c r="L35" i="4"/>
  <c r="L36" i="4"/>
  <c r="L34" i="4"/>
  <c r="L29" i="4"/>
  <c r="L30" i="4"/>
  <c r="L27" i="4"/>
  <c r="L21" i="4"/>
  <c r="L22" i="4"/>
  <c r="L23" i="4"/>
  <c r="L10" i="4"/>
  <c r="L12" i="4"/>
  <c r="L13" i="4"/>
  <c r="L14" i="4"/>
  <c r="L15" i="4"/>
  <c r="L16" i="4"/>
  <c r="L7" i="4"/>
  <c r="L3" i="4"/>
  <c r="L4" i="4"/>
</calcChain>
</file>

<file path=xl/sharedStrings.xml><?xml version="1.0" encoding="utf-8"?>
<sst xmlns="http://schemas.openxmlformats.org/spreadsheetml/2006/main" count="1469" uniqueCount="78">
  <si>
    <t>int int</t>
  </si>
  <si>
    <t>long long</t>
  </si>
  <si>
    <t>string string1</t>
  </si>
  <si>
    <t>string string2</t>
  </si>
  <si>
    <t>string string4</t>
  </si>
  <si>
    <t>string string8</t>
  </si>
  <si>
    <t>string string16</t>
  </si>
  <si>
    <t>string string32</t>
  </si>
  <si>
    <t>string string64</t>
  </si>
  <si>
    <t>string string128</t>
  </si>
  <si>
    <t>string string256</t>
  </si>
  <si>
    <t>string string512</t>
  </si>
  <si>
    <t>int void</t>
  </si>
  <si>
    <t>string void</t>
  </si>
  <si>
    <t>long void</t>
  </si>
  <si>
    <t>big string / void</t>
  </si>
  <si>
    <t>super string / void</t>
  </si>
  <si>
    <t>void int</t>
  </si>
  <si>
    <t>void string</t>
  </si>
  <si>
    <t>void long</t>
  </si>
  <si>
    <t>void / big string</t>
  </si>
  <si>
    <t>void / super string</t>
  </si>
  <si>
    <t>2xlong long</t>
  </si>
  <si>
    <t>4xlong long</t>
  </si>
  <si>
    <t>8xlong long</t>
  </si>
  <si>
    <t>long,string string</t>
  </si>
  <si>
    <t>long,long,string,string string</t>
  </si>
  <si>
    <t>double,double,string localizacao</t>
  </si>
  <si>
    <t>1ª execução</t>
  </si>
  <si>
    <t>2ª execução</t>
  </si>
  <si>
    <t>3ª execução</t>
  </si>
  <si>
    <t>4ª execução</t>
  </si>
  <si>
    <t>5ª execução</t>
  </si>
  <si>
    <t>6ª execução</t>
  </si>
  <si>
    <t>7ª execução</t>
  </si>
  <si>
    <t>8ª execução</t>
  </si>
  <si>
    <t>9ª execução</t>
  </si>
  <si>
    <t>10ª execução</t>
  </si>
  <si>
    <t>void void</t>
  </si>
  <si>
    <t>Teste 1</t>
  </si>
  <si>
    <t>Teste 2</t>
  </si>
  <si>
    <t>Teste 3</t>
  </si>
  <si>
    <t>Teste 4</t>
  </si>
  <si>
    <t>Teste 5</t>
  </si>
  <si>
    <t>Teste 6</t>
  </si>
  <si>
    <t>Teste 7</t>
  </si>
  <si>
    <t>Média</t>
  </si>
  <si>
    <t>string string1024</t>
  </si>
  <si>
    <t>void</t>
  </si>
  <si>
    <t>int</t>
  </si>
  <si>
    <t>long</t>
  </si>
  <si>
    <t>Desvio Padrão</t>
  </si>
  <si>
    <t>Máquina única</t>
  </si>
  <si>
    <t>Máquinas diferentes</t>
  </si>
  <si>
    <t>Cenário</t>
  </si>
  <si>
    <t>Rótulos de Linha</t>
  </si>
  <si>
    <t>Total Geral</t>
  </si>
  <si>
    <t>Soma de Média</t>
  </si>
  <si>
    <t>Rótulos de Coluna</t>
  </si>
  <si>
    <t>1</t>
  </si>
  <si>
    <t>2</t>
  </si>
  <si>
    <t>4</t>
  </si>
  <si>
    <t>8</t>
  </si>
  <si>
    <t>16</t>
  </si>
  <si>
    <t>32</t>
  </si>
  <si>
    <t>64</t>
  </si>
  <si>
    <t>128</t>
  </si>
  <si>
    <t>256</t>
  </si>
  <si>
    <t>512</t>
  </si>
  <si>
    <t>1024</t>
  </si>
  <si>
    <t>10</t>
  </si>
  <si>
    <t>102.400</t>
  </si>
  <si>
    <t>Localização</t>
  </si>
  <si>
    <t>Mecanismo</t>
  </si>
  <si>
    <t>gRPC</t>
  </si>
  <si>
    <t>RMI</t>
  </si>
  <si>
    <t>1.024</t>
  </si>
  <si>
    <t>Mesma máquina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</si>
</sst>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3" borderId="1" xfId="0" applyFont="1" applyFill="1" applyBorder="1"/>
    <xf numFmtId="0" fontId="0" fillId="0" borderId="1" xfId="0" applyBorder="1"/>
    <xf numFmtId="0" fontId="0" fillId="2" borderId="1" xfId="0" applyFont="1" applyFill="1" applyBorder="1"/>
    <xf numFmtId="0" fontId="0" fillId="2" borderId="1" xfId="0" applyFill="1" applyBorder="1" applyAlignment="1">
      <alignment vertical="center"/>
    </xf>
    <xf numFmtId="0" fontId="0" fillId="2" borderId="1" xfId="0" applyFill="1" applyBorder="1"/>
    <xf numFmtId="0" fontId="1" fillId="3" borderId="2" xfId="0" applyFont="1" applyFill="1" applyBorder="1"/>
    <xf numFmtId="0" fontId="0" fillId="2" borderId="2" xfId="0" applyFill="1" applyBorder="1"/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0" fillId="2" borderId="2" xfId="0" applyFont="1" applyFill="1" applyBorder="1"/>
    <xf numFmtId="0" fontId="0" fillId="2" borderId="2" xfId="0" applyFill="1" applyBorder="1" applyAlignment="1">
      <alignment vertical="center"/>
    </xf>
    <xf numFmtId="0" fontId="0" fillId="0" borderId="2" xfId="0" applyBorder="1"/>
    <xf numFmtId="0" fontId="1" fillId="3" borderId="3" xfId="0" applyFont="1" applyFill="1" applyBorder="1" applyAlignment="1">
      <alignment horizontal="center"/>
    </xf>
    <xf numFmtId="0" fontId="2" fillId="4" borderId="1" xfId="0" applyFont="1" applyFill="1" applyBorder="1"/>
    <xf numFmtId="0" fontId="0" fillId="2" borderId="0" xfId="0" applyFont="1" applyFill="1" applyBorder="1"/>
    <xf numFmtId="0" fontId="0" fillId="2" borderId="0" xfId="0" applyFill="1" applyBorder="1"/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1" xfId="0" applyFill="1" applyBorder="1"/>
    <xf numFmtId="2" fontId="0" fillId="0" borderId="0" xfId="0" applyNumberFormat="1"/>
    <xf numFmtId="2" fontId="0" fillId="0" borderId="1" xfId="0" applyNumberFormat="1" applyBorder="1"/>
    <xf numFmtId="0" fontId="0" fillId="0" borderId="1" xfId="0" applyFont="1" applyBorder="1"/>
    <xf numFmtId="2" fontId="1" fillId="3" borderId="1" xfId="0" applyNumberFormat="1" applyFont="1" applyFill="1" applyBorder="1" applyAlignment="1">
      <alignment horizontal="center"/>
    </xf>
    <xf numFmtId="2" fontId="1" fillId="3" borderId="3" xfId="0" applyNumberFormat="1" applyFont="1" applyFill="1" applyBorder="1"/>
    <xf numFmtId="2" fontId="0" fillId="0" borderId="0" xfId="0" applyNumberFormat="1" applyBorder="1"/>
    <xf numFmtId="0" fontId="0" fillId="0" borderId="1" xfId="0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/>
    </xf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pivotCacheDefinition" Target="pivotCache/pivotCacheDefinition10.xml"/><Relationship Id="rId26" Type="http://schemas.openxmlformats.org/officeDocument/2006/relationships/pivotCacheDefinition" Target="pivotCache/pivotCacheDefinition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pivotCacheDefinition" Target="pivotCache/pivotCacheDefinition9.xml"/><Relationship Id="rId25" Type="http://schemas.openxmlformats.org/officeDocument/2006/relationships/pivotCacheDefinition" Target="pivotCache/pivotCacheDefinition17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0" Type="http://schemas.openxmlformats.org/officeDocument/2006/relationships/pivotCacheDefinition" Target="pivotCache/pivotCacheDefinition12.xml"/><Relationship Id="rId29" Type="http://schemas.openxmlformats.org/officeDocument/2006/relationships/pivotCacheDefinition" Target="pivotCache/pivotCacheDefinition2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pivotCacheDefinition" Target="pivotCache/pivotCacheDefinition16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23" Type="http://schemas.openxmlformats.org/officeDocument/2006/relationships/pivotCacheDefinition" Target="pivotCache/pivotCacheDefinition15.xml"/><Relationship Id="rId28" Type="http://schemas.openxmlformats.org/officeDocument/2006/relationships/pivotCacheDefinition" Target="pivotCache/pivotCacheDefinition20.xml"/><Relationship Id="rId10" Type="http://schemas.openxmlformats.org/officeDocument/2006/relationships/pivotCacheDefinition" Target="pivotCache/pivotCacheDefinition2.xml"/><Relationship Id="rId19" Type="http://schemas.openxmlformats.org/officeDocument/2006/relationships/pivotCacheDefinition" Target="pivotCache/pivotCacheDefinition11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pivotCacheDefinition" Target="pivotCache/pivotCacheDefinition14.xml"/><Relationship Id="rId27" Type="http://schemas.openxmlformats.org/officeDocument/2006/relationships/pivotCacheDefinition" Target="pivotCache/pivotCacheDefinition19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[Resultados.xlsx]Gráficos gRPC!Tabela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gRPC - Entrada</a:t>
            </a:r>
            <a:r>
              <a:rPr lang="en-GB" baseline="0"/>
              <a:t> igual à saída: int, long e void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26725681693047"/>
          <c:y val="0.26328484981044037"/>
          <c:w val="0.57889763779527559"/>
          <c:h val="0.532164989792942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'Gráficos gRPC'!$B$2:$B$3</c:f>
              <c:strCache>
                <c:ptCount val="1"/>
                <c:pt idx="0">
                  <c:v>Máquina única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'Gráficos gRPC'!$A$4:$A$7</c:f>
              <c:strCache>
                <c:ptCount val="3"/>
                <c:pt idx="0">
                  <c:v>int</c:v>
                </c:pt>
                <c:pt idx="1">
                  <c:v>long</c:v>
                </c:pt>
                <c:pt idx="2">
                  <c:v>void</c:v>
                </c:pt>
              </c:strCache>
            </c:strRef>
          </c:cat>
          <c:val>
            <c:numRef>
              <c:f>'Gráficos gRPC'!$B$4:$B$7</c:f>
              <c:numCache>
                <c:formatCode>0.00</c:formatCode>
                <c:ptCount val="3"/>
                <c:pt idx="0">
                  <c:v>6.2222222222222223</c:v>
                </c:pt>
                <c:pt idx="1">
                  <c:v>6.8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2-4667-BC84-913CD501561C}"/>
            </c:ext>
          </c:extLst>
        </c:ser>
        <c:ser>
          <c:idx val="1"/>
          <c:order val="1"/>
          <c:tx>
            <c:strRef>
              <c:f>'Gráficos gRPC'!$C$2:$C$3</c:f>
              <c:strCache>
                <c:ptCount val="1"/>
                <c:pt idx="0">
                  <c:v>Máquinas diferentes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'Gráficos gRPC'!$A$4:$A$7</c:f>
              <c:strCache>
                <c:ptCount val="3"/>
                <c:pt idx="0">
                  <c:v>int</c:v>
                </c:pt>
                <c:pt idx="1">
                  <c:v>long</c:v>
                </c:pt>
                <c:pt idx="2">
                  <c:v>void</c:v>
                </c:pt>
              </c:strCache>
            </c:strRef>
          </c:cat>
          <c:val>
            <c:numRef>
              <c:f>'Gráficos gRPC'!$C$4:$C$7</c:f>
              <c:numCache>
                <c:formatCode>0.00</c:formatCode>
                <c:ptCount val="3"/>
                <c:pt idx="0">
                  <c:v>11.4</c:v>
                </c:pt>
                <c:pt idx="1">
                  <c:v>10.666666666666666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82-4667-BC84-913CD5015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455280"/>
        <c:axId val="529449376"/>
      </c:barChart>
      <c:catAx>
        <c:axId val="5294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Tipo</a:t>
                </a:r>
                <a:r>
                  <a:rPr lang="en-GB" baseline="0"/>
                  <a:t> da variável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49376"/>
        <c:crosses val="autoZero"/>
        <c:auto val="1"/>
        <c:lblAlgn val="ctr"/>
        <c:lblOffset val="100"/>
        <c:noMultiLvlLbl val="0"/>
      </c:catAx>
      <c:valAx>
        <c:axId val="52944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Média</a:t>
                </a:r>
                <a:r>
                  <a:rPr lang="en-GB" baseline="0"/>
                  <a:t> de tempo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5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[Resultados.xlsx]Gráficos RMI!Tabela dinâmica11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RMI -</a:t>
            </a:r>
            <a:r>
              <a:rPr lang="en-GB" baseline="0"/>
              <a:t> Entrada igual à saída: int, long e void</a:t>
            </a:r>
            <a:endParaRPr lang="en-GB"/>
          </a:p>
        </c:rich>
      </c:tx>
      <c:layout>
        <c:manualLayout>
          <c:xMode val="edge"/>
          <c:yMode val="edge"/>
          <c:x val="0.15382633420822395"/>
          <c:y val="9.1571886847477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281714785651793"/>
          <c:y val="0.26328484981044037"/>
          <c:w val="0.58191404199475061"/>
          <c:h val="0.499757582385535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'Gráficos RMI'!$B$2:$B$3</c:f>
              <c:strCache>
                <c:ptCount val="1"/>
                <c:pt idx="0">
                  <c:v>Máquina única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'Gráficos RMI'!$A$4:$A$7</c:f>
              <c:strCache>
                <c:ptCount val="3"/>
                <c:pt idx="0">
                  <c:v>int</c:v>
                </c:pt>
                <c:pt idx="1">
                  <c:v>long</c:v>
                </c:pt>
                <c:pt idx="2">
                  <c:v>void</c:v>
                </c:pt>
              </c:strCache>
            </c:strRef>
          </c:cat>
          <c:val>
            <c:numRef>
              <c:f>'Gráficos RMI'!$B$4:$B$7</c:f>
              <c:numCache>
                <c:formatCode>General</c:formatCode>
                <c:ptCount val="3"/>
                <c:pt idx="0">
                  <c:v>1</c:v>
                </c:pt>
                <c:pt idx="1">
                  <c:v>0.5</c:v>
                </c:pt>
                <c:pt idx="2">
                  <c:v>0.55555555555555558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E-4096-8776-F46C2C3E8E75}"/>
            </c:ext>
          </c:extLst>
        </c:ser>
        <c:ser>
          <c:idx val="1"/>
          <c:order val="1"/>
          <c:tx>
            <c:strRef>
              <c:f>'Gráficos RMI'!$C$2:$C$3</c:f>
              <c:strCache>
                <c:ptCount val="1"/>
                <c:pt idx="0">
                  <c:v>Máquinas diferentes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'Gráficos RMI'!$A$4:$A$7</c:f>
              <c:strCache>
                <c:ptCount val="3"/>
                <c:pt idx="0">
                  <c:v>int</c:v>
                </c:pt>
                <c:pt idx="1">
                  <c:v>long</c:v>
                </c:pt>
                <c:pt idx="2">
                  <c:v>void</c:v>
                </c:pt>
              </c:strCache>
            </c:strRef>
          </c:cat>
          <c:val>
            <c:numRef>
              <c:f>'Gráficos RMI'!$C$4:$C$7</c:f>
              <c:numCache>
                <c:formatCode>General</c:formatCode>
                <c:ptCount val="3"/>
                <c:pt idx="0">
                  <c:v>3.3333333333333335</c:v>
                </c:pt>
                <c:pt idx="1">
                  <c:v>3.5555555555555554</c:v>
                </c:pt>
                <c:pt idx="2">
                  <c:v>5.666666666666667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9E-4096-8776-F46C2C3E8E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4644568"/>
        <c:axId val="374648176"/>
      </c:barChart>
      <c:catAx>
        <c:axId val="374644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Tipo da variável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48176"/>
        <c:crosses val="autoZero"/>
        <c:auto val="1"/>
        <c:lblAlgn val="ctr"/>
        <c:lblOffset val="100"/>
        <c:noMultiLvlLbl val="0"/>
      </c:catAx>
      <c:valAx>
        <c:axId val="37464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Média de 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4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[Resultados.xlsx]Gráficos RMI!Tabela dinâmica12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RMI - Entrada igual</a:t>
            </a:r>
            <a:r>
              <a:rPr lang="en-GB" baseline="0"/>
              <a:t> à saída: String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028967611227823"/>
          <c:y val="0.26328484981044037"/>
          <c:w val="0.55295476049200576"/>
          <c:h val="0.52290573053368339"/>
        </c:manualLayout>
      </c:layout>
      <c:lineChart>
        <c:grouping val="standard"/>
        <c:varyColors val="0"/>
        <c:ser>
          <c:idx val="0"/>
          <c:order val="0"/>
          <c:tx>
            <c:strRef>
              <c:f>'Gráficos RMI'!$B$19:$B$20</c:f>
              <c:strCache>
                <c:ptCount val="1"/>
                <c:pt idx="0">
                  <c:v>Máquina única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'Gráficos RMI'!$A$21:$A$32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strCache>
            </c:strRef>
          </c:cat>
          <c:val>
            <c:numRef>
              <c:f>'Gráficos RMI'!$B$21:$B$32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0.9</c:v>
                </c:pt>
                <c:pt idx="3">
                  <c:v>0.9</c:v>
                </c:pt>
                <c:pt idx="4">
                  <c:v>0.7</c:v>
                </c:pt>
                <c:pt idx="5">
                  <c:v>0.9</c:v>
                </c:pt>
                <c:pt idx="6">
                  <c:v>0.9</c:v>
                </c:pt>
                <c:pt idx="7">
                  <c:v>0.7</c:v>
                </c:pt>
                <c:pt idx="8">
                  <c:v>0.7</c:v>
                </c:pt>
                <c:pt idx="9">
                  <c:v>1.1000000000000001</c:v>
                </c:pt>
                <c:pt idx="10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0A-4B42-9F85-E00FEC5ED6C2}"/>
            </c:ext>
          </c:extLst>
        </c:ser>
        <c:ser>
          <c:idx val="1"/>
          <c:order val="1"/>
          <c:tx>
            <c:strRef>
              <c:f>'Gráficos RMI'!$C$19:$C$20</c:f>
              <c:strCache>
                <c:ptCount val="1"/>
                <c:pt idx="0">
                  <c:v>Máquinas diferentes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'Gráficos RMI'!$A$21:$A$32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strCache>
            </c:strRef>
          </c:cat>
          <c:val>
            <c:numRef>
              <c:f>'Gráficos RMI'!$C$21:$C$32</c:f>
              <c:numCache>
                <c:formatCode>General</c:formatCode>
                <c:ptCount val="11"/>
                <c:pt idx="0">
                  <c:v>5.2</c:v>
                </c:pt>
                <c:pt idx="1">
                  <c:v>7.1</c:v>
                </c:pt>
                <c:pt idx="2">
                  <c:v>4.8</c:v>
                </c:pt>
                <c:pt idx="3">
                  <c:v>4.4000000000000004</c:v>
                </c:pt>
                <c:pt idx="4">
                  <c:v>4.5999999999999996</c:v>
                </c:pt>
                <c:pt idx="5">
                  <c:v>6.5</c:v>
                </c:pt>
                <c:pt idx="6">
                  <c:v>4.0999999999999996</c:v>
                </c:pt>
                <c:pt idx="7">
                  <c:v>7.1</c:v>
                </c:pt>
                <c:pt idx="8">
                  <c:v>4.0999999999999996</c:v>
                </c:pt>
                <c:pt idx="9">
                  <c:v>6.4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0A-4B42-9F85-E00FEC5ED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853632"/>
        <c:axId val="374635056"/>
      </c:lineChart>
      <c:catAx>
        <c:axId val="28685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Tamanho</a:t>
                </a:r>
              </a:p>
            </c:rich>
          </c:tx>
          <c:layout>
            <c:manualLayout>
              <c:xMode val="edge"/>
              <c:yMode val="edge"/>
              <c:x val="0.31456056791271764"/>
              <c:y val="0.898219597550306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35056"/>
        <c:crosses val="autoZero"/>
        <c:auto val="1"/>
        <c:lblAlgn val="ctr"/>
        <c:lblOffset val="100"/>
        <c:noMultiLvlLbl val="0"/>
      </c:catAx>
      <c:valAx>
        <c:axId val="37463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Média de 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5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[Resultados.xlsx]Gráficos RMI!Tabela dinâmica13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RMI -</a:t>
            </a:r>
            <a:r>
              <a:rPr lang="en-GB" baseline="0"/>
              <a:t> </a:t>
            </a:r>
            <a:r>
              <a:rPr lang="en-GB"/>
              <a:t>Recebe tipo e retorna void: int e long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096768641624714"/>
          <c:y val="0.26328484981044037"/>
          <c:w val="0.58876791015877117"/>
          <c:h val="0.546053878681831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'Gráficos RMI'!$B$37:$B$38</c:f>
              <c:strCache>
                <c:ptCount val="1"/>
                <c:pt idx="0">
                  <c:v>Máquina única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'Gráficos RMI'!$A$39:$A$41</c:f>
              <c:strCache>
                <c:ptCount val="2"/>
                <c:pt idx="0">
                  <c:v>int</c:v>
                </c:pt>
                <c:pt idx="1">
                  <c:v>long</c:v>
                </c:pt>
              </c:strCache>
            </c:strRef>
          </c:cat>
          <c:val>
            <c:numRef>
              <c:f>'Gráficos RMI'!$B$39:$B$41</c:f>
              <c:numCache>
                <c:formatCode>General</c:formatCode>
                <c:ptCount val="2"/>
                <c:pt idx="0">
                  <c:v>0.8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B-400D-A211-BFBC3302EFF0}"/>
            </c:ext>
          </c:extLst>
        </c:ser>
        <c:ser>
          <c:idx val="1"/>
          <c:order val="1"/>
          <c:tx>
            <c:strRef>
              <c:f>'Gráficos RMI'!$C$37:$C$38</c:f>
              <c:strCache>
                <c:ptCount val="1"/>
                <c:pt idx="0">
                  <c:v>Máquinas diferentes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'Gráficos RMI'!$A$39:$A$41</c:f>
              <c:strCache>
                <c:ptCount val="2"/>
                <c:pt idx="0">
                  <c:v>int</c:v>
                </c:pt>
                <c:pt idx="1">
                  <c:v>long</c:v>
                </c:pt>
              </c:strCache>
            </c:strRef>
          </c:cat>
          <c:val>
            <c:numRef>
              <c:f>'Gráficos RMI'!$C$39:$C$41</c:f>
              <c:numCache>
                <c:formatCode>General</c:formatCode>
                <c:ptCount val="2"/>
                <c:pt idx="0">
                  <c:v>5</c:v>
                </c:pt>
                <c:pt idx="1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BB-400D-A211-BFBC3302EF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1393824"/>
        <c:axId val="411396776"/>
      </c:barChart>
      <c:catAx>
        <c:axId val="41139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Tipo da variável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96776"/>
        <c:crosses val="autoZero"/>
        <c:auto val="1"/>
        <c:lblAlgn val="ctr"/>
        <c:lblOffset val="100"/>
        <c:noMultiLvlLbl val="0"/>
      </c:catAx>
      <c:valAx>
        <c:axId val="41139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Média de tempo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9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[Resultados.xlsx]Gráficos RMI!Tabela dinâmica15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RMI</a:t>
            </a:r>
            <a:r>
              <a:rPr lang="en-GB" baseline="0"/>
              <a:t> - Recebe tipo e retorna void: String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'Gráficos RMI'!$B$55:$B$56</c:f>
              <c:strCache>
                <c:ptCount val="1"/>
                <c:pt idx="0">
                  <c:v>Máquina única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'Gráficos RMI'!$A$57:$A$60</c:f>
              <c:strCache>
                <c:ptCount val="3"/>
                <c:pt idx="0">
                  <c:v>10</c:v>
                </c:pt>
                <c:pt idx="1">
                  <c:v>1024</c:v>
                </c:pt>
                <c:pt idx="2">
                  <c:v>102.400</c:v>
                </c:pt>
              </c:strCache>
            </c:strRef>
          </c:cat>
          <c:val>
            <c:numRef>
              <c:f>'Gráficos RMI'!$B$57:$B$60</c:f>
              <c:numCache>
                <c:formatCode>General</c:formatCode>
                <c:ptCount val="3"/>
                <c:pt idx="0">
                  <c:v>7.5</c:v>
                </c:pt>
                <c:pt idx="1">
                  <c:v>6.6</c:v>
                </c:pt>
                <c:pt idx="2">
                  <c:v>8.6999999999999993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C0-49FE-8B21-6FC321148ADB}"/>
            </c:ext>
          </c:extLst>
        </c:ser>
        <c:ser>
          <c:idx val="1"/>
          <c:order val="1"/>
          <c:tx>
            <c:strRef>
              <c:f>'Gráficos RMI'!$C$55:$C$56</c:f>
              <c:strCache>
                <c:ptCount val="1"/>
                <c:pt idx="0">
                  <c:v>Máquinas diferentes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'Gráficos RMI'!$A$57:$A$60</c:f>
              <c:strCache>
                <c:ptCount val="3"/>
                <c:pt idx="0">
                  <c:v>10</c:v>
                </c:pt>
                <c:pt idx="1">
                  <c:v>1024</c:v>
                </c:pt>
                <c:pt idx="2">
                  <c:v>102.400</c:v>
                </c:pt>
              </c:strCache>
            </c:strRef>
          </c:cat>
          <c:val>
            <c:numRef>
              <c:f>'Gráficos RMI'!$C$57:$C$60</c:f>
              <c:numCache>
                <c:formatCode>General</c:formatCode>
                <c:ptCount val="3"/>
                <c:pt idx="0">
                  <c:v>11.3</c:v>
                </c:pt>
                <c:pt idx="1">
                  <c:v>13.5</c:v>
                </c:pt>
                <c:pt idx="2">
                  <c:v>147.625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C0-49FE-8B21-6FC321148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818952"/>
        <c:axId val="411822560"/>
      </c:lineChart>
      <c:catAx>
        <c:axId val="411818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Tamanho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22560"/>
        <c:crosses val="autoZero"/>
        <c:auto val="1"/>
        <c:lblAlgn val="ctr"/>
        <c:lblOffset val="100"/>
        <c:noMultiLvlLbl val="0"/>
      </c:catAx>
      <c:valAx>
        <c:axId val="4118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Média de 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1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[Resultados.xlsx]Gráficos RMI!Tabela dinâmica17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RMI - Recebe void e retorna tipo: int e long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514996305073517"/>
          <c:y val="0.26328484981044037"/>
          <c:w val="0.61032765079122386"/>
          <c:h val="0.522905730533683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'Gráficos RMI'!$B$72:$B$73</c:f>
              <c:strCache>
                <c:ptCount val="1"/>
                <c:pt idx="0">
                  <c:v>Máquina única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'Gráficos RMI'!$A$74:$A$76</c:f>
              <c:strCache>
                <c:ptCount val="2"/>
                <c:pt idx="0">
                  <c:v>int</c:v>
                </c:pt>
                <c:pt idx="1">
                  <c:v>long</c:v>
                </c:pt>
              </c:strCache>
            </c:strRef>
          </c:cat>
          <c:val>
            <c:numRef>
              <c:f>'Gráficos RMI'!$B$74:$B$76</c:f>
              <c:numCache>
                <c:formatCode>General</c:formatCode>
                <c:ptCount val="2"/>
                <c:pt idx="0">
                  <c:v>1</c:v>
                </c:pt>
                <c:pt idx="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B-42AE-A2C5-63DC285C8010}"/>
            </c:ext>
          </c:extLst>
        </c:ser>
        <c:ser>
          <c:idx val="1"/>
          <c:order val="1"/>
          <c:tx>
            <c:strRef>
              <c:f>'Gráficos RMI'!$C$72:$C$73</c:f>
              <c:strCache>
                <c:ptCount val="1"/>
                <c:pt idx="0">
                  <c:v>Máquinas diferentes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'Gráficos RMI'!$A$74:$A$76</c:f>
              <c:strCache>
                <c:ptCount val="2"/>
                <c:pt idx="0">
                  <c:v>int</c:v>
                </c:pt>
                <c:pt idx="1">
                  <c:v>long</c:v>
                </c:pt>
              </c:strCache>
            </c:strRef>
          </c:cat>
          <c:val>
            <c:numRef>
              <c:f>'Gráficos RMI'!$C$74:$C$76</c:f>
              <c:numCache>
                <c:formatCode>General</c:formatCode>
                <c:ptCount val="2"/>
                <c:pt idx="0">
                  <c:v>7</c:v>
                </c:pt>
                <c:pt idx="1">
                  <c:v>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6B-42AE-A2C5-63DC285C80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3433424"/>
        <c:axId val="413435064"/>
      </c:barChart>
      <c:catAx>
        <c:axId val="41343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Tipo da variável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35064"/>
        <c:crosses val="autoZero"/>
        <c:auto val="1"/>
        <c:lblAlgn val="ctr"/>
        <c:lblOffset val="100"/>
        <c:noMultiLvlLbl val="0"/>
      </c:catAx>
      <c:valAx>
        <c:axId val="41343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Média de 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3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[Resultados.xlsx]Gráficos RMI!Tabela dinâmica18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RMI - Recebe void e retorna tipo: String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'Gráficos RMI'!$B$90:$B$91</c:f>
              <c:strCache>
                <c:ptCount val="1"/>
                <c:pt idx="0">
                  <c:v>Máquina única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'Gráficos RMI'!$A$92:$A$95</c:f>
              <c:strCache>
                <c:ptCount val="3"/>
                <c:pt idx="0">
                  <c:v>10</c:v>
                </c:pt>
                <c:pt idx="1">
                  <c:v>1024</c:v>
                </c:pt>
                <c:pt idx="2">
                  <c:v>102.400</c:v>
                </c:pt>
              </c:strCache>
            </c:strRef>
          </c:cat>
          <c:val>
            <c:numRef>
              <c:f>'Gráficos RMI'!$B$92:$B$95</c:f>
              <c:numCache>
                <c:formatCode>General</c:formatCode>
                <c:ptCount val="3"/>
                <c:pt idx="0">
                  <c:v>0.7</c:v>
                </c:pt>
                <c:pt idx="1">
                  <c:v>1.8</c:v>
                </c:pt>
                <c:pt idx="2">
                  <c:v>1862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F5-4157-93C1-2536E49775EB}"/>
            </c:ext>
          </c:extLst>
        </c:ser>
        <c:ser>
          <c:idx val="1"/>
          <c:order val="1"/>
          <c:tx>
            <c:strRef>
              <c:f>'Gráficos RMI'!$C$90:$C$91</c:f>
              <c:strCache>
                <c:ptCount val="1"/>
                <c:pt idx="0">
                  <c:v>Máquinas diferentes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'Gráficos RMI'!$A$92:$A$95</c:f>
              <c:strCache>
                <c:ptCount val="3"/>
                <c:pt idx="0">
                  <c:v>10</c:v>
                </c:pt>
                <c:pt idx="1">
                  <c:v>1024</c:v>
                </c:pt>
                <c:pt idx="2">
                  <c:v>102.400</c:v>
                </c:pt>
              </c:strCache>
            </c:strRef>
          </c:cat>
          <c:val>
            <c:numRef>
              <c:f>'Gráficos RMI'!$C$92:$C$95</c:f>
              <c:numCache>
                <c:formatCode>General</c:formatCode>
                <c:ptCount val="3"/>
                <c:pt idx="0">
                  <c:v>5.7</c:v>
                </c:pt>
                <c:pt idx="1">
                  <c:v>6.3</c:v>
                </c:pt>
                <c:pt idx="2">
                  <c:v>1978.375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F5-4157-93C1-2536E4977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740808"/>
        <c:axId val="412741136"/>
      </c:lineChart>
      <c:catAx>
        <c:axId val="412740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Tamanho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41136"/>
        <c:crosses val="autoZero"/>
        <c:auto val="1"/>
        <c:lblAlgn val="ctr"/>
        <c:lblOffset val="100"/>
        <c:noMultiLvlLbl val="0"/>
      </c:catAx>
      <c:valAx>
        <c:axId val="41274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Media de 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4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[Resultados.xlsx]Gráficos RMI!Tabela dinâmica19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RMI - Recebe mais de um argumento do mesmo tipo: long</a:t>
            </a:r>
          </a:p>
        </c:rich>
      </c:tx>
      <c:layout>
        <c:manualLayout>
          <c:xMode val="edge"/>
          <c:yMode val="edge"/>
          <c:x val="0.12578882593663057"/>
          <c:y val="4.0645960921551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516014559304179"/>
          <c:y val="0.29147929425488478"/>
          <c:w val="0.60849515256108466"/>
          <c:h val="0.477142023913677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'Gráficos RMI'!$B$107:$B$108</c:f>
              <c:strCache>
                <c:ptCount val="1"/>
                <c:pt idx="0">
                  <c:v>Máquina única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'Gráficos RMI'!$A$109:$A$112</c:f>
              <c:strCach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strCache>
            </c:strRef>
          </c:cat>
          <c:val>
            <c:numRef>
              <c:f>'Gráficos RMI'!$B$109:$B$112</c:f>
              <c:numCache>
                <c:formatCode>0.00</c:formatCode>
                <c:ptCount val="3"/>
                <c:pt idx="0">
                  <c:v>0.9</c:v>
                </c:pt>
                <c:pt idx="1">
                  <c:v>0.8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4-4016-AE34-AB7FB17ED885}"/>
            </c:ext>
          </c:extLst>
        </c:ser>
        <c:ser>
          <c:idx val="1"/>
          <c:order val="1"/>
          <c:tx>
            <c:strRef>
              <c:f>'Gráficos RMI'!$C$107:$C$108</c:f>
              <c:strCache>
                <c:ptCount val="1"/>
                <c:pt idx="0">
                  <c:v>Máquinas diferentes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'Gráficos RMI'!$A$109:$A$112</c:f>
              <c:strCach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strCache>
            </c:strRef>
          </c:cat>
          <c:val>
            <c:numRef>
              <c:f>'Gráficos RMI'!$C$109:$C$112</c:f>
              <c:numCache>
                <c:formatCode>0.00</c:formatCode>
                <c:ptCount val="3"/>
                <c:pt idx="0">
                  <c:v>10.888888888888889</c:v>
                </c:pt>
                <c:pt idx="1">
                  <c:v>5.6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4-4016-AE34-AB7FB17ED8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2753600"/>
        <c:axId val="412752616"/>
      </c:barChart>
      <c:catAx>
        <c:axId val="41275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Número</a:t>
                </a:r>
                <a:r>
                  <a:rPr lang="en-GB" baseline="0"/>
                  <a:t> de argumentos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52616"/>
        <c:crosses val="autoZero"/>
        <c:auto val="1"/>
        <c:lblAlgn val="ctr"/>
        <c:lblOffset val="100"/>
        <c:noMultiLvlLbl val="0"/>
      </c:catAx>
      <c:valAx>
        <c:axId val="41275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Média de 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5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[Resultados.xlsx]Gráficos RMI!Tabela dinâmica20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RMI - Recebe mais de um argumento de tipos diferentes: long e String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011376777171591"/>
          <c:y val="0.34240522018081071"/>
          <c:w val="0.62200866573579583"/>
          <c:h val="0.462303878681831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'Gráficos RMI'!$B$125:$B$126</c:f>
              <c:strCache>
                <c:ptCount val="1"/>
                <c:pt idx="0">
                  <c:v>Máquina única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'Gráficos RMI'!$A$127:$A$129</c:f>
              <c:strCache>
                <c:ptCount val="2"/>
                <c:pt idx="0">
                  <c:v>2</c:v>
                </c:pt>
                <c:pt idx="1">
                  <c:v>4</c:v>
                </c:pt>
              </c:strCache>
            </c:strRef>
          </c:cat>
          <c:val>
            <c:numRef>
              <c:f>'Gráficos RMI'!$B$127:$B$129</c:f>
              <c:numCache>
                <c:formatCode>General</c:formatCode>
                <c:ptCount val="2"/>
                <c:pt idx="0">
                  <c:v>0.9</c:v>
                </c:pt>
                <c:pt idx="1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C-4AE5-BBC1-E7545EE136F7}"/>
            </c:ext>
          </c:extLst>
        </c:ser>
        <c:ser>
          <c:idx val="1"/>
          <c:order val="1"/>
          <c:tx>
            <c:strRef>
              <c:f>'Gráficos RMI'!$C$125:$C$126</c:f>
              <c:strCache>
                <c:ptCount val="1"/>
                <c:pt idx="0">
                  <c:v>Máquinas diferentes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'Gráficos RMI'!$A$127:$A$129</c:f>
              <c:strCache>
                <c:ptCount val="2"/>
                <c:pt idx="0">
                  <c:v>2</c:v>
                </c:pt>
                <c:pt idx="1">
                  <c:v>4</c:v>
                </c:pt>
              </c:strCache>
            </c:strRef>
          </c:cat>
          <c:val>
            <c:numRef>
              <c:f>'Gráficos RMI'!$C$127:$C$129</c:f>
              <c:numCache>
                <c:formatCode>General</c:formatCode>
                <c:ptCount val="2"/>
                <c:pt idx="0">
                  <c:v>10</c:v>
                </c:pt>
                <c:pt idx="1">
                  <c:v>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C-4AE5-BBC1-E7545EE136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1386608"/>
        <c:axId val="411387920"/>
      </c:barChart>
      <c:catAx>
        <c:axId val="41138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Número de argumentos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87920"/>
        <c:crosses val="autoZero"/>
        <c:auto val="1"/>
        <c:lblAlgn val="ctr"/>
        <c:lblOffset val="100"/>
        <c:noMultiLvlLbl val="0"/>
      </c:catAx>
      <c:valAx>
        <c:axId val="41138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Média de 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8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[Resultados.xlsx]Gráficos RMI!Tabela dinâmica21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RMI - Recebe tipo primitivo e retorna objeto "Localização"</a:t>
            </a:r>
          </a:p>
        </c:rich>
      </c:tx>
      <c:layout>
        <c:manualLayout>
          <c:xMode val="edge"/>
          <c:yMode val="edge"/>
          <c:x val="0.1863010359536868"/>
          <c:y val="6.8423738699329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'Gráficos RMI'!$B$142:$B$143</c:f>
              <c:strCache>
                <c:ptCount val="1"/>
                <c:pt idx="0">
                  <c:v>Máquina única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'Gráficos RMI'!$A$144:$A$145</c:f>
              <c:strCache>
                <c:ptCount val="1"/>
                <c:pt idx="0">
                  <c:v>Localização</c:v>
                </c:pt>
              </c:strCache>
            </c:strRef>
          </c:cat>
          <c:val>
            <c:numRef>
              <c:f>'Gráficos RMI'!$B$144:$B$145</c:f>
              <c:numCache>
                <c:formatCode>General</c:formatCode>
                <c:ptCount val="1"/>
                <c:pt idx="0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8-46E6-B81C-E94F0094C8EC}"/>
            </c:ext>
          </c:extLst>
        </c:ser>
        <c:ser>
          <c:idx val="1"/>
          <c:order val="1"/>
          <c:tx>
            <c:strRef>
              <c:f>'Gráficos RMI'!$C$142:$C$143</c:f>
              <c:strCache>
                <c:ptCount val="1"/>
                <c:pt idx="0">
                  <c:v>Máquinas diferentes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'Gráficos RMI'!$A$144:$A$145</c:f>
              <c:strCache>
                <c:ptCount val="1"/>
                <c:pt idx="0">
                  <c:v>Localização</c:v>
                </c:pt>
              </c:strCache>
            </c:strRef>
          </c:cat>
          <c:val>
            <c:numRef>
              <c:f>'Gráficos RMI'!$C$144:$C$145</c:f>
              <c:numCache>
                <c:formatCode>General</c:formatCode>
                <c:ptCount val="1"/>
                <c:pt idx="0">
                  <c:v>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38-46E6-B81C-E94F0094C8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8679120"/>
        <c:axId val="418682072"/>
      </c:barChart>
      <c:catAx>
        <c:axId val="41867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82072"/>
        <c:crosses val="autoZero"/>
        <c:auto val="1"/>
        <c:lblAlgn val="ctr"/>
        <c:lblOffset val="100"/>
        <c:noMultiLvlLbl val="0"/>
      </c:catAx>
      <c:valAx>
        <c:axId val="41868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Média</a:t>
                </a:r>
                <a:r>
                  <a:rPr lang="en-GB" baseline="0"/>
                  <a:t> de tempo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7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[Resultados.xlsx]Gráficos comparativos!Tabela dinâmica22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Entrada igual à saída: int, long e void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979260316198029"/>
          <c:y val="0.26806566128386494"/>
          <c:w val="0.64233555618085625"/>
          <c:h val="0.530008630277147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gRPCvsRMI!$O$2:$O$7</c:f>
              <c:strCache>
                <c:ptCount val="1"/>
                <c:pt idx="0">
                  <c:v>Mesma máquina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gRPCvsRMI!$O$2:$O$7</c:f>
                <c:numCache>
                  <c:formatCode>General</c:formatCode>
                  <c:ptCount val="6"/>
                  <c:pt idx="0">
                    <c:v>0.66666666666666552</c:v>
                  </c:pt>
                  <c:pt idx="1">
                    <c:v>2.3944379994757301</c:v>
                  </c:pt>
                  <c:pt idx="2">
                    <c:v>1.5634719199411433</c:v>
                  </c:pt>
                  <c:pt idx="3">
                    <c:v>0</c:v>
                  </c:pt>
                  <c:pt idx="4">
                    <c:v>0.52704627669472992</c:v>
                  </c:pt>
                  <c:pt idx="5">
                    <c:v>0.52704627669472992</c:v>
                  </c:pt>
                </c:numCache>
              </c:numRef>
            </c:plus>
            <c:minus>
              <c:numRef>
                <c:f>gRPCvsRMI!$O$2:$O$7</c:f>
                <c:numCache>
                  <c:formatCode>General</c:formatCode>
                  <c:ptCount val="6"/>
                  <c:pt idx="0">
                    <c:v>0.66666666666666552</c:v>
                  </c:pt>
                  <c:pt idx="1">
                    <c:v>2.3944379994757301</c:v>
                  </c:pt>
                  <c:pt idx="2">
                    <c:v>1.5634719199411433</c:v>
                  </c:pt>
                  <c:pt idx="3">
                    <c:v>0</c:v>
                  </c:pt>
                  <c:pt idx="4">
                    <c:v>0.52704627669472992</c:v>
                  </c:pt>
                  <c:pt idx="5">
                    <c:v>0.52704627669472992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multiLvlStrRef>
              <c:f>gRPCvsRMI!$O$2:$O$7</c:f>
              <c:multiLvlStrCache>
                <c:ptCount val="6"/>
                <c:lvl>
                  <c:pt idx="0">
                    <c:v>int</c:v>
                  </c:pt>
                  <c:pt idx="1">
                    <c:v>long</c:v>
                  </c:pt>
                  <c:pt idx="2">
                    <c:v>void</c:v>
                  </c:pt>
                  <c:pt idx="3">
                    <c:v>int</c:v>
                  </c:pt>
                  <c:pt idx="4">
                    <c:v>long</c:v>
                  </c:pt>
                  <c:pt idx="5">
                    <c:v>void</c:v>
                  </c:pt>
                </c:lvl>
                <c:lvl>
                  <c:pt idx="0">
                    <c:v>gRPC</c:v>
                  </c:pt>
                  <c:pt idx="3">
                    <c:v>RMI</c:v>
                  </c:pt>
                </c:lvl>
              </c:multiLvlStrCache>
            </c:multiLvlStrRef>
          </c:cat>
          <c:val>
            <c:numRef>
              <c:f>gRPCvsRMI!$O$2:$O$7</c:f>
              <c:numCache>
                <c:formatCode>0.00</c:formatCode>
                <c:ptCount val="6"/>
                <c:pt idx="0">
                  <c:v>6.2222222222222223</c:v>
                </c:pt>
                <c:pt idx="1">
                  <c:v>6.8</c:v>
                </c:pt>
                <c:pt idx="2">
                  <c:v>7</c:v>
                </c:pt>
                <c:pt idx="3">
                  <c:v>1</c:v>
                </c:pt>
                <c:pt idx="4">
                  <c:v>0.5</c:v>
                </c:pt>
                <c:pt idx="5">
                  <c:v>0.55555555555555558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5-470A-BFB7-181E0C37B99B}"/>
            </c:ext>
          </c:extLst>
        </c:ser>
        <c:ser>
          <c:idx val="1"/>
          <c:order val="1"/>
          <c:tx>
            <c:strRef>
              <c:f>gRPCvsRMI!$O$2:$O$7</c:f>
              <c:strCache>
                <c:ptCount val="1"/>
                <c:pt idx="0">
                  <c:v>Máquinas diferentes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gRPCvsRMI!$O$8:$O$13</c:f>
                <c:numCache>
                  <c:formatCode>General</c:formatCode>
                  <c:ptCount val="6"/>
                  <c:pt idx="0">
                    <c:v>2.1705094128132965</c:v>
                  </c:pt>
                  <c:pt idx="1">
                    <c:v>1.5</c:v>
                  </c:pt>
                  <c:pt idx="2">
                    <c:v>6.4614239916600429</c:v>
                  </c:pt>
                  <c:pt idx="3">
                    <c:v>0.8660254037844386</c:v>
                  </c:pt>
                  <c:pt idx="4">
                    <c:v>0.72648315725677948</c:v>
                  </c:pt>
                  <c:pt idx="5">
                    <c:v>2.1213203435596424</c:v>
                  </c:pt>
                </c:numCache>
              </c:numRef>
            </c:plus>
            <c:minus>
              <c:numRef>
                <c:f>gRPCvsRMI!$O$8:$O$13</c:f>
                <c:numCache>
                  <c:formatCode>General</c:formatCode>
                  <c:ptCount val="6"/>
                  <c:pt idx="0">
                    <c:v>2.1705094128132965</c:v>
                  </c:pt>
                  <c:pt idx="1">
                    <c:v>1.5</c:v>
                  </c:pt>
                  <c:pt idx="2">
                    <c:v>6.4614239916600429</c:v>
                  </c:pt>
                  <c:pt idx="3">
                    <c:v>0.8660254037844386</c:v>
                  </c:pt>
                  <c:pt idx="4">
                    <c:v>0.72648315725677948</c:v>
                  </c:pt>
                  <c:pt idx="5">
                    <c:v>2.1213203435596424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multiLvlStrRef>
              <c:f>gRPCvsRMI!$O$2:$O$7</c:f>
              <c:multiLvlStrCache>
                <c:ptCount val="6"/>
                <c:lvl>
                  <c:pt idx="0">
                    <c:v>int</c:v>
                  </c:pt>
                  <c:pt idx="1">
                    <c:v>long</c:v>
                  </c:pt>
                  <c:pt idx="2">
                    <c:v>void</c:v>
                  </c:pt>
                  <c:pt idx="3">
                    <c:v>int</c:v>
                  </c:pt>
                  <c:pt idx="4">
                    <c:v>long</c:v>
                  </c:pt>
                  <c:pt idx="5">
                    <c:v>void</c:v>
                  </c:pt>
                </c:lvl>
                <c:lvl>
                  <c:pt idx="0">
                    <c:v>gRPC</c:v>
                  </c:pt>
                  <c:pt idx="3">
                    <c:v>RMI</c:v>
                  </c:pt>
                </c:lvl>
              </c:multiLvlStrCache>
            </c:multiLvlStrRef>
          </c:cat>
          <c:val>
            <c:numRef>
              <c:f>gRPCvsRMI!$O$2:$O$7</c:f>
              <c:numCache>
                <c:formatCode>0.00</c:formatCode>
                <c:ptCount val="6"/>
                <c:pt idx="0">
                  <c:v>11.4</c:v>
                </c:pt>
                <c:pt idx="1">
                  <c:v>10.666666666666666</c:v>
                </c:pt>
                <c:pt idx="2">
                  <c:v>14</c:v>
                </c:pt>
                <c:pt idx="3">
                  <c:v>3.3333333333333335</c:v>
                </c:pt>
                <c:pt idx="4">
                  <c:v>3.5555555555555554</c:v>
                </c:pt>
                <c:pt idx="5">
                  <c:v>5.666666666666667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65-470A-BFB7-181E0C37B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1808784"/>
        <c:axId val="411805832"/>
      </c:barChart>
      <c:catAx>
        <c:axId val="41180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05832"/>
        <c:crosses val="autoZero"/>
        <c:auto val="1"/>
        <c:lblAlgn val="ctr"/>
        <c:lblOffset val="100"/>
        <c:noMultiLvlLbl val="0"/>
      </c:catAx>
      <c:valAx>
        <c:axId val="41180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Média de 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0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[Resultados.xlsx]Gráficos gRPC!Tabela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gRPC - Entrada</a:t>
            </a:r>
            <a:r>
              <a:rPr lang="en-GB" baseline="0"/>
              <a:t> igual à saida: String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'Gráficos gRPC'!$B$19:$B$20</c:f>
              <c:strCache>
                <c:ptCount val="1"/>
                <c:pt idx="0">
                  <c:v>Máquina única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'Gráficos gRPC'!$A$21:$A$32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strCache>
            </c:strRef>
          </c:cat>
          <c:val>
            <c:numRef>
              <c:f>'Gráficos gRPC'!$B$21:$B$32</c:f>
              <c:numCache>
                <c:formatCode>0.00</c:formatCode>
                <c:ptCount val="11"/>
                <c:pt idx="0">
                  <c:v>7.1</c:v>
                </c:pt>
                <c:pt idx="1">
                  <c:v>7</c:v>
                </c:pt>
                <c:pt idx="2">
                  <c:v>7</c:v>
                </c:pt>
                <c:pt idx="3">
                  <c:v>6.4</c:v>
                </c:pt>
                <c:pt idx="4">
                  <c:v>6.9</c:v>
                </c:pt>
                <c:pt idx="5">
                  <c:v>6.7</c:v>
                </c:pt>
                <c:pt idx="6">
                  <c:v>6.5</c:v>
                </c:pt>
                <c:pt idx="7">
                  <c:v>6.8</c:v>
                </c:pt>
                <c:pt idx="8">
                  <c:v>6.7</c:v>
                </c:pt>
                <c:pt idx="9">
                  <c:v>7.2</c:v>
                </c:pt>
                <c:pt idx="10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F-4363-B876-FC67C3729E95}"/>
            </c:ext>
          </c:extLst>
        </c:ser>
        <c:ser>
          <c:idx val="1"/>
          <c:order val="1"/>
          <c:tx>
            <c:strRef>
              <c:f>'Gráficos gRPC'!$C$19:$C$20</c:f>
              <c:strCache>
                <c:ptCount val="1"/>
                <c:pt idx="0">
                  <c:v>Máquinas diferentes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'Gráficos gRPC'!$A$21:$A$32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strCache>
            </c:strRef>
          </c:cat>
          <c:val>
            <c:numRef>
              <c:f>'Gráficos gRPC'!$C$21:$C$32</c:f>
              <c:numCache>
                <c:formatCode>0.00</c:formatCode>
                <c:ptCount val="11"/>
                <c:pt idx="0">
                  <c:v>17</c:v>
                </c:pt>
                <c:pt idx="1">
                  <c:v>13.666666666666666</c:v>
                </c:pt>
                <c:pt idx="2">
                  <c:v>13.111111111111111</c:v>
                </c:pt>
                <c:pt idx="3">
                  <c:v>11.9</c:v>
                </c:pt>
                <c:pt idx="4">
                  <c:v>16.222222222222221</c:v>
                </c:pt>
                <c:pt idx="5">
                  <c:v>13.3</c:v>
                </c:pt>
                <c:pt idx="6">
                  <c:v>12</c:v>
                </c:pt>
                <c:pt idx="7">
                  <c:v>11.5</c:v>
                </c:pt>
                <c:pt idx="8">
                  <c:v>12.1</c:v>
                </c:pt>
                <c:pt idx="9">
                  <c:v>14.3</c:v>
                </c:pt>
                <c:pt idx="10">
                  <c:v>13.375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F-4363-B876-FC67C3729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493256"/>
        <c:axId val="370488664"/>
      </c:lineChart>
      <c:catAx>
        <c:axId val="370493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Tamanho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88664"/>
        <c:crosses val="autoZero"/>
        <c:auto val="1"/>
        <c:lblAlgn val="ctr"/>
        <c:lblOffset val="100"/>
        <c:noMultiLvlLbl val="0"/>
      </c:catAx>
      <c:valAx>
        <c:axId val="37048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Média de 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9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[Resultados.xlsx]Gráficos comparativos!Tabela dinâmica23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Entrada igual à saída: String</a:t>
            </a:r>
          </a:p>
        </c:rich>
      </c:tx>
      <c:layout>
        <c:manualLayout>
          <c:xMode val="edge"/>
          <c:yMode val="edge"/>
          <c:x val="0.31297470169170027"/>
          <c:y val="7.3053368328958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'Gráficos comparativos'!$B$22:$B$23</c:f>
              <c:strCache>
                <c:ptCount val="1"/>
                <c:pt idx="0">
                  <c:v>Mesma máquina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multiLvlStrRef>
              <c:f>'Gráficos comparativos'!$A$24:$A$48</c:f>
              <c:multiLvlStrCache>
                <c:ptCount val="22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  <c:pt idx="7">
                    <c:v>128</c:v>
                  </c:pt>
                  <c:pt idx="8">
                    <c:v>256</c:v>
                  </c:pt>
                  <c:pt idx="9">
                    <c:v>512</c:v>
                  </c:pt>
                  <c:pt idx="10">
                    <c:v>1024</c:v>
                  </c:pt>
                  <c:pt idx="11">
                    <c:v>1</c:v>
                  </c:pt>
                  <c:pt idx="12">
                    <c:v>2</c:v>
                  </c:pt>
                  <c:pt idx="13">
                    <c:v>4</c:v>
                  </c:pt>
                  <c:pt idx="14">
                    <c:v>8</c:v>
                  </c:pt>
                  <c:pt idx="15">
                    <c:v>16</c:v>
                  </c:pt>
                  <c:pt idx="16">
                    <c:v>32</c:v>
                  </c:pt>
                  <c:pt idx="17">
                    <c:v>64</c:v>
                  </c:pt>
                  <c:pt idx="18">
                    <c:v>128</c:v>
                  </c:pt>
                  <c:pt idx="19">
                    <c:v>256</c:v>
                  </c:pt>
                  <c:pt idx="20">
                    <c:v>512</c:v>
                  </c:pt>
                  <c:pt idx="21">
                    <c:v>1024</c:v>
                  </c:pt>
                </c:lvl>
                <c:lvl>
                  <c:pt idx="0">
                    <c:v>gRPC</c:v>
                  </c:pt>
                  <c:pt idx="11">
                    <c:v>RMI</c:v>
                  </c:pt>
                </c:lvl>
              </c:multiLvlStrCache>
            </c:multiLvlStrRef>
          </c:cat>
          <c:val>
            <c:numRef>
              <c:f>'Gráficos comparativos'!$B$24:$B$48</c:f>
              <c:numCache>
                <c:formatCode>0.00</c:formatCode>
                <c:ptCount val="22"/>
                <c:pt idx="0">
                  <c:v>7.333333333333333</c:v>
                </c:pt>
                <c:pt idx="1">
                  <c:v>7</c:v>
                </c:pt>
                <c:pt idx="2">
                  <c:v>7</c:v>
                </c:pt>
                <c:pt idx="3">
                  <c:v>6.4</c:v>
                </c:pt>
                <c:pt idx="4">
                  <c:v>6.9</c:v>
                </c:pt>
                <c:pt idx="5">
                  <c:v>6.7</c:v>
                </c:pt>
                <c:pt idx="6">
                  <c:v>6.5</c:v>
                </c:pt>
                <c:pt idx="7">
                  <c:v>6.8</c:v>
                </c:pt>
                <c:pt idx="8">
                  <c:v>6.7</c:v>
                </c:pt>
                <c:pt idx="9">
                  <c:v>7.2</c:v>
                </c:pt>
                <c:pt idx="10">
                  <c:v>8.3000000000000007</c:v>
                </c:pt>
                <c:pt idx="11">
                  <c:v>1</c:v>
                </c:pt>
                <c:pt idx="12">
                  <c:v>1</c:v>
                </c:pt>
                <c:pt idx="13">
                  <c:v>0.77777777777777779</c:v>
                </c:pt>
                <c:pt idx="14">
                  <c:v>0.77777777777777779</c:v>
                </c:pt>
                <c:pt idx="15">
                  <c:v>0.55555555555555558</c:v>
                </c:pt>
                <c:pt idx="16">
                  <c:v>0.77777777777777779</c:v>
                </c:pt>
                <c:pt idx="17">
                  <c:v>1</c:v>
                </c:pt>
                <c:pt idx="18">
                  <c:v>0.7</c:v>
                </c:pt>
                <c:pt idx="19">
                  <c:v>0.7</c:v>
                </c:pt>
                <c:pt idx="20">
                  <c:v>1</c:v>
                </c:pt>
                <c:pt idx="21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F0-48AF-B872-18FB3FBA9BD7}"/>
            </c:ext>
          </c:extLst>
        </c:ser>
        <c:ser>
          <c:idx val="1"/>
          <c:order val="1"/>
          <c:tx>
            <c:strRef>
              <c:f>'Gráficos comparativos'!$C$22:$C$23</c:f>
              <c:strCache>
                <c:ptCount val="1"/>
                <c:pt idx="0">
                  <c:v>Máquinas diferentes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multiLvlStrRef>
              <c:f>'Gráficos comparativos'!$A$24:$A$48</c:f>
              <c:multiLvlStrCache>
                <c:ptCount val="22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  <c:pt idx="7">
                    <c:v>128</c:v>
                  </c:pt>
                  <c:pt idx="8">
                    <c:v>256</c:v>
                  </c:pt>
                  <c:pt idx="9">
                    <c:v>512</c:v>
                  </c:pt>
                  <c:pt idx="10">
                    <c:v>1024</c:v>
                  </c:pt>
                  <c:pt idx="11">
                    <c:v>1</c:v>
                  </c:pt>
                  <c:pt idx="12">
                    <c:v>2</c:v>
                  </c:pt>
                  <c:pt idx="13">
                    <c:v>4</c:v>
                  </c:pt>
                  <c:pt idx="14">
                    <c:v>8</c:v>
                  </c:pt>
                  <c:pt idx="15">
                    <c:v>16</c:v>
                  </c:pt>
                  <c:pt idx="16">
                    <c:v>32</c:v>
                  </c:pt>
                  <c:pt idx="17">
                    <c:v>64</c:v>
                  </c:pt>
                  <c:pt idx="18">
                    <c:v>128</c:v>
                  </c:pt>
                  <c:pt idx="19">
                    <c:v>256</c:v>
                  </c:pt>
                  <c:pt idx="20">
                    <c:v>512</c:v>
                  </c:pt>
                  <c:pt idx="21">
                    <c:v>1024</c:v>
                  </c:pt>
                </c:lvl>
                <c:lvl>
                  <c:pt idx="0">
                    <c:v>gRPC</c:v>
                  </c:pt>
                  <c:pt idx="11">
                    <c:v>RMI</c:v>
                  </c:pt>
                </c:lvl>
              </c:multiLvlStrCache>
            </c:multiLvlStrRef>
          </c:cat>
          <c:val>
            <c:numRef>
              <c:f>'Gráficos comparativos'!$C$24:$C$48</c:f>
              <c:numCache>
                <c:formatCode>0.00</c:formatCode>
                <c:ptCount val="22"/>
                <c:pt idx="0">
                  <c:v>17</c:v>
                </c:pt>
                <c:pt idx="1">
                  <c:v>13.666666666666666</c:v>
                </c:pt>
                <c:pt idx="2">
                  <c:v>13.111111111111111</c:v>
                </c:pt>
                <c:pt idx="3">
                  <c:v>11.222222222222221</c:v>
                </c:pt>
                <c:pt idx="4">
                  <c:v>16.222222222222221</c:v>
                </c:pt>
                <c:pt idx="5">
                  <c:v>10.888888888888889</c:v>
                </c:pt>
                <c:pt idx="6">
                  <c:v>10.777777777777779</c:v>
                </c:pt>
                <c:pt idx="7">
                  <c:v>10.777777777777779</c:v>
                </c:pt>
                <c:pt idx="8">
                  <c:v>10.555555555555555</c:v>
                </c:pt>
                <c:pt idx="9">
                  <c:v>12.222222222222221</c:v>
                </c:pt>
                <c:pt idx="10">
                  <c:v>19.888888888888889</c:v>
                </c:pt>
                <c:pt idx="11">
                  <c:v>3.8888888888888888</c:v>
                </c:pt>
                <c:pt idx="12">
                  <c:v>4.4444444444444446</c:v>
                </c:pt>
                <c:pt idx="13">
                  <c:v>4.8</c:v>
                </c:pt>
                <c:pt idx="14">
                  <c:v>4.1111111111111107</c:v>
                </c:pt>
                <c:pt idx="15">
                  <c:v>4.2222222222222223</c:v>
                </c:pt>
                <c:pt idx="16">
                  <c:v>6.5</c:v>
                </c:pt>
                <c:pt idx="17">
                  <c:v>3.7777777777777777</c:v>
                </c:pt>
                <c:pt idx="18">
                  <c:v>4.7777777777777777</c:v>
                </c:pt>
                <c:pt idx="19">
                  <c:v>3.7777777777777777</c:v>
                </c:pt>
                <c:pt idx="20">
                  <c:v>4.4444444444444446</c:v>
                </c:pt>
                <c:pt idx="21">
                  <c:v>6.1111111111111107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F0-48AF-B872-18FB3FBA9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302056"/>
        <c:axId val="382304680"/>
      </c:lineChart>
      <c:catAx>
        <c:axId val="382302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04680"/>
        <c:crosses val="autoZero"/>
        <c:auto val="1"/>
        <c:lblAlgn val="ctr"/>
        <c:lblOffset val="100"/>
        <c:noMultiLvlLbl val="0"/>
      </c:catAx>
      <c:valAx>
        <c:axId val="38230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Média detempo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0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[Resultados.xlsx]Gráficos comparativos!Tabela dinâmica24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Recebe tipo e retorna void: int e long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gRPCvsRMI!$O$62:$O$65</c:f>
              <c:strCache>
                <c:ptCount val="1"/>
                <c:pt idx="0">
                  <c:v>Mesma máquina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gRPCvsRMI!$O$62:$O$65</c:f>
                <c:numCache>
                  <c:formatCode>General</c:formatCode>
                  <c:ptCount val="4"/>
                  <c:pt idx="0">
                    <c:v>1.7288403306519913</c:v>
                  </c:pt>
                  <c:pt idx="1">
                    <c:v>2.1108186931983424</c:v>
                  </c:pt>
                  <c:pt idx="2">
                    <c:v>0</c:v>
                  </c:pt>
                  <c:pt idx="3">
                    <c:v>0.48304589153964789</c:v>
                  </c:pt>
                </c:numCache>
              </c:numRef>
            </c:plus>
            <c:minus>
              <c:numRef>
                <c:f>gRPCvsRMI!$O$62:$O$65</c:f>
                <c:numCache>
                  <c:formatCode>General</c:formatCode>
                  <c:ptCount val="4"/>
                  <c:pt idx="0">
                    <c:v>1.7288403306519913</c:v>
                  </c:pt>
                  <c:pt idx="1">
                    <c:v>2.1108186931983424</c:v>
                  </c:pt>
                  <c:pt idx="2">
                    <c:v>0</c:v>
                  </c:pt>
                  <c:pt idx="3">
                    <c:v>0.48304589153964789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multiLvlStrRef>
              <c:f>gRPCvsRMI!$O$62:$O$65</c:f>
              <c:multiLvlStrCache>
                <c:ptCount val="4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</c:lvl>
                <c:lvl>
                  <c:pt idx="0">
                    <c:v>gRPC</c:v>
                  </c:pt>
                  <c:pt idx="2">
                    <c:v>RMI</c:v>
                  </c:pt>
                </c:lvl>
              </c:multiLvlStrCache>
            </c:multiLvlStrRef>
          </c:cat>
          <c:val>
            <c:numRef>
              <c:f>gRPCvsRMI!$O$62:$O$65</c:f>
              <c:numCache>
                <c:formatCode>0.00</c:formatCode>
                <c:ptCount val="4"/>
                <c:pt idx="0">
                  <c:v>7.1</c:v>
                </c:pt>
                <c:pt idx="1">
                  <c:v>7.3</c:v>
                </c:pt>
                <c:pt idx="2">
                  <c:v>1</c:v>
                </c:pt>
                <c:pt idx="3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34-4951-9B44-281FB278D575}"/>
            </c:ext>
          </c:extLst>
        </c:ser>
        <c:ser>
          <c:idx val="1"/>
          <c:order val="1"/>
          <c:tx>
            <c:strRef>
              <c:f>gRPCvsRMI!$O$62:$O$65</c:f>
              <c:strCache>
                <c:ptCount val="1"/>
                <c:pt idx="0">
                  <c:v>Máquinas diferentes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gRPCvsRMI!$O$72:$O$75</c:f>
                <c:numCache>
                  <c:formatCode>General</c:formatCode>
                  <c:ptCount val="4"/>
                  <c:pt idx="0">
                    <c:v>4.3716256828680011</c:v>
                  </c:pt>
                  <c:pt idx="1">
                    <c:v>2.6034165586355504</c:v>
                  </c:pt>
                  <c:pt idx="2">
                    <c:v>1.1303883305208784</c:v>
                  </c:pt>
                  <c:pt idx="3">
                    <c:v>1.2247448713915889</c:v>
                  </c:pt>
                </c:numCache>
              </c:numRef>
            </c:plus>
            <c:minus>
              <c:numRef>
                <c:f>gRPCvsRMI!$O$72:$O$75</c:f>
                <c:numCache>
                  <c:formatCode>General</c:formatCode>
                  <c:ptCount val="4"/>
                  <c:pt idx="0">
                    <c:v>4.3716256828680011</c:v>
                  </c:pt>
                  <c:pt idx="1">
                    <c:v>2.6034165586355504</c:v>
                  </c:pt>
                  <c:pt idx="2">
                    <c:v>1.1303883305208784</c:v>
                  </c:pt>
                  <c:pt idx="3">
                    <c:v>1.2247448713915889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multiLvlStrRef>
              <c:f>gRPCvsRMI!$O$62:$O$65</c:f>
              <c:multiLvlStrCache>
                <c:ptCount val="4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</c:lvl>
                <c:lvl>
                  <c:pt idx="0">
                    <c:v>gRPC</c:v>
                  </c:pt>
                  <c:pt idx="2">
                    <c:v>RMI</c:v>
                  </c:pt>
                </c:lvl>
              </c:multiLvlStrCache>
            </c:multiLvlStrRef>
          </c:cat>
          <c:val>
            <c:numRef>
              <c:f>gRPCvsRMI!$O$62:$O$65</c:f>
              <c:numCache>
                <c:formatCode>0.00</c:formatCode>
                <c:ptCount val="4"/>
                <c:pt idx="0">
                  <c:v>12.888888888888889</c:v>
                </c:pt>
                <c:pt idx="1">
                  <c:v>11.555555555555555</c:v>
                </c:pt>
                <c:pt idx="2">
                  <c:v>4.4444444444444446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34-4951-9B44-281FB278D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31226264"/>
        <c:axId val="531223640"/>
      </c:barChart>
      <c:catAx>
        <c:axId val="53122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23640"/>
        <c:crosses val="autoZero"/>
        <c:auto val="1"/>
        <c:lblAlgn val="ctr"/>
        <c:lblOffset val="100"/>
        <c:noMultiLvlLbl val="0"/>
      </c:catAx>
      <c:valAx>
        <c:axId val="53122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Média de 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2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[Resultados.xlsx]Gráficos comparativos!Tabela dinâmica25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Recebe tipo e retorna void: String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1828038736537243"/>
          <c:y val="0.26328484981044037"/>
          <c:w val="0.54633019756911727"/>
          <c:h val="0.4974741178186059"/>
        </c:manualLayout>
      </c:layout>
      <c:lineChart>
        <c:grouping val="standard"/>
        <c:varyColors val="0"/>
        <c:ser>
          <c:idx val="0"/>
          <c:order val="0"/>
          <c:tx>
            <c:strRef>
              <c:f>'Gráficos comparativos'!$B$72:$B$73</c:f>
              <c:strCache>
                <c:ptCount val="1"/>
                <c:pt idx="0">
                  <c:v>Mesma máquina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multiLvlStrRef>
              <c:f>'Gráficos comparativos'!$A$74:$A$82</c:f>
              <c:multiLvlStrCache>
                <c:ptCount val="6"/>
                <c:lvl>
                  <c:pt idx="0">
                    <c:v>10</c:v>
                  </c:pt>
                  <c:pt idx="1">
                    <c:v>1.024</c:v>
                  </c:pt>
                  <c:pt idx="2">
                    <c:v>102.400</c:v>
                  </c:pt>
                  <c:pt idx="3">
                    <c:v>10</c:v>
                  </c:pt>
                  <c:pt idx="4">
                    <c:v>1.024</c:v>
                  </c:pt>
                  <c:pt idx="5">
                    <c:v>102.400</c:v>
                  </c:pt>
                </c:lvl>
                <c:lvl>
                  <c:pt idx="0">
                    <c:v>gRPC</c:v>
                  </c:pt>
                  <c:pt idx="3">
                    <c:v>RMI</c:v>
                  </c:pt>
                </c:lvl>
              </c:multiLvlStrCache>
            </c:multiLvlStrRef>
          </c:cat>
          <c:val>
            <c:numRef>
              <c:f>'Gráficos comparativos'!$B$74:$B$82</c:f>
              <c:numCache>
                <c:formatCode>0.00</c:formatCode>
                <c:ptCount val="6"/>
                <c:pt idx="0">
                  <c:v>6.8888888888888893</c:v>
                </c:pt>
                <c:pt idx="1">
                  <c:v>6.6</c:v>
                </c:pt>
                <c:pt idx="2">
                  <c:v>8.1111111111111107</c:v>
                </c:pt>
                <c:pt idx="3">
                  <c:v>1</c:v>
                </c:pt>
                <c:pt idx="4">
                  <c:v>0.7</c:v>
                </c:pt>
                <c:pt idx="5">
                  <c:v>5.4444444444444446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B-434B-8AFF-6443ABA0FA76}"/>
            </c:ext>
          </c:extLst>
        </c:ser>
        <c:ser>
          <c:idx val="1"/>
          <c:order val="1"/>
          <c:tx>
            <c:strRef>
              <c:f>'Gráficos comparativos'!$C$72:$C$73</c:f>
              <c:strCache>
                <c:ptCount val="1"/>
                <c:pt idx="0">
                  <c:v>Máquinas diferentes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multiLvlStrRef>
              <c:f>'Gráficos comparativos'!$A$74:$A$82</c:f>
              <c:multiLvlStrCache>
                <c:ptCount val="6"/>
                <c:lvl>
                  <c:pt idx="0">
                    <c:v>10</c:v>
                  </c:pt>
                  <c:pt idx="1">
                    <c:v>1.024</c:v>
                  </c:pt>
                  <c:pt idx="2">
                    <c:v>102.400</c:v>
                  </c:pt>
                  <c:pt idx="3">
                    <c:v>10</c:v>
                  </c:pt>
                  <c:pt idx="4">
                    <c:v>1.024</c:v>
                  </c:pt>
                  <c:pt idx="5">
                    <c:v>102.400</c:v>
                  </c:pt>
                </c:lvl>
                <c:lvl>
                  <c:pt idx="0">
                    <c:v>gRPC</c:v>
                  </c:pt>
                  <c:pt idx="3">
                    <c:v>RMI</c:v>
                  </c:pt>
                </c:lvl>
              </c:multiLvlStrCache>
            </c:multiLvlStrRef>
          </c:cat>
          <c:val>
            <c:numRef>
              <c:f>'Gráficos comparativos'!$C$74:$C$82</c:f>
              <c:numCache>
                <c:formatCode>0.00</c:formatCode>
                <c:ptCount val="6"/>
                <c:pt idx="0">
                  <c:v>11.3</c:v>
                </c:pt>
                <c:pt idx="1">
                  <c:v>11.666666666666666</c:v>
                </c:pt>
                <c:pt idx="2">
                  <c:v>158.22222222222223</c:v>
                </c:pt>
                <c:pt idx="3">
                  <c:v>3.8888888888888888</c:v>
                </c:pt>
                <c:pt idx="4">
                  <c:v>4.7777777777777777</c:v>
                </c:pt>
                <c:pt idx="5">
                  <c:v>114.88888888888889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3B-434B-8AFF-6443ABA0F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222984"/>
        <c:axId val="531225608"/>
      </c:lineChart>
      <c:catAx>
        <c:axId val="531222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25608"/>
        <c:crosses val="autoZero"/>
        <c:auto val="1"/>
        <c:lblAlgn val="ctr"/>
        <c:lblOffset val="100"/>
        <c:noMultiLvlLbl val="0"/>
      </c:catAx>
      <c:valAx>
        <c:axId val="53122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Média de 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2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[Resultados.xlsx]Gráficos comparativos!Tabela dinâmica26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Recebe void e retorna tipo: int e long</a:t>
            </a:r>
          </a:p>
        </c:rich>
      </c:tx>
      <c:layout>
        <c:manualLayout>
          <c:xMode val="edge"/>
          <c:yMode val="edge"/>
          <c:x val="0.21182838283828384"/>
          <c:y val="7.7682997958588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4567438476131078"/>
          <c:y val="0.26328484981044037"/>
          <c:w val="0.61433413892570354"/>
          <c:h val="0.488214858559346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gRPCvsRMI!$O$84:$O$87</c:f>
              <c:strCache>
                <c:ptCount val="1"/>
                <c:pt idx="0">
                  <c:v>Mesma máquina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gRPCvsRMI!$O$84:$O$87</c:f>
                <c:numCache>
                  <c:formatCode>General</c:formatCode>
                  <c:ptCount val="4"/>
                  <c:pt idx="0">
                    <c:v>1.5365907428821488</c:v>
                  </c:pt>
                  <c:pt idx="1">
                    <c:v>2</c:v>
                  </c:pt>
                  <c:pt idx="2">
                    <c:v>0</c:v>
                  </c:pt>
                  <c:pt idx="3">
                    <c:v>0.5163977794943222</c:v>
                  </c:pt>
                </c:numCache>
              </c:numRef>
            </c:plus>
            <c:minus>
              <c:numRef>
                <c:f>gRPCvsRMI!$O$84:$O$87</c:f>
                <c:numCache>
                  <c:formatCode>General</c:formatCode>
                  <c:ptCount val="4"/>
                  <c:pt idx="0">
                    <c:v>1.5365907428821488</c:v>
                  </c:pt>
                  <c:pt idx="1">
                    <c:v>2</c:v>
                  </c:pt>
                  <c:pt idx="2">
                    <c:v>0</c:v>
                  </c:pt>
                  <c:pt idx="3">
                    <c:v>0.5163977794943222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multiLvlStrRef>
              <c:f>gRPCvsRMI!$O$84:$O$87</c:f>
              <c:multiLvlStrCache>
                <c:ptCount val="4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</c:lvl>
                <c:lvl>
                  <c:pt idx="0">
                    <c:v>gRPC</c:v>
                  </c:pt>
                  <c:pt idx="2">
                    <c:v>RMI</c:v>
                  </c:pt>
                </c:lvl>
              </c:multiLvlStrCache>
            </c:multiLvlStrRef>
          </c:cat>
          <c:val>
            <c:numRef>
              <c:f>gRPCvsRMI!$O$84:$O$87</c:f>
              <c:numCache>
                <c:formatCode>0.00</c:formatCode>
                <c:ptCount val="4"/>
                <c:pt idx="0">
                  <c:v>6.8888888888888893</c:v>
                </c:pt>
                <c:pt idx="1">
                  <c:v>8</c:v>
                </c:pt>
                <c:pt idx="2">
                  <c:v>1</c:v>
                </c:pt>
                <c:pt idx="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4A-4BFE-9C6B-359460878877}"/>
            </c:ext>
          </c:extLst>
        </c:ser>
        <c:ser>
          <c:idx val="1"/>
          <c:order val="1"/>
          <c:tx>
            <c:strRef>
              <c:f>gRPCvsRMI!$O$84:$O$87</c:f>
              <c:strCache>
                <c:ptCount val="1"/>
                <c:pt idx="0">
                  <c:v>Máquinas diferentes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gRPCvsRMI!$O$94:$O$97</c:f>
                <c:numCache>
                  <c:formatCode>General</c:formatCode>
                  <c:ptCount val="4"/>
                  <c:pt idx="0">
                    <c:v>2.9767618499152877</c:v>
                  </c:pt>
                  <c:pt idx="1">
                    <c:v>3.6094013046179518</c:v>
                  </c:pt>
                  <c:pt idx="2">
                    <c:v>3.3541019662496847</c:v>
                  </c:pt>
                  <c:pt idx="3">
                    <c:v>1.5670212364724219</c:v>
                  </c:pt>
                </c:numCache>
              </c:numRef>
            </c:plus>
            <c:minus>
              <c:numRef>
                <c:f>gRPCvsRMI!$O$94:$O$97</c:f>
                <c:numCache>
                  <c:formatCode>General</c:formatCode>
                  <c:ptCount val="4"/>
                  <c:pt idx="0">
                    <c:v>2.9767618499152877</c:v>
                  </c:pt>
                  <c:pt idx="1">
                    <c:v>3.6094013046179518</c:v>
                  </c:pt>
                  <c:pt idx="2">
                    <c:v>3.3541019662496847</c:v>
                  </c:pt>
                  <c:pt idx="3">
                    <c:v>1.5670212364724219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multiLvlStrRef>
              <c:f>gRPCvsRMI!$O$84:$O$87</c:f>
              <c:multiLvlStrCache>
                <c:ptCount val="4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</c:lvl>
                <c:lvl>
                  <c:pt idx="0">
                    <c:v>gRPC</c:v>
                  </c:pt>
                  <c:pt idx="2">
                    <c:v>RMI</c:v>
                  </c:pt>
                </c:lvl>
              </c:multiLvlStrCache>
            </c:multiLvlStrRef>
          </c:cat>
          <c:val>
            <c:numRef>
              <c:f>gRPCvsRMI!$O$84:$O$87</c:f>
              <c:numCache>
                <c:formatCode>0.00</c:formatCode>
                <c:ptCount val="4"/>
                <c:pt idx="0">
                  <c:v>15.111111111111111</c:v>
                </c:pt>
                <c:pt idx="1">
                  <c:v>14.555555555555555</c:v>
                </c:pt>
                <c:pt idx="2">
                  <c:v>5.666666666666667</c:v>
                </c:pt>
                <c:pt idx="3">
                  <c:v>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4A-4BFE-9C6B-359460878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2159576"/>
        <c:axId val="422152688"/>
      </c:barChart>
      <c:catAx>
        <c:axId val="42215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52688"/>
        <c:crosses val="autoZero"/>
        <c:auto val="1"/>
        <c:lblAlgn val="ctr"/>
        <c:lblOffset val="100"/>
        <c:noMultiLvlLbl val="0"/>
      </c:catAx>
      <c:valAx>
        <c:axId val="42215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Média de 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5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[Resultados.xlsx]Gráficos comparativos!Tabela dinâmica27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Recebe void e retorna tipo: String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'Gráficos comparativos'!$B$109:$B$110</c:f>
              <c:strCache>
                <c:ptCount val="1"/>
                <c:pt idx="0">
                  <c:v>Mesma máquina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multiLvlStrRef>
              <c:f>'Gráficos comparativos'!$A$111:$A$119</c:f>
              <c:multiLvlStrCache>
                <c:ptCount val="6"/>
                <c:lvl>
                  <c:pt idx="0">
                    <c:v>10</c:v>
                  </c:pt>
                  <c:pt idx="1">
                    <c:v>1024</c:v>
                  </c:pt>
                  <c:pt idx="2">
                    <c:v>102.400</c:v>
                  </c:pt>
                  <c:pt idx="3">
                    <c:v>10</c:v>
                  </c:pt>
                  <c:pt idx="4">
                    <c:v>1024</c:v>
                  </c:pt>
                  <c:pt idx="5">
                    <c:v>102.400</c:v>
                  </c:pt>
                </c:lvl>
                <c:lvl>
                  <c:pt idx="0">
                    <c:v>gRPC</c:v>
                  </c:pt>
                  <c:pt idx="3">
                    <c:v>RMI</c:v>
                  </c:pt>
                </c:lvl>
              </c:multiLvlStrCache>
            </c:multiLvlStrRef>
          </c:cat>
          <c:val>
            <c:numRef>
              <c:f>'Gráficos comparativos'!$B$111:$B$119</c:f>
              <c:numCache>
                <c:formatCode>0.00</c:formatCode>
                <c:ptCount val="6"/>
                <c:pt idx="0">
                  <c:v>8.4</c:v>
                </c:pt>
                <c:pt idx="1">
                  <c:v>9.2222222222222214</c:v>
                </c:pt>
                <c:pt idx="2">
                  <c:v>1862.5555555555557</c:v>
                </c:pt>
                <c:pt idx="3">
                  <c:v>0.7</c:v>
                </c:pt>
                <c:pt idx="4">
                  <c:v>1.5555555555555556</c:v>
                </c:pt>
                <c:pt idx="5">
                  <c:v>1862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5-4135-8004-97AAED028EB9}"/>
            </c:ext>
          </c:extLst>
        </c:ser>
        <c:ser>
          <c:idx val="1"/>
          <c:order val="1"/>
          <c:tx>
            <c:strRef>
              <c:f>'Gráficos comparativos'!$C$109:$C$110</c:f>
              <c:strCache>
                <c:ptCount val="1"/>
                <c:pt idx="0">
                  <c:v>Máquinas diferentes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multiLvlStrRef>
              <c:f>'Gráficos comparativos'!$A$111:$A$119</c:f>
              <c:multiLvlStrCache>
                <c:ptCount val="6"/>
                <c:lvl>
                  <c:pt idx="0">
                    <c:v>10</c:v>
                  </c:pt>
                  <c:pt idx="1">
                    <c:v>1024</c:v>
                  </c:pt>
                  <c:pt idx="2">
                    <c:v>102.400</c:v>
                  </c:pt>
                  <c:pt idx="3">
                    <c:v>10</c:v>
                  </c:pt>
                  <c:pt idx="4">
                    <c:v>1024</c:v>
                  </c:pt>
                  <c:pt idx="5">
                    <c:v>102.400</c:v>
                  </c:pt>
                </c:lvl>
                <c:lvl>
                  <c:pt idx="0">
                    <c:v>gRPC</c:v>
                  </c:pt>
                  <c:pt idx="3">
                    <c:v>RMI</c:v>
                  </c:pt>
                </c:lvl>
              </c:multiLvlStrCache>
            </c:multiLvlStrRef>
          </c:cat>
          <c:val>
            <c:numRef>
              <c:f>'Gráficos comparativos'!$C$111:$C$119</c:f>
              <c:numCache>
                <c:formatCode>0.00</c:formatCode>
                <c:ptCount val="6"/>
                <c:pt idx="0">
                  <c:v>18</c:v>
                </c:pt>
                <c:pt idx="1">
                  <c:v>16.888888888888889</c:v>
                </c:pt>
                <c:pt idx="2">
                  <c:v>1938.1111111111111</c:v>
                </c:pt>
                <c:pt idx="3">
                  <c:v>4.2222222222222223</c:v>
                </c:pt>
                <c:pt idx="4">
                  <c:v>5.8888888888888893</c:v>
                </c:pt>
                <c:pt idx="5">
                  <c:v>1994.8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F5-4135-8004-97AAED028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488424"/>
        <c:axId val="535485472"/>
      </c:lineChart>
      <c:catAx>
        <c:axId val="535488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85472"/>
        <c:crosses val="autoZero"/>
        <c:auto val="1"/>
        <c:lblAlgn val="ctr"/>
        <c:lblOffset val="100"/>
        <c:noMultiLvlLbl val="0"/>
      </c:catAx>
      <c:valAx>
        <c:axId val="5354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Média de 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8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[Resultados.xlsx]Gráficos comparativos!Tabela dinâmica28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Recebe mais de um argumento do mesmo tipo: long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gRPCvsRMI!$O$106:$O$111</c:f>
              <c:strCache>
                <c:ptCount val="1"/>
                <c:pt idx="0">
                  <c:v>Mesma máquina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gRPCvsRMI!$O$106:$O$111</c:f>
                <c:numCache>
                  <c:formatCode>General</c:formatCode>
                  <c:ptCount val="6"/>
                  <c:pt idx="0">
                    <c:v>1.9119507199599977</c:v>
                  </c:pt>
                  <c:pt idx="1">
                    <c:v>1.699673171197595</c:v>
                  </c:pt>
                  <c:pt idx="2">
                    <c:v>1.3333333333333337</c:v>
                  </c:pt>
                  <c:pt idx="3">
                    <c:v>0.44095855184409838</c:v>
                  </c:pt>
                  <c:pt idx="4">
                    <c:v>0</c:v>
                  </c:pt>
                  <c:pt idx="5">
                    <c:v>0.5163977794943222</c:v>
                  </c:pt>
                </c:numCache>
              </c:numRef>
            </c:plus>
            <c:minus>
              <c:numRef>
                <c:f>gRPCvsRMI!$O$106:$O$111</c:f>
                <c:numCache>
                  <c:formatCode>General</c:formatCode>
                  <c:ptCount val="6"/>
                  <c:pt idx="0">
                    <c:v>1.9119507199599977</c:v>
                  </c:pt>
                  <c:pt idx="1">
                    <c:v>1.699673171197595</c:v>
                  </c:pt>
                  <c:pt idx="2">
                    <c:v>1.3333333333333337</c:v>
                  </c:pt>
                  <c:pt idx="3">
                    <c:v>0.44095855184409838</c:v>
                  </c:pt>
                  <c:pt idx="4">
                    <c:v>0</c:v>
                  </c:pt>
                  <c:pt idx="5">
                    <c:v>0.5163977794943222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multiLvlStrRef>
              <c:f>gRPCvsRMI!$O$106:$O$111</c:f>
              <c:multiLvlStrCache>
                <c:ptCount val="6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2</c:v>
                  </c:pt>
                  <c:pt idx="4">
                    <c:v>4</c:v>
                  </c:pt>
                  <c:pt idx="5">
                    <c:v>8</c:v>
                  </c:pt>
                </c:lvl>
                <c:lvl>
                  <c:pt idx="0">
                    <c:v>gRPC</c:v>
                  </c:pt>
                  <c:pt idx="3">
                    <c:v>RMI</c:v>
                  </c:pt>
                </c:lvl>
              </c:multiLvlStrCache>
            </c:multiLvlStrRef>
          </c:cat>
          <c:val>
            <c:numRef>
              <c:f>gRPCvsRMI!$O$106:$O$111</c:f>
              <c:numCache>
                <c:formatCode>0.00</c:formatCode>
                <c:ptCount val="6"/>
                <c:pt idx="0">
                  <c:v>6.9</c:v>
                </c:pt>
                <c:pt idx="1">
                  <c:v>7</c:v>
                </c:pt>
                <c:pt idx="2">
                  <c:v>6.5555555555555554</c:v>
                </c:pt>
                <c:pt idx="3">
                  <c:v>0.77777777777777779</c:v>
                </c:pt>
                <c:pt idx="4">
                  <c:v>1</c:v>
                </c:pt>
                <c:pt idx="5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B-46DB-A8F0-D16C9B914DB1}"/>
            </c:ext>
          </c:extLst>
        </c:ser>
        <c:ser>
          <c:idx val="1"/>
          <c:order val="1"/>
          <c:tx>
            <c:strRef>
              <c:f>gRPCvsRMI!$O$106:$O$111</c:f>
              <c:strCache>
                <c:ptCount val="1"/>
                <c:pt idx="0">
                  <c:v>Máquinas diferentes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gRPCvsRMI!$O$112:$O$117</c:f>
                <c:numCache>
                  <c:formatCode>General</c:formatCode>
                  <c:ptCount val="6"/>
                  <c:pt idx="0">
                    <c:v>3.9299420408505337</c:v>
                  </c:pt>
                  <c:pt idx="1">
                    <c:v>5.7115866641610378</c:v>
                  </c:pt>
                  <c:pt idx="2">
                    <c:v>2.6583202716502496</c:v>
                  </c:pt>
                  <c:pt idx="3">
                    <c:v>5.0110987927909694</c:v>
                  </c:pt>
                  <c:pt idx="4">
                    <c:v>1.3642254619787415</c:v>
                  </c:pt>
                  <c:pt idx="5">
                    <c:v>3.2829526005987018</c:v>
                  </c:pt>
                </c:numCache>
              </c:numRef>
            </c:plus>
            <c:minus>
              <c:numRef>
                <c:f>gRPCvsRMI!$O$112:$O$117</c:f>
                <c:numCache>
                  <c:formatCode>General</c:formatCode>
                  <c:ptCount val="6"/>
                  <c:pt idx="0">
                    <c:v>3.9299420408505337</c:v>
                  </c:pt>
                  <c:pt idx="1">
                    <c:v>5.7115866641610378</c:v>
                  </c:pt>
                  <c:pt idx="2">
                    <c:v>2.6583202716502496</c:v>
                  </c:pt>
                  <c:pt idx="3">
                    <c:v>5.0110987927909694</c:v>
                  </c:pt>
                  <c:pt idx="4">
                    <c:v>1.3642254619787415</c:v>
                  </c:pt>
                  <c:pt idx="5">
                    <c:v>3.2829526005987018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multiLvlStrRef>
              <c:f>gRPCvsRMI!$O$106:$O$111</c:f>
              <c:multiLvlStrCache>
                <c:ptCount val="6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2</c:v>
                  </c:pt>
                  <c:pt idx="4">
                    <c:v>4</c:v>
                  </c:pt>
                  <c:pt idx="5">
                    <c:v>8</c:v>
                  </c:pt>
                </c:lvl>
                <c:lvl>
                  <c:pt idx="0">
                    <c:v>gRPC</c:v>
                  </c:pt>
                  <c:pt idx="3">
                    <c:v>RMI</c:v>
                  </c:pt>
                </c:lvl>
              </c:multiLvlStrCache>
            </c:multiLvlStrRef>
          </c:cat>
          <c:val>
            <c:numRef>
              <c:f>gRPCvsRMI!$O$106:$O$111</c:f>
              <c:numCache>
                <c:formatCode>0.00</c:formatCode>
                <c:ptCount val="6"/>
                <c:pt idx="0">
                  <c:v>16.777777777777779</c:v>
                </c:pt>
                <c:pt idx="1">
                  <c:v>18.2</c:v>
                </c:pt>
                <c:pt idx="2">
                  <c:v>13.2</c:v>
                </c:pt>
                <c:pt idx="3">
                  <c:v>10.888888888888889</c:v>
                </c:pt>
                <c:pt idx="4">
                  <c:v>4.8888888888888893</c:v>
                </c:pt>
                <c:pt idx="5">
                  <c:v>5.5555555555555554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2B-46DB-A8F0-D16C9B914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31209536"/>
        <c:axId val="531210192"/>
      </c:barChart>
      <c:catAx>
        <c:axId val="53120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10192"/>
        <c:crosses val="autoZero"/>
        <c:auto val="1"/>
        <c:lblAlgn val="ctr"/>
        <c:lblOffset val="100"/>
        <c:noMultiLvlLbl val="0"/>
      </c:catAx>
      <c:valAx>
        <c:axId val="53121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Média de 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0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[Resultados.xlsx]Gráficos comparativos!Tabela dinâmica29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Recebe mais de um argumento de tipos diferentes: long e String</a:t>
            </a:r>
          </a:p>
        </c:rich>
      </c:tx>
      <c:layout>
        <c:manualLayout>
          <c:xMode val="edge"/>
          <c:yMode val="edge"/>
          <c:x val="0.13266021747281589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472805899262592"/>
          <c:y val="0.26833114610673664"/>
          <c:w val="0.60616902887139112"/>
          <c:h val="0.524835228929717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gRPCvsRMI!$O$120:$O$123</c:f>
              <c:strCache>
                <c:ptCount val="1"/>
                <c:pt idx="0">
                  <c:v>Mesma máquina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gRPCvsRMI!$O$120:$O$123</c:f>
                <c:numCache>
                  <c:formatCode>General</c:formatCode>
                  <c:ptCount val="4"/>
                  <c:pt idx="0">
                    <c:v>1.8529256146249722</c:v>
                  </c:pt>
                  <c:pt idx="1">
                    <c:v>2.0789954839350226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gRPCvsRMI!$O$120:$O$123</c:f>
                <c:numCache>
                  <c:formatCode>General</c:formatCode>
                  <c:ptCount val="4"/>
                  <c:pt idx="0">
                    <c:v>1.8529256146249722</c:v>
                  </c:pt>
                  <c:pt idx="1">
                    <c:v>2.0789954839350226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multiLvlStrRef>
              <c:f>gRPCvsRMI!$O$120:$O$123</c:f>
              <c:multiLvlStrCache>
                <c:ptCount val="4"/>
                <c:lvl>
                  <c:pt idx="0">
                    <c:v>2</c:v>
                  </c:pt>
                  <c:pt idx="1">
                    <c:v>4</c:v>
                  </c:pt>
                  <c:pt idx="2">
                    <c:v>2</c:v>
                  </c:pt>
                  <c:pt idx="3">
                    <c:v>4</c:v>
                  </c:pt>
                </c:lvl>
                <c:lvl>
                  <c:pt idx="0">
                    <c:v>gRPC</c:v>
                  </c:pt>
                  <c:pt idx="2">
                    <c:v>RMI</c:v>
                  </c:pt>
                </c:lvl>
              </c:multiLvlStrCache>
            </c:multiLvlStrRef>
          </c:cat>
          <c:val>
            <c:numRef>
              <c:f>gRPCvsRMI!$O$120:$O$123</c:f>
              <c:numCache>
                <c:formatCode>0.00</c:formatCode>
                <c:ptCount val="4"/>
                <c:pt idx="0">
                  <c:v>7.1</c:v>
                </c:pt>
                <c:pt idx="1">
                  <c:v>6.9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F1E-8D19-CEA0D75D4F3F}"/>
            </c:ext>
          </c:extLst>
        </c:ser>
        <c:ser>
          <c:idx val="1"/>
          <c:order val="1"/>
          <c:tx>
            <c:strRef>
              <c:f>gRPCvsRMI!$O$120:$O$123</c:f>
              <c:strCache>
                <c:ptCount val="1"/>
                <c:pt idx="0">
                  <c:v>Máquinas diferentes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gRPCvsRMI!$O$124:$O$127</c:f>
                <c:numCache>
                  <c:formatCode>General</c:formatCode>
                  <c:ptCount val="4"/>
                  <c:pt idx="0">
                    <c:v>3.1428932176861797</c:v>
                  </c:pt>
                  <c:pt idx="1">
                    <c:v>2.9907264074877289</c:v>
                  </c:pt>
                  <c:pt idx="2">
                    <c:v>5.315072906367325</c:v>
                  </c:pt>
                  <c:pt idx="3">
                    <c:v>1.5634719199411427</c:v>
                  </c:pt>
                </c:numCache>
              </c:numRef>
            </c:plus>
            <c:minus>
              <c:numRef>
                <c:f>gRPCvsRMI!$O$124:$O$127</c:f>
                <c:numCache>
                  <c:formatCode>General</c:formatCode>
                  <c:ptCount val="4"/>
                  <c:pt idx="0">
                    <c:v>3.1428932176861797</c:v>
                  </c:pt>
                  <c:pt idx="1">
                    <c:v>2.9907264074877289</c:v>
                  </c:pt>
                  <c:pt idx="2">
                    <c:v>5.315072906367325</c:v>
                  </c:pt>
                  <c:pt idx="3">
                    <c:v>1.5634719199411427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multiLvlStrRef>
              <c:f>gRPCvsRMI!$O$120:$O$123</c:f>
              <c:multiLvlStrCache>
                <c:ptCount val="4"/>
                <c:lvl>
                  <c:pt idx="0">
                    <c:v>2</c:v>
                  </c:pt>
                  <c:pt idx="1">
                    <c:v>4</c:v>
                  </c:pt>
                  <c:pt idx="2">
                    <c:v>2</c:v>
                  </c:pt>
                  <c:pt idx="3">
                    <c:v>4</c:v>
                  </c:pt>
                </c:lvl>
                <c:lvl>
                  <c:pt idx="0">
                    <c:v>gRPC</c:v>
                  </c:pt>
                  <c:pt idx="2">
                    <c:v>RMI</c:v>
                  </c:pt>
                </c:lvl>
              </c:multiLvlStrCache>
            </c:multiLvlStrRef>
          </c:cat>
          <c:val>
            <c:numRef>
              <c:f>gRPCvsRMI!$O$120:$O$123</c:f>
              <c:numCache>
                <c:formatCode>0.00</c:formatCode>
                <c:ptCount val="4"/>
                <c:pt idx="0">
                  <c:v>13.1</c:v>
                </c:pt>
                <c:pt idx="1">
                  <c:v>13.222222222222221</c:v>
                </c:pt>
                <c:pt idx="2">
                  <c:v>7.666666666666667</c:v>
                </c:pt>
                <c:pt idx="3">
                  <c:v>5.7777777777777777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AF-4F1E-8D19-CEA0D75D4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31258736"/>
        <c:axId val="531265296"/>
      </c:barChart>
      <c:catAx>
        <c:axId val="53125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65296"/>
        <c:crosses val="autoZero"/>
        <c:auto val="1"/>
        <c:lblAlgn val="ctr"/>
        <c:lblOffset val="100"/>
        <c:noMultiLvlLbl val="0"/>
      </c:catAx>
      <c:valAx>
        <c:axId val="53126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Média de 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5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[Resultados.xlsx]Gráficos comparativos!Tabela dinâmica30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Recebe tipo primitivo e retorna objeto "Localização" </a:t>
            </a:r>
          </a:p>
        </c:rich>
      </c:tx>
      <c:layout>
        <c:manualLayout>
          <c:xMode val="edge"/>
          <c:yMode val="edge"/>
          <c:x val="6.990221896139856E-2"/>
          <c:y val="3.138670166229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7667002151046914E-2"/>
          <c:y val="0.2451829979585885"/>
          <c:w val="0.62690249245160146"/>
          <c:h val="0.529464858559346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gRPCvsRMI!$O$130:$O$131</c:f>
              <c:strCache>
                <c:ptCount val="1"/>
                <c:pt idx="0">
                  <c:v>Mesma máquina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gRPCvsRMI!$O$130:$O$131</c:f>
                <c:numCache>
                  <c:formatCode>General</c:formatCode>
                  <c:ptCount val="2"/>
                  <c:pt idx="0">
                    <c:v>1.8782379449307745</c:v>
                  </c:pt>
                  <c:pt idx="1">
                    <c:v>0</c:v>
                  </c:pt>
                </c:numCache>
              </c:numRef>
            </c:plus>
            <c:minus>
              <c:numRef>
                <c:f>gRPCvsRMI!$O$130:$O$131</c:f>
                <c:numCache>
                  <c:formatCode>General</c:formatCode>
                  <c:ptCount val="2"/>
                  <c:pt idx="0">
                    <c:v>1.8782379449307745</c:v>
                  </c:pt>
                  <c:pt idx="1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multiLvlStrRef>
              <c:f>gRPCvsRMI!$O$130:$O$131</c:f>
              <c:multiLvlStrCache>
                <c:ptCount val="2"/>
                <c:lvl>
                  <c:pt idx="0">
                    <c:v>Localização</c:v>
                  </c:pt>
                  <c:pt idx="1">
                    <c:v>Localização</c:v>
                  </c:pt>
                </c:lvl>
                <c:lvl>
                  <c:pt idx="0">
                    <c:v>gRPC</c:v>
                  </c:pt>
                  <c:pt idx="1">
                    <c:v>RMI</c:v>
                  </c:pt>
                </c:lvl>
              </c:multiLvlStrCache>
            </c:multiLvlStrRef>
          </c:cat>
          <c:val>
            <c:numRef>
              <c:f>gRPCvsRMI!$O$130:$O$131</c:f>
              <c:numCache>
                <c:formatCode>0.00</c:formatCode>
                <c:ptCount val="2"/>
                <c:pt idx="0">
                  <c:v>6.5555555555555554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6-4F15-BEC3-4CEF660EF4EB}"/>
            </c:ext>
          </c:extLst>
        </c:ser>
        <c:ser>
          <c:idx val="1"/>
          <c:order val="1"/>
          <c:tx>
            <c:strRef>
              <c:f>gRPCvsRMI!$O$130:$O$131</c:f>
              <c:strCache>
                <c:ptCount val="1"/>
                <c:pt idx="0">
                  <c:v>Máquinas diferentes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gRPCvsRMI!$O$132:$O$133</c:f>
                <c:numCache>
                  <c:formatCode>General</c:formatCode>
                  <c:ptCount val="2"/>
                  <c:pt idx="0">
                    <c:v>1.8027756377319946</c:v>
                  </c:pt>
                  <c:pt idx="1">
                    <c:v>2.6457513110645907</c:v>
                  </c:pt>
                </c:numCache>
              </c:numRef>
            </c:plus>
            <c:minus>
              <c:numRef>
                <c:f>gRPCvsRMI!$O$132:$O$133</c:f>
                <c:numCache>
                  <c:formatCode>General</c:formatCode>
                  <c:ptCount val="2"/>
                  <c:pt idx="0">
                    <c:v>1.8027756377319946</c:v>
                  </c:pt>
                  <c:pt idx="1">
                    <c:v>2.6457513110645907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multiLvlStrRef>
              <c:f>gRPCvsRMI!$O$130:$O$131</c:f>
              <c:multiLvlStrCache>
                <c:ptCount val="2"/>
                <c:lvl>
                  <c:pt idx="0">
                    <c:v>Localização</c:v>
                  </c:pt>
                  <c:pt idx="1">
                    <c:v>Localização</c:v>
                  </c:pt>
                </c:lvl>
                <c:lvl>
                  <c:pt idx="0">
                    <c:v>gRPC</c:v>
                  </c:pt>
                  <c:pt idx="1">
                    <c:v>RMI</c:v>
                  </c:pt>
                </c:lvl>
              </c:multiLvlStrCache>
            </c:multiLvlStrRef>
          </c:cat>
          <c:val>
            <c:numRef>
              <c:f>gRPCvsRMI!$O$130:$O$131</c:f>
              <c:numCache>
                <c:formatCode>0.00</c:formatCode>
                <c:ptCount val="2"/>
                <c:pt idx="0">
                  <c:v>11.333333333333334</c:v>
                </c:pt>
                <c:pt idx="1">
                  <c:v>6.333333333333333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6-4F15-BEC3-4CEF660EF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6365416"/>
        <c:axId val="376366400"/>
      </c:barChart>
      <c:catAx>
        <c:axId val="376365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66400"/>
        <c:crosses val="autoZero"/>
        <c:auto val="1"/>
        <c:lblAlgn val="ctr"/>
        <c:lblOffset val="100"/>
        <c:noMultiLvlLbl val="0"/>
      </c:catAx>
      <c:valAx>
        <c:axId val="37636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Média de 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6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[Resultados.xlsx]Gráficos gRPC!Tabela dinâmica3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gRPC - Recebe tipo</a:t>
            </a:r>
            <a:r>
              <a:rPr lang="en-GB" baseline="0"/>
              <a:t> e retorna void: int e long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95083449950652"/>
          <c:y val="0.28135815204434145"/>
          <c:w val="0.58975957598651174"/>
          <c:h val="0.480260523228001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'Gráficos gRPC'!$B$37:$B$38</c:f>
              <c:strCache>
                <c:ptCount val="1"/>
                <c:pt idx="0">
                  <c:v>Máquina única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'Gráficos gRPC'!$A$39:$A$41</c:f>
              <c:strCache>
                <c:ptCount val="2"/>
                <c:pt idx="0">
                  <c:v>int</c:v>
                </c:pt>
                <c:pt idx="1">
                  <c:v>long</c:v>
                </c:pt>
              </c:strCache>
            </c:strRef>
          </c:cat>
          <c:val>
            <c:numRef>
              <c:f>'Gráficos gRPC'!$B$39:$B$41</c:f>
              <c:numCache>
                <c:formatCode>0.00</c:formatCode>
                <c:ptCount val="2"/>
                <c:pt idx="0">
                  <c:v>7.1</c:v>
                </c:pt>
                <c:pt idx="1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9-4F7B-A589-6B64FE43577B}"/>
            </c:ext>
          </c:extLst>
        </c:ser>
        <c:ser>
          <c:idx val="1"/>
          <c:order val="1"/>
          <c:tx>
            <c:strRef>
              <c:f>'Gráficos gRPC'!$C$37:$C$38</c:f>
              <c:strCache>
                <c:ptCount val="1"/>
                <c:pt idx="0">
                  <c:v>Máquinas diferentes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'Gráficos gRPC'!$A$39:$A$41</c:f>
              <c:strCache>
                <c:ptCount val="2"/>
                <c:pt idx="0">
                  <c:v>int</c:v>
                </c:pt>
                <c:pt idx="1">
                  <c:v>long</c:v>
                </c:pt>
              </c:strCache>
            </c:strRef>
          </c:cat>
          <c:val>
            <c:numRef>
              <c:f>'Gráficos gRPC'!$C$39:$C$41</c:f>
              <c:numCache>
                <c:formatCode>0.00</c:formatCode>
                <c:ptCount val="2"/>
                <c:pt idx="0">
                  <c:v>12.888888888888889</c:v>
                </c:pt>
                <c:pt idx="1">
                  <c:v>13.6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E9-4F7B-A589-6B64FE4357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6369024"/>
        <c:axId val="374802744"/>
      </c:barChart>
      <c:catAx>
        <c:axId val="37636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Tipo da variável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02744"/>
        <c:crosses val="autoZero"/>
        <c:auto val="1"/>
        <c:lblAlgn val="ctr"/>
        <c:lblOffset val="100"/>
        <c:noMultiLvlLbl val="0"/>
      </c:catAx>
      <c:valAx>
        <c:axId val="37480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Média de tempo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6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[Resultados.xlsx]Gráficos gRPC!Tabela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gRPC - Recebe tipo</a:t>
            </a:r>
            <a:r>
              <a:rPr lang="en-GB" baseline="0"/>
              <a:t> e retorna void: String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157188684747739"/>
          <c:y val="0.26328484981044037"/>
          <c:w val="0.57210473690788655"/>
          <c:h val="0.55531313794109072"/>
        </c:manualLayout>
      </c:layout>
      <c:lineChart>
        <c:grouping val="standard"/>
        <c:varyColors val="0"/>
        <c:ser>
          <c:idx val="0"/>
          <c:order val="0"/>
          <c:tx>
            <c:strRef>
              <c:f>'Gráficos gRPC'!$B$54:$B$55</c:f>
              <c:strCache>
                <c:ptCount val="1"/>
                <c:pt idx="0">
                  <c:v>Máquina única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'Gráficos gRPC'!$A$56:$A$59</c:f>
              <c:strCache>
                <c:ptCount val="3"/>
                <c:pt idx="0">
                  <c:v>10</c:v>
                </c:pt>
                <c:pt idx="1">
                  <c:v>1024</c:v>
                </c:pt>
                <c:pt idx="2">
                  <c:v>102.400</c:v>
                </c:pt>
              </c:strCache>
            </c:strRef>
          </c:cat>
          <c:val>
            <c:numRef>
              <c:f>'Gráficos gRPC'!$B$56:$B$59</c:f>
              <c:numCache>
                <c:formatCode>0.00</c:formatCode>
                <c:ptCount val="3"/>
                <c:pt idx="0">
                  <c:v>7.5</c:v>
                </c:pt>
                <c:pt idx="1">
                  <c:v>6.6</c:v>
                </c:pt>
                <c:pt idx="2">
                  <c:v>8.6999999999999993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A7-4878-8C27-586D06D4F1F9}"/>
            </c:ext>
          </c:extLst>
        </c:ser>
        <c:ser>
          <c:idx val="1"/>
          <c:order val="1"/>
          <c:tx>
            <c:strRef>
              <c:f>'Gráficos gRPC'!$C$54:$C$55</c:f>
              <c:strCache>
                <c:ptCount val="1"/>
                <c:pt idx="0">
                  <c:v>Máquinas diferentes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'Gráficos gRPC'!$A$56:$A$59</c:f>
              <c:strCache>
                <c:ptCount val="3"/>
                <c:pt idx="0">
                  <c:v>10</c:v>
                </c:pt>
                <c:pt idx="1">
                  <c:v>1024</c:v>
                </c:pt>
                <c:pt idx="2">
                  <c:v>102.400</c:v>
                </c:pt>
              </c:strCache>
            </c:strRef>
          </c:cat>
          <c:val>
            <c:numRef>
              <c:f>'Gráficos gRPC'!$C$56:$C$59</c:f>
              <c:numCache>
                <c:formatCode>0.00</c:formatCode>
                <c:ptCount val="3"/>
                <c:pt idx="0">
                  <c:v>11.3</c:v>
                </c:pt>
                <c:pt idx="1">
                  <c:v>13.5</c:v>
                </c:pt>
                <c:pt idx="2">
                  <c:v>147.625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A7-4878-8C27-586D06D4F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302712"/>
        <c:axId val="382311568"/>
      </c:lineChart>
      <c:catAx>
        <c:axId val="382302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Tamanho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11568"/>
        <c:crosses val="autoZero"/>
        <c:auto val="1"/>
        <c:lblAlgn val="ctr"/>
        <c:lblOffset val="100"/>
        <c:noMultiLvlLbl val="0"/>
      </c:catAx>
      <c:valAx>
        <c:axId val="38231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Média de 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0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[Resultados.xlsx]Gráficos gRPC!Tabela dinâmica6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gRPC - Recebe void e retorna tipo: int e long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845078614206406"/>
          <c:y val="0.26328484981044037"/>
          <c:w val="0.59338989479221793"/>
          <c:h val="0.499757582385535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'Gráficos gRPC'!$B$71:$B$72</c:f>
              <c:strCache>
                <c:ptCount val="1"/>
                <c:pt idx="0">
                  <c:v>Máquina única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'Gráficos gRPC'!$A$73:$A$75</c:f>
              <c:strCache>
                <c:ptCount val="2"/>
                <c:pt idx="0">
                  <c:v>int</c:v>
                </c:pt>
                <c:pt idx="1">
                  <c:v>long</c:v>
                </c:pt>
              </c:strCache>
            </c:strRef>
          </c:cat>
          <c:val>
            <c:numRef>
              <c:f>'Gráficos gRPC'!$B$73:$B$75</c:f>
              <c:numCache>
                <c:formatCode>0.00</c:formatCode>
                <c:ptCount val="2"/>
                <c:pt idx="0">
                  <c:v>7.3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EB-4F3A-84C2-32C57246A75C}"/>
            </c:ext>
          </c:extLst>
        </c:ser>
        <c:ser>
          <c:idx val="1"/>
          <c:order val="1"/>
          <c:tx>
            <c:strRef>
              <c:f>'Gráficos gRPC'!$C$71:$C$72</c:f>
              <c:strCache>
                <c:ptCount val="1"/>
                <c:pt idx="0">
                  <c:v>Máquinas diferentes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'Gráficos gRPC'!$A$73:$A$75</c:f>
              <c:strCache>
                <c:ptCount val="2"/>
                <c:pt idx="0">
                  <c:v>int</c:v>
                </c:pt>
                <c:pt idx="1">
                  <c:v>long</c:v>
                </c:pt>
              </c:strCache>
            </c:strRef>
          </c:cat>
          <c:val>
            <c:numRef>
              <c:f>'Gráficos gRPC'!$C$73:$C$75</c:f>
              <c:numCache>
                <c:formatCode>0.00</c:formatCode>
                <c:ptCount val="2"/>
                <c:pt idx="0">
                  <c:v>16.2</c:v>
                </c:pt>
                <c:pt idx="1">
                  <c:v>14.555555555555555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EB-4F3A-84C2-32C57246A7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4805040"/>
        <c:axId val="382286312"/>
      </c:barChart>
      <c:catAx>
        <c:axId val="37480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Tipo da variável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86312"/>
        <c:crosses val="autoZero"/>
        <c:auto val="1"/>
        <c:lblAlgn val="ctr"/>
        <c:lblOffset val="100"/>
        <c:noMultiLvlLbl val="0"/>
      </c:catAx>
      <c:valAx>
        <c:axId val="38228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Média de 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0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[Resultados.xlsx]Gráficos gRPC!Tabela dinâmica7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gRPC - Recebe void e retorna</a:t>
            </a:r>
            <a:r>
              <a:rPr lang="en-GB" baseline="0"/>
              <a:t> tipo: String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5081714785651792"/>
          <c:y val="0.26328484981044037"/>
          <c:w val="0.50470997375328086"/>
          <c:h val="0.54605387868183153"/>
        </c:manualLayout>
      </c:layout>
      <c:lineChart>
        <c:grouping val="standard"/>
        <c:varyColors val="0"/>
        <c:ser>
          <c:idx val="0"/>
          <c:order val="0"/>
          <c:tx>
            <c:strRef>
              <c:f>'Gráficos gRPC'!$C$91:$C$92</c:f>
              <c:strCache>
                <c:ptCount val="1"/>
                <c:pt idx="0">
                  <c:v>Máquina única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'Gráficos gRPC'!$B$93:$B$96</c:f>
              <c:strCache>
                <c:ptCount val="3"/>
                <c:pt idx="0">
                  <c:v>10</c:v>
                </c:pt>
                <c:pt idx="1">
                  <c:v>1024</c:v>
                </c:pt>
                <c:pt idx="2">
                  <c:v>102.400</c:v>
                </c:pt>
              </c:strCache>
            </c:strRef>
          </c:cat>
          <c:val>
            <c:numRef>
              <c:f>'Gráficos gRPC'!$C$93:$C$96</c:f>
              <c:numCache>
                <c:formatCode>0.00</c:formatCode>
                <c:ptCount val="3"/>
                <c:pt idx="0">
                  <c:v>8.4</c:v>
                </c:pt>
                <c:pt idx="1">
                  <c:v>9.6</c:v>
                </c:pt>
                <c:pt idx="2">
                  <c:v>1862.5555555555557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2-499F-B584-AE3D77F62AB9}"/>
            </c:ext>
          </c:extLst>
        </c:ser>
        <c:ser>
          <c:idx val="1"/>
          <c:order val="1"/>
          <c:tx>
            <c:strRef>
              <c:f>'Gráficos gRPC'!$D$91:$D$92</c:f>
              <c:strCache>
                <c:ptCount val="1"/>
                <c:pt idx="0">
                  <c:v>Máquinas diferentes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'Gráficos gRPC'!$B$93:$B$96</c:f>
              <c:strCache>
                <c:ptCount val="3"/>
                <c:pt idx="0">
                  <c:v>10</c:v>
                </c:pt>
                <c:pt idx="1">
                  <c:v>1024</c:v>
                </c:pt>
                <c:pt idx="2">
                  <c:v>102.400</c:v>
                </c:pt>
              </c:strCache>
            </c:strRef>
          </c:cat>
          <c:val>
            <c:numRef>
              <c:f>'Gráficos gRPC'!$D$93:$D$96</c:f>
              <c:numCache>
                <c:formatCode>0.00</c:formatCode>
                <c:ptCount val="3"/>
                <c:pt idx="0">
                  <c:v>18</c:v>
                </c:pt>
                <c:pt idx="1">
                  <c:v>18.899999999999999</c:v>
                </c:pt>
                <c:pt idx="2">
                  <c:v>1938.1111111111111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82-499F-B584-AE3D77F62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739112"/>
        <c:axId val="410736160"/>
      </c:lineChart>
      <c:catAx>
        <c:axId val="410739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Tamanho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36160"/>
        <c:crosses val="autoZero"/>
        <c:auto val="1"/>
        <c:lblAlgn val="ctr"/>
        <c:lblOffset val="100"/>
        <c:noMultiLvlLbl val="0"/>
      </c:catAx>
      <c:valAx>
        <c:axId val="41073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Média de 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39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[Resultados.xlsx]Gráficos gRPC!Tabela dinâmica8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gRPC - Recebe mais de um</a:t>
            </a:r>
            <a:r>
              <a:rPr lang="en-GB" baseline="0"/>
              <a:t> argumento do mesmo tipo: long</a:t>
            </a:r>
            <a:endParaRPr lang="en-GB"/>
          </a:p>
        </c:rich>
      </c:tx>
      <c:layout>
        <c:manualLayout>
          <c:xMode val="edge"/>
          <c:yMode val="edge"/>
          <c:x val="0.11791666666666667"/>
          <c:y val="5.9164479440069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548381452318461"/>
          <c:y val="0.26328484981044037"/>
          <c:w val="0.569247375328084"/>
          <c:h val="0.499757582385535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'Gráficos gRPC'!$C$105:$C$106</c:f>
              <c:strCache>
                <c:ptCount val="1"/>
                <c:pt idx="0">
                  <c:v>Máquina única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'Gráficos gRPC'!$B$107:$B$109</c:f>
              <c:strCache>
                <c:ptCount val="2"/>
                <c:pt idx="0">
                  <c:v>2</c:v>
                </c:pt>
                <c:pt idx="1">
                  <c:v>4</c:v>
                </c:pt>
              </c:strCache>
            </c:strRef>
          </c:cat>
          <c:val>
            <c:numRef>
              <c:f>'Gráficos gRPC'!$C$107:$C$109</c:f>
              <c:numCache>
                <c:formatCode>General</c:formatCode>
                <c:ptCount val="2"/>
                <c:pt idx="0">
                  <c:v>6.9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F-4B75-811D-5B89E5B627AB}"/>
            </c:ext>
          </c:extLst>
        </c:ser>
        <c:ser>
          <c:idx val="1"/>
          <c:order val="1"/>
          <c:tx>
            <c:strRef>
              <c:f>'Gráficos gRPC'!$D$105:$D$106</c:f>
              <c:strCache>
                <c:ptCount val="1"/>
                <c:pt idx="0">
                  <c:v>Máquinas diferentes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'Gráficos gRPC'!$B$107:$B$109</c:f>
              <c:strCache>
                <c:ptCount val="2"/>
                <c:pt idx="0">
                  <c:v>2</c:v>
                </c:pt>
                <c:pt idx="1">
                  <c:v>4</c:v>
                </c:pt>
              </c:strCache>
            </c:strRef>
          </c:cat>
          <c:val>
            <c:numRef>
              <c:f>'Gráficos gRPC'!$D$107:$D$109</c:f>
              <c:numCache>
                <c:formatCode>General</c:formatCode>
                <c:ptCount val="2"/>
                <c:pt idx="0">
                  <c:v>18.2</c:v>
                </c:pt>
                <c:pt idx="1">
                  <c:v>18.2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FF-4B75-811D-5B89E5B627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3900144"/>
        <c:axId val="383896208"/>
      </c:barChart>
      <c:catAx>
        <c:axId val="38390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Número de argumentos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96208"/>
        <c:crosses val="autoZero"/>
        <c:auto val="1"/>
        <c:lblAlgn val="ctr"/>
        <c:lblOffset val="100"/>
        <c:noMultiLvlLbl val="0"/>
      </c:catAx>
      <c:valAx>
        <c:axId val="3838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Média de 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0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[Resultados.xlsx]Gráficos gRPC!Tabela dinâmica9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gRPC - Recebe mais de um argumento de tipos diferentes: long</a:t>
            </a:r>
            <a:r>
              <a:rPr lang="en-GB" baseline="0"/>
              <a:t> e String</a:t>
            </a:r>
            <a:endParaRPr lang="en-GB"/>
          </a:p>
        </c:rich>
      </c:tx>
      <c:layout>
        <c:manualLayout>
          <c:xMode val="edge"/>
          <c:yMode val="edge"/>
          <c:x val="0.17631933508311459"/>
          <c:y val="5.45348498104403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658092738407699"/>
          <c:y val="0.29147929425488478"/>
          <c:w val="0.62815026246719163"/>
          <c:h val="0.528067949839603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'Gráficos gRPC'!$C$122:$C$123</c:f>
              <c:strCache>
                <c:ptCount val="1"/>
                <c:pt idx="0">
                  <c:v>Máquina única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'Gráficos gRPC'!$B$124:$B$126</c:f>
              <c:strCache>
                <c:ptCount val="2"/>
                <c:pt idx="0">
                  <c:v>2</c:v>
                </c:pt>
                <c:pt idx="1">
                  <c:v>4</c:v>
                </c:pt>
              </c:strCache>
            </c:strRef>
          </c:cat>
          <c:val>
            <c:numRef>
              <c:f>'Gráficos gRPC'!$C$124:$C$126</c:f>
              <c:numCache>
                <c:formatCode>General</c:formatCode>
                <c:ptCount val="2"/>
                <c:pt idx="0">
                  <c:v>7.1</c:v>
                </c:pt>
                <c:pt idx="1">
                  <c:v>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A-4D5D-9789-015526DAD54A}"/>
            </c:ext>
          </c:extLst>
        </c:ser>
        <c:ser>
          <c:idx val="1"/>
          <c:order val="1"/>
          <c:tx>
            <c:strRef>
              <c:f>'Gráficos gRPC'!$D$122:$D$123</c:f>
              <c:strCache>
                <c:ptCount val="1"/>
                <c:pt idx="0">
                  <c:v>Máquinas diferentes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'Gráficos gRPC'!$B$124:$B$126</c:f>
              <c:strCache>
                <c:ptCount val="2"/>
                <c:pt idx="0">
                  <c:v>2</c:v>
                </c:pt>
                <c:pt idx="1">
                  <c:v>4</c:v>
                </c:pt>
              </c:strCache>
            </c:strRef>
          </c:cat>
          <c:val>
            <c:numRef>
              <c:f>'Gráficos gRPC'!$D$124:$D$126</c:f>
              <c:numCache>
                <c:formatCode>General</c:formatCode>
                <c:ptCount val="2"/>
                <c:pt idx="0">
                  <c:v>13.1</c:v>
                </c:pt>
                <c:pt idx="1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3A-4D5D-9789-015526DAD5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6369680"/>
        <c:axId val="376370336"/>
      </c:barChart>
      <c:catAx>
        <c:axId val="37636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Número</a:t>
                </a:r>
                <a:r>
                  <a:rPr lang="en-GB" baseline="0"/>
                  <a:t> de argumentos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70336"/>
        <c:crosses val="autoZero"/>
        <c:auto val="1"/>
        <c:lblAlgn val="ctr"/>
        <c:lblOffset val="100"/>
        <c:noMultiLvlLbl val="0"/>
      </c:catAx>
      <c:valAx>
        <c:axId val="3763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Média</a:t>
                </a:r>
                <a:r>
                  <a:rPr lang="en-GB" baseline="0"/>
                  <a:t> de tempo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6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[Resultados.xlsx]Gráficos gRPC!Tabela dinâmica10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gRPC - Recebe tipo primitivo e retorna objeto "Localização"</a:t>
            </a:r>
          </a:p>
        </c:rich>
      </c:tx>
      <c:layout>
        <c:manualLayout>
          <c:xMode val="edge"/>
          <c:yMode val="edge"/>
          <c:x val="0.1733472646450113"/>
          <c:y val="6.7176233585967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522290607976469"/>
          <c:y val="0.30205735852301341"/>
          <c:w val="0.57014300475431112"/>
          <c:h val="0.488422655971698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'Gráficos gRPC'!$C$138:$C$139</c:f>
              <c:strCache>
                <c:ptCount val="1"/>
                <c:pt idx="0">
                  <c:v>Máquina única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'Gráficos gRPC'!$B$140:$B$141</c:f>
              <c:strCache>
                <c:ptCount val="1"/>
                <c:pt idx="0">
                  <c:v>Localização</c:v>
                </c:pt>
              </c:strCache>
            </c:strRef>
          </c:cat>
          <c:val>
            <c:numRef>
              <c:f>'Gráficos gRPC'!$C$140:$C$141</c:f>
              <c:numCache>
                <c:formatCode>General</c:formatCode>
                <c:ptCount val="1"/>
                <c:pt idx="0">
                  <c:v>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8-4BB7-AFD6-3563D1C75CC2}"/>
            </c:ext>
          </c:extLst>
        </c:ser>
        <c:ser>
          <c:idx val="1"/>
          <c:order val="1"/>
          <c:tx>
            <c:strRef>
              <c:f>'Gráficos gRPC'!$D$138:$D$139</c:f>
              <c:strCache>
                <c:ptCount val="1"/>
                <c:pt idx="0">
                  <c:v>Máquinas diferentes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'Gráficos gRPC'!$B$140:$B$141</c:f>
              <c:strCache>
                <c:ptCount val="1"/>
                <c:pt idx="0">
                  <c:v>Localização</c:v>
                </c:pt>
              </c:strCache>
            </c:strRef>
          </c:cat>
          <c:val>
            <c:numRef>
              <c:f>'Gráficos gRPC'!$D$140:$D$141</c:f>
              <c:numCache>
                <c:formatCode>General</c:formatCode>
                <c:ptCount val="1"/>
                <c:pt idx="0">
                  <c:v>11.8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E8-4BB7-AFD6-3563D1C75C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2065504"/>
        <c:axId val="382063864"/>
      </c:barChart>
      <c:catAx>
        <c:axId val="38206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63864"/>
        <c:crosses val="autoZero"/>
        <c:auto val="1"/>
        <c:lblAlgn val="ctr"/>
        <c:lblOffset val="100"/>
        <c:noMultiLvlLbl val="0"/>
      </c:catAx>
      <c:valAx>
        <c:axId val="38206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Média de 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6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242887</xdr:colOff>
      <xdr:row>0</xdr:row>
      <xdr:rowOff>185737</xdr:rowOff>
    </xdr:from>
    <xdr:to>
      <xdr:col>13</xdr:col>
      <xdr:colOff>42862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003ED1-F79C-477A-B7D7-B7AD0D9D4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252412</xdr:colOff>
      <xdr:row>17</xdr:row>
      <xdr:rowOff>185737</xdr:rowOff>
    </xdr:from>
    <xdr:to>
      <xdr:col>13</xdr:col>
      <xdr:colOff>133350</xdr:colOff>
      <xdr:row>32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1E9BEC-B580-43F9-8382-14389FA10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238123</xdr:colOff>
      <xdr:row>35</xdr:row>
      <xdr:rowOff>119063</xdr:rowOff>
    </xdr:from>
    <xdr:to>
      <xdr:col>13</xdr:col>
      <xdr:colOff>161925</xdr:colOff>
      <xdr:row>49</xdr:row>
      <xdr:rowOff>19051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538026A-18D3-4E08-A515-80F50238F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295275</xdr:colOff>
      <xdr:row>51</xdr:row>
      <xdr:rowOff>109537</xdr:rowOff>
    </xdr:from>
    <xdr:to>
      <xdr:col>13</xdr:col>
      <xdr:colOff>219075</xdr:colOff>
      <xdr:row>66</xdr:row>
      <xdr:rowOff>14287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EA1C3D5-ED8B-4994-9E50-6FC38A0E5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242886</xdr:colOff>
      <xdr:row>69</xdr:row>
      <xdr:rowOff>128587</xdr:rowOff>
    </xdr:from>
    <xdr:to>
      <xdr:col>13</xdr:col>
      <xdr:colOff>209549</xdr:colOff>
      <xdr:row>84</xdr:row>
      <xdr:rowOff>14287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F74055D-002C-4FE5-B461-044802471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295275</xdr:colOff>
      <xdr:row>86</xdr:row>
      <xdr:rowOff>33337</xdr:rowOff>
    </xdr:from>
    <xdr:to>
      <xdr:col>12</xdr:col>
      <xdr:colOff>600075</xdr:colOff>
      <xdr:row>100</xdr:row>
      <xdr:rowOff>109537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4F990AE-4B39-43AD-88C5-3D09ECD06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271462</xdr:colOff>
      <xdr:row>102</xdr:row>
      <xdr:rowOff>176212</xdr:rowOff>
    </xdr:from>
    <xdr:to>
      <xdr:col>12</xdr:col>
      <xdr:colOff>576262</xdr:colOff>
      <xdr:row>117</xdr:row>
      <xdr:rowOff>61912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5FF711B-25C9-4454-858B-02C532F08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257175</xdr:colOff>
      <xdr:row>119</xdr:row>
      <xdr:rowOff>185737</xdr:rowOff>
    </xdr:from>
    <xdr:to>
      <xdr:col>12</xdr:col>
      <xdr:colOff>561975</xdr:colOff>
      <xdr:row>134</xdr:row>
      <xdr:rowOff>71437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FE42F7E-4DB3-4F37-A8F9-FE5405CFB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285750</xdr:colOff>
      <xdr:row>136</xdr:row>
      <xdr:rowOff>147637</xdr:rowOff>
    </xdr:from>
    <xdr:to>
      <xdr:col>12</xdr:col>
      <xdr:colOff>600076</xdr:colOff>
      <xdr:row>150</xdr:row>
      <xdr:rowOff>85725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AE3CB1B-6E19-4895-97A8-472B64028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176212</xdr:rowOff>
    </xdr:from>
    <xdr:to>
      <xdr:col>12</xdr:col>
      <xdr:colOff>304800</xdr:colOff>
      <xdr:row>15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4E5212-38B6-4097-A9C4-306E2D6B4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600074</xdr:colOff>
      <xdr:row>18</xdr:row>
      <xdr:rowOff>14287</xdr:rowOff>
    </xdr:from>
    <xdr:to>
      <xdr:col>12</xdr:col>
      <xdr:colOff>400049</xdr:colOff>
      <xdr:row>32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D5C12D6-4785-4F22-BCC1-44FE0691C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35</xdr:row>
      <xdr:rowOff>4762</xdr:rowOff>
    </xdr:from>
    <xdr:to>
      <xdr:col>12</xdr:col>
      <xdr:colOff>381000</xdr:colOff>
      <xdr:row>49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3F8E49C-CE6F-4903-AF20-A0B1626EC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4762</xdr:colOff>
      <xdr:row>53</xdr:row>
      <xdr:rowOff>52387</xdr:rowOff>
    </xdr:from>
    <xdr:to>
      <xdr:col>12</xdr:col>
      <xdr:colOff>495300</xdr:colOff>
      <xdr:row>67</xdr:row>
      <xdr:rowOff>128587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9E55755-7EEB-4413-B6DD-FCD12C7CC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590550</xdr:colOff>
      <xdr:row>70</xdr:row>
      <xdr:rowOff>33337</xdr:rowOff>
    </xdr:from>
    <xdr:to>
      <xdr:col>12</xdr:col>
      <xdr:colOff>495300</xdr:colOff>
      <xdr:row>84</xdr:row>
      <xdr:rowOff>109537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9C9F60C-8F32-4E85-A55E-528DD6C22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600075</xdr:colOff>
      <xdr:row>88</xdr:row>
      <xdr:rowOff>14287</xdr:rowOff>
    </xdr:from>
    <xdr:to>
      <xdr:col>12</xdr:col>
      <xdr:colOff>466725</xdr:colOff>
      <xdr:row>102</xdr:row>
      <xdr:rowOff>90487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328180E-1513-441A-BD04-DC49A8369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604837</xdr:colOff>
      <xdr:row>106</xdr:row>
      <xdr:rowOff>4762</xdr:rowOff>
    </xdr:from>
    <xdr:to>
      <xdr:col>13</xdr:col>
      <xdr:colOff>161925</xdr:colOff>
      <xdr:row>120</xdr:row>
      <xdr:rowOff>80962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037A7B2-6D3F-432C-B3A3-942E2D38F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581024</xdr:colOff>
      <xdr:row>123</xdr:row>
      <xdr:rowOff>4762</xdr:rowOff>
    </xdr:from>
    <xdr:to>
      <xdr:col>13</xdr:col>
      <xdr:colOff>180974</xdr:colOff>
      <xdr:row>137</xdr:row>
      <xdr:rowOff>80962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6666D5C-F54E-4623-80ED-302CB060E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609599</xdr:colOff>
      <xdr:row>139</xdr:row>
      <xdr:rowOff>176212</xdr:rowOff>
    </xdr:from>
    <xdr:to>
      <xdr:col>13</xdr:col>
      <xdr:colOff>209549</xdr:colOff>
      <xdr:row>154</xdr:row>
      <xdr:rowOff>61912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798D4ED-E5D8-4A3D-865C-C71089651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352426</xdr:colOff>
      <xdr:row>1</xdr:row>
      <xdr:rowOff>19050</xdr:rowOff>
    </xdr:from>
    <xdr:to>
      <xdr:col>10</xdr:col>
      <xdr:colOff>161925</xdr:colOff>
      <xdr:row>15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E64509-C99E-4C5F-A7C5-DF4B2AEF0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361949</xdr:colOff>
      <xdr:row>20</xdr:row>
      <xdr:rowOff>119062</xdr:rowOff>
    </xdr:from>
    <xdr:to>
      <xdr:col>10</xdr:col>
      <xdr:colOff>209549</xdr:colOff>
      <xdr:row>35</xdr:row>
      <xdr:rowOff>4762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AFAD5FA-9325-42D2-A62F-FA9BB1C8C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523874</xdr:colOff>
      <xdr:row>51</xdr:row>
      <xdr:rowOff>52387</xdr:rowOff>
    </xdr:from>
    <xdr:to>
      <xdr:col>9</xdr:col>
      <xdr:colOff>28574</xdr:colOff>
      <xdr:row>65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6AF4F1-FC0C-4FA8-A8A6-AB0137847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485774</xdr:colOff>
      <xdr:row>70</xdr:row>
      <xdr:rowOff>147637</xdr:rowOff>
    </xdr:from>
    <xdr:to>
      <xdr:col>9</xdr:col>
      <xdr:colOff>161925</xdr:colOff>
      <xdr:row>85</xdr:row>
      <xdr:rowOff>33337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6447103-77C3-45BD-AA42-2CF6D99F9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476249</xdr:colOff>
      <xdr:row>90</xdr:row>
      <xdr:rowOff>14287</xdr:rowOff>
    </xdr:from>
    <xdr:to>
      <xdr:col>9</xdr:col>
      <xdr:colOff>76199</xdr:colOff>
      <xdr:row>104</xdr:row>
      <xdr:rowOff>90487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5C661AC-9795-4D66-9C1A-4B61830D9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447674</xdr:colOff>
      <xdr:row>108</xdr:row>
      <xdr:rowOff>14287</xdr:rowOff>
    </xdr:from>
    <xdr:to>
      <xdr:col>9</xdr:col>
      <xdr:colOff>104774</xdr:colOff>
      <xdr:row>122</xdr:row>
      <xdr:rowOff>90487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83BFF3B-F36E-441C-873A-05A6D60D4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409575</xdr:colOff>
      <xdr:row>125</xdr:row>
      <xdr:rowOff>80962</xdr:rowOff>
    </xdr:from>
    <xdr:to>
      <xdr:col>10</xdr:col>
      <xdr:colOff>266701</xdr:colOff>
      <xdr:row>140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1AB21CF-397D-4E1C-B13B-0F76126A7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457199</xdr:colOff>
      <xdr:row>144</xdr:row>
      <xdr:rowOff>128587</xdr:rowOff>
    </xdr:from>
    <xdr:to>
      <xdr:col>10</xdr:col>
      <xdr:colOff>123825</xdr:colOff>
      <xdr:row>159</xdr:row>
      <xdr:rowOff>14287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656947E-C721-480B-B086-D1740FA88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400049</xdr:colOff>
      <xdr:row>161</xdr:row>
      <xdr:rowOff>61912</xdr:rowOff>
    </xdr:from>
    <xdr:to>
      <xdr:col>10</xdr:col>
      <xdr:colOff>66674</xdr:colOff>
      <xdr:row>175</xdr:row>
      <xdr:rowOff>138112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31A741D-C793-41D6-A7DA-630EA45E9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75</xdr:row>
      <xdr:rowOff>0</xdr:rowOff>
    </xdr:from>
    <xdr:to>
      <xdr:col>4</xdr:col>
      <xdr:colOff>47625</xdr:colOff>
      <xdr:row>79</xdr:row>
      <xdr:rowOff>47625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40A5570-FF7F-466D-AECC-387A3E3C5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430530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44</xdr:row>
      <xdr:rowOff>0</xdr:rowOff>
    </xdr:from>
    <xdr:to>
      <xdr:col>4</xdr:col>
      <xdr:colOff>104775</xdr:colOff>
      <xdr:row>48</xdr:row>
      <xdr:rowOff>47625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2764FE3-0FFE-48D9-9525-4CE5313DD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8382000"/>
          <a:ext cx="430530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75</xdr:row>
      <xdr:rowOff>0</xdr:rowOff>
    </xdr:from>
    <xdr:to>
      <xdr:col>3</xdr:col>
      <xdr:colOff>457200</xdr:colOff>
      <xdr:row>79</xdr:row>
      <xdr:rowOff>47625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6B87B70-642D-4A89-9CDD-982AAC7B7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77975"/>
          <a:ext cx="430530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44</xdr:row>
      <xdr:rowOff>180975</xdr:rowOff>
    </xdr:from>
    <xdr:to>
      <xdr:col>3</xdr:col>
      <xdr:colOff>581025</xdr:colOff>
      <xdr:row>49</xdr:row>
      <xdr:rowOff>38100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8504087-E569-4486-B358-575B80369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62975"/>
          <a:ext cx="430530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6.xml"/></Relationships>
</file>

<file path=xl/pivotCache/_rels/pivotCacheDefinition1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7.xml"/></Relationships>
</file>

<file path=xl/pivotCache/_rels/pivotCacheDefinition1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8.xml"/></Relationships>
</file>

<file path=xl/pivotCache/_rels/pivotCacheDefinition1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9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2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0.xml"/></Relationships>
</file>

<file path=xl/pivotCache/_rels/pivotCacheDefinition2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285.928568981479" createdVersion="6" refreshedVersion="6" minRefreshableVersion="3" recordCount="22" xr:uid="{8D7717C4-0B21-4BF3-A8DD-2D8BB4BB9869}">
  <cacheSource type="worksheet">
    <worksheetSource ref="A9:N31" sheet="gRPC"/>
  </cacheSource>
  <cacheFields count="14">
    <cacheField name="Cenário" numFmtId="0">
      <sharedItems count="2">
        <s v="Máquina única"/>
        <s v="Máquinas diferentes"/>
      </sharedItems>
    </cacheField>
    <cacheField name="Teste 2" numFmtId="0">
      <sharedItems count="11">
        <s v="string string1"/>
        <s v="string string2"/>
        <s v="string string4"/>
        <s v="string string8"/>
        <s v="string string16"/>
        <s v="string string32"/>
        <s v="string string64"/>
        <s v="string string128"/>
        <s v="string string256"/>
        <s v="string string512"/>
        <s v="string string1024"/>
      </sharedItems>
    </cacheField>
    <cacheField name="1ª execução" numFmtId="0">
      <sharedItems containsSemiMixedTypes="0" containsString="0" containsNumber="1" containsInteger="1" minValue="4" maxValue="72"/>
    </cacheField>
    <cacheField name="2ª execução" numFmtId="0">
      <sharedItems containsSemiMixedTypes="0" containsString="0" containsNumber="1" containsInteger="1" minValue="4" maxValue="18"/>
    </cacheField>
    <cacheField name="3ª execução" numFmtId="0">
      <sharedItems containsSemiMixedTypes="0" containsString="0" containsNumber="1" containsInteger="1" minValue="4" maxValue="68"/>
    </cacheField>
    <cacheField name="4ª execução" numFmtId="0">
      <sharedItems containsSemiMixedTypes="0" containsString="0" containsNumber="1" containsInteger="1" minValue="4" maxValue="21"/>
    </cacheField>
    <cacheField name="5ª execução" numFmtId="0">
      <sharedItems containsSemiMixedTypes="0" containsString="0" containsNumber="1" containsInteger="1" minValue="5" maxValue="18"/>
    </cacheField>
    <cacheField name="6ª execução" numFmtId="0">
      <sharedItems containsSemiMixedTypes="0" containsString="0" containsNumber="1" containsInteger="1" minValue="6" maxValue="26"/>
    </cacheField>
    <cacheField name="7ª execução" numFmtId="0">
      <sharedItems containsSemiMixedTypes="0" containsString="0" containsNumber="1" containsInteger="1" minValue="6" maxValue="77"/>
    </cacheField>
    <cacheField name="8ª execução" numFmtId="0">
      <sharedItems containsSemiMixedTypes="0" containsString="0" containsNumber="1" containsInteger="1" minValue="7" maxValue="15"/>
    </cacheField>
    <cacheField name="9ª execução" numFmtId="0">
      <sharedItems containsSemiMixedTypes="0" containsString="0" containsNumber="1" containsInteger="1" minValue="7" maxValue="16"/>
    </cacheField>
    <cacheField name="10ª execução" numFmtId="0">
      <sharedItems containsSemiMixedTypes="0" containsString="0" containsNumber="1" containsInteger="1" minValue="9" maxValue="17"/>
    </cacheField>
    <cacheField name="Média" numFmtId="0">
      <sharedItems containsSemiMixedTypes="0" containsString="0" containsNumber="1" minValue="6.4" maxValue="17"/>
    </cacheField>
    <cacheField name="Desvio Padrão" numFmtId="0">
      <sharedItems containsSemiMixedTypes="0" containsString="0" containsNumber="1" minValue="1.1005049346146107" maxValue="13.1413258252143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285.957766435182" createdVersion="6" refreshedVersion="6" minRefreshableVersion="3" recordCount="6" xr:uid="{6E35D75D-B677-49D2-A23E-4F7C42D1407A}">
  <cacheSource type="worksheet">
    <worksheetSource ref="A57:N63" sheet="RMI"/>
  </cacheSource>
  <cacheFields count="14">
    <cacheField name="Cenário" numFmtId="0">
      <sharedItems count="2">
        <s v="Máquina única"/>
        <s v="Máquinas diferentes"/>
      </sharedItems>
    </cacheField>
    <cacheField name="Teste 5" numFmtId="0">
      <sharedItems count="3">
        <s v="2xlong long"/>
        <s v="4xlong long"/>
        <s v="8xlong long"/>
      </sharedItems>
    </cacheField>
    <cacheField name="1ª execução" numFmtId="0">
      <sharedItems containsSemiMixedTypes="0" containsString="0" containsNumber="1" containsInteger="1" minValue="1" maxValue="8"/>
    </cacheField>
    <cacheField name="2ª execução" numFmtId="0">
      <sharedItems containsSemiMixedTypes="0" containsString="0" containsNumber="1" containsInteger="1" minValue="1" maxValue="9"/>
    </cacheField>
    <cacheField name="3ª execução" numFmtId="0">
      <sharedItems containsSemiMixedTypes="0" containsString="0" containsNumber="1" containsInteger="1" minValue="0" maxValue="23"/>
    </cacheField>
    <cacheField name="4ª execução" numFmtId="0">
      <sharedItems containsSemiMixedTypes="0" containsString="0" containsNumber="1" containsInteger="1" minValue="0" maxValue="12"/>
    </cacheField>
    <cacheField name="5ª execução" numFmtId="0">
      <sharedItems containsSemiMixedTypes="0" containsString="0" containsNumber="1" containsInteger="1" minValue="1" maxValue="13"/>
    </cacheField>
    <cacheField name="6ª execução" numFmtId="0">
      <sharedItems containsSemiMixedTypes="0" containsString="0" containsNumber="1" containsInteger="1" minValue="0" maxValue="6"/>
    </cacheField>
    <cacheField name="7ª execução" numFmtId="0">
      <sharedItems containsSemiMixedTypes="0" containsString="0" containsNumber="1" containsInteger="1" minValue="0" maxValue="44"/>
    </cacheField>
    <cacheField name="8ª execução" numFmtId="0">
      <sharedItems containsSemiMixedTypes="0" containsString="0" containsNumber="1" containsInteger="1" minValue="0" maxValue="12"/>
    </cacheField>
    <cacheField name="9ª execução" numFmtId="0">
      <sharedItems containsSemiMixedTypes="0" containsString="0" containsNumber="1" containsInteger="1" minValue="0" maxValue="20"/>
    </cacheField>
    <cacheField name="10ª execução" numFmtId="0">
      <sharedItems containsSemiMixedTypes="0" containsString="0" containsNumber="1" containsInteger="1" minValue="1" maxValue="10"/>
    </cacheField>
    <cacheField name="Média" numFmtId="0">
      <sharedItems containsSemiMixedTypes="0" containsString="0" containsNumber="1" minValue="0.6" maxValue="10.888888888888889"/>
    </cacheField>
    <cacheField name="Desvio Padrão" numFmtId="0">
      <sharedItems containsSemiMixedTypes="0" containsString="0" containsNumber="1" minValue="0.42163702135578385" maxValue="5.51764845241561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285.95879074074" createdVersion="6" refreshedVersion="6" minRefreshableVersion="3" recordCount="4" xr:uid="{F6F2135C-5B7E-4F0C-BE7D-81C2FAE21E13}">
  <cacheSource type="worksheet">
    <worksheetSource ref="A65:N69" sheet="RMI"/>
  </cacheSource>
  <cacheFields count="14">
    <cacheField name="Cenário" numFmtId="0">
      <sharedItems count="2">
        <s v="Máquina única"/>
        <s v="Máquinas diferentes"/>
      </sharedItems>
    </cacheField>
    <cacheField name="Teste 6" numFmtId="0">
      <sharedItems count="2">
        <s v="long,string string"/>
        <s v="long,long,string,string string"/>
      </sharedItems>
    </cacheField>
    <cacheField name="1ª execução" numFmtId="0">
      <sharedItems containsSemiMixedTypes="0" containsString="0" containsNumber="1" containsInteger="1" minValue="1" maxValue="4"/>
    </cacheField>
    <cacheField name="2ª execução" numFmtId="0">
      <sharedItems containsSemiMixedTypes="0" containsString="0" containsNumber="1" containsInteger="1" minValue="1" maxValue="8"/>
    </cacheField>
    <cacheField name="3ª execução" numFmtId="0">
      <sharedItems containsSemiMixedTypes="0" containsString="0" containsNumber="1" containsInteger="1" minValue="0" maxValue="8"/>
    </cacheField>
    <cacheField name="4ª execução" numFmtId="0">
      <sharedItems containsSemiMixedTypes="0" containsString="0" containsNumber="1" containsInteger="1" minValue="1" maxValue="31"/>
    </cacheField>
    <cacheField name="5ª execução" numFmtId="0">
      <sharedItems containsSemiMixedTypes="0" containsString="0" containsNumber="1" containsInteger="1" minValue="1" maxValue="8"/>
    </cacheField>
    <cacheField name="6ª execução" numFmtId="0">
      <sharedItems containsSemiMixedTypes="0" containsString="0" containsNumber="1" containsInteger="1" minValue="1" maxValue="5"/>
    </cacheField>
    <cacheField name="7ª execução" numFmtId="0">
      <sharedItems containsSemiMixedTypes="0" containsString="0" containsNumber="1" containsInteger="1" minValue="1" maxValue="6"/>
    </cacheField>
    <cacheField name="8ª execução" numFmtId="0">
      <sharedItems containsSemiMixedTypes="0" containsString="0" containsNumber="1" containsInteger="1" minValue="1" maxValue="21"/>
    </cacheField>
    <cacheField name="9ª execução" numFmtId="0">
      <sharedItems containsSemiMixedTypes="0" containsString="0" containsNumber="1" containsInteger="1" minValue="1" maxValue="7"/>
    </cacheField>
    <cacheField name="10ª execução" numFmtId="0">
      <sharedItems containsSemiMixedTypes="0" containsString="0" containsNumber="1" containsInteger="1" minValue="0" maxValue="10"/>
    </cacheField>
    <cacheField name="Média" numFmtId="0">
      <sharedItems containsSemiMixedTypes="0" containsString="0" containsNumber="1" minValue="0.9" maxValue="10"/>
    </cacheField>
    <cacheField name="Desvio Padrão" numFmtId="0">
      <sharedItems containsSemiMixedTypes="0" containsString="0" containsNumber="1" minValue="0.316227766016838" maxValue="8.91939210683976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285.959716898149" createdVersion="6" refreshedVersion="6" minRefreshableVersion="3" recordCount="2" xr:uid="{95D75FF3-CE14-4371-BCE4-708EDAFC092D}">
  <cacheSource type="worksheet">
    <worksheetSource ref="A71:N73" sheet="RMI"/>
  </cacheSource>
  <cacheFields count="14">
    <cacheField name="Cenário" numFmtId="0">
      <sharedItems count="2">
        <s v="Máquina única"/>
        <s v="Máquinas diferentes"/>
      </sharedItems>
    </cacheField>
    <cacheField name="Teste 7" numFmtId="0">
      <sharedItems count="1">
        <s v="double,double,string localizacao"/>
      </sharedItems>
    </cacheField>
    <cacheField name="1ª execução" numFmtId="0">
      <sharedItems containsSemiMixedTypes="0" containsString="0" containsNumber="1" containsInteger="1" minValue="1" maxValue="11"/>
    </cacheField>
    <cacheField name="2ª execução" numFmtId="0">
      <sharedItems containsSemiMixedTypes="0" containsString="0" containsNumber="1" containsInteger="1" minValue="1" maxValue="7"/>
    </cacheField>
    <cacheField name="3ª execução" numFmtId="0">
      <sharedItems containsSemiMixedTypes="0" containsString="0" containsNumber="1" containsInteger="1" minValue="1" maxValue="10"/>
    </cacheField>
    <cacheField name="4ª execução" numFmtId="0">
      <sharedItems containsSemiMixedTypes="0" containsString="0" containsNumber="1" containsInteger="1" minValue="1" maxValue="4"/>
    </cacheField>
    <cacheField name="5ª execução" numFmtId="0">
      <sharedItems containsSemiMixedTypes="0" containsString="0" containsNumber="1" containsInteger="1" minValue="1" maxValue="4"/>
    </cacheField>
    <cacheField name="6ª execução" numFmtId="0">
      <sharedItems containsSemiMixedTypes="0" containsString="0" containsNumber="1" containsInteger="1" minValue="1" maxValue="4"/>
    </cacheField>
    <cacheField name="7ª execução" numFmtId="0">
      <sharedItems containsSemiMixedTypes="0" containsString="0" containsNumber="1" containsInteger="1" minValue="1" maxValue="5"/>
    </cacheField>
    <cacheField name="8ª execução" numFmtId="0">
      <sharedItems containsSemiMixedTypes="0" containsString="0" containsNumber="1" containsInteger="1" minValue="1" maxValue="7"/>
    </cacheField>
    <cacheField name="9ª execução" numFmtId="0">
      <sharedItems containsSemiMixedTypes="0" containsString="0" containsNumber="1" containsInteger="1" minValue="2" maxValue="20"/>
    </cacheField>
    <cacheField name="10ª execução" numFmtId="0">
      <sharedItems containsSemiMixedTypes="0" containsString="0" containsNumber="1" containsInteger="1" minValue="1" maxValue="5"/>
    </cacheField>
    <cacheField name="Média" numFmtId="0">
      <sharedItems containsSemiMixedTypes="0" containsString="0" containsNumber="1" minValue="1.1000000000000001" maxValue="7.7"/>
    </cacheField>
    <cacheField name="Desvio Padrão" numFmtId="0">
      <sharedItems containsSemiMixedTypes="0" containsString="0" containsNumber="1" minValue="0.316227766016838" maxValue="4.98998997994985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286.078062962966" createdVersion="6" refreshedVersion="6" minRefreshableVersion="3" recordCount="6" xr:uid="{BC79F7C7-A89A-45C7-8268-DDD9E64D8837}">
  <cacheSource type="worksheet">
    <worksheetSource ref="A1:N7" sheet="gRPC"/>
  </cacheSource>
  <cacheFields count="14">
    <cacheField name="Cenário" numFmtId="0">
      <sharedItems count="2">
        <s v="Máquina única"/>
        <s v="Máquinas diferentes"/>
      </sharedItems>
    </cacheField>
    <cacheField name="Teste 1" numFmtId="0">
      <sharedItems count="3">
        <s v="void void"/>
        <s v="int int"/>
        <s v="long long"/>
      </sharedItems>
    </cacheField>
    <cacheField name="1ª execução" numFmtId="0">
      <sharedItems containsSemiMixedTypes="0" containsString="0" containsNumber="1" containsInteger="1" minValue="6" maxValue="11"/>
    </cacheField>
    <cacheField name="2ª execução" numFmtId="0">
      <sharedItems containsSemiMixedTypes="0" containsString="0" containsNumber="1" containsInteger="1" minValue="4" maxValue="11"/>
    </cacheField>
    <cacheField name="3ª execução" numFmtId="0">
      <sharedItems containsSemiMixedTypes="0" containsString="0" containsNumber="1" containsInteger="1" minValue="5" maxValue="14"/>
    </cacheField>
    <cacheField name="4ª execução" numFmtId="0">
      <sharedItems containsString="0" containsBlank="1" containsNumber="1" containsInteger="1" minValue="4" maxValue="11"/>
    </cacheField>
    <cacheField name="5ª execução" numFmtId="0">
      <sharedItems containsSemiMixedTypes="0" containsString="0" containsNumber="1" containsInteger="1" minValue="5" maxValue="30"/>
    </cacheField>
    <cacheField name="6ª execução" numFmtId="0">
      <sharedItems containsSemiMixedTypes="0" containsString="0" containsNumber="1" containsInteger="1" minValue="5" maxValue="14"/>
    </cacheField>
    <cacheField name="7ª execução" numFmtId="0">
      <sharedItems containsString="0" containsBlank="1" containsNumber="1" containsInteger="1" minValue="7" maxValue="15"/>
    </cacheField>
    <cacheField name="8ª execução" numFmtId="0">
      <sharedItems containsSemiMixedTypes="0" containsString="0" containsNumber="1" containsInteger="1" minValue="7" maxValue="11"/>
    </cacheField>
    <cacheField name="9ª execução" numFmtId="0">
      <sharedItems containsSemiMixedTypes="0" containsString="0" containsNumber="1" containsInteger="1" minValue="7" maxValue="13"/>
    </cacheField>
    <cacheField name="10ª execução" numFmtId="0">
      <sharedItems containsString="0" containsBlank="1" containsNumber="1" containsInteger="1" minValue="9" maxValue="17"/>
    </cacheField>
    <cacheField name="Média" numFmtId="2">
      <sharedItems containsSemiMixedTypes="0" containsString="0" containsNumber="1" minValue="6.2222222222222223" maxValue="14"/>
    </cacheField>
    <cacheField name="Desvio Padrão" numFmtId="2">
      <sharedItems containsSemiMixedTypes="0" containsString="0" containsNumber="1" minValue="0.66666666666666552" maxValue="6.46142399166004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286.078107407404" createdVersion="6" refreshedVersion="6" minRefreshableVersion="3" recordCount="6" xr:uid="{F4B6BF78-8BE7-4BAA-87DD-5AF8C4C8FDBC}">
  <cacheSource type="worksheet">
    <worksheetSource ref="A1:N7" sheet="RMI"/>
  </cacheSource>
  <cacheFields count="14">
    <cacheField name="Cenário" numFmtId="0">
      <sharedItems count="2">
        <s v="Máquina única"/>
        <s v="Máquinas diferentes"/>
      </sharedItems>
    </cacheField>
    <cacheField name="Teste 1" numFmtId="0">
      <sharedItems count="3">
        <s v="void void"/>
        <s v="int int"/>
        <s v="long long"/>
      </sharedItems>
    </cacheField>
    <cacheField name="1ª execução" numFmtId="0">
      <sharedItems containsString="0" containsBlank="1" containsNumber="1" containsInteger="1" minValue="0" maxValue="3"/>
    </cacheField>
    <cacheField name="2ª execução" numFmtId="0">
      <sharedItems containsString="0" containsBlank="1" containsNumber="1" containsInteger="1" minValue="1" maxValue="5"/>
    </cacheField>
    <cacheField name="3ª execução" numFmtId="0">
      <sharedItems containsSemiMixedTypes="0" containsString="0" containsNumber="1" containsInteger="1" minValue="0" maxValue="7"/>
    </cacheField>
    <cacheField name="4ª execução" numFmtId="0">
      <sharedItems containsSemiMixedTypes="0" containsString="0" containsNumber="1" containsInteger="1" minValue="1" maxValue="8"/>
    </cacheField>
    <cacheField name="5ª execução" numFmtId="0">
      <sharedItems containsSemiMixedTypes="0" containsString="0" containsNumber="1" containsInteger="1" minValue="0" maxValue="3"/>
    </cacheField>
    <cacheField name="6ª execução" numFmtId="0">
      <sharedItems containsSemiMixedTypes="0" containsString="0" containsNumber="1" containsInteger="1" minValue="0" maxValue="7"/>
    </cacheField>
    <cacheField name="7ª execução" numFmtId="0">
      <sharedItems containsString="0" containsBlank="1" containsNumber="1" containsInteger="1" minValue="1" maxValue="5"/>
    </cacheField>
    <cacheField name="8ª execução" numFmtId="0">
      <sharedItems containsSemiMixedTypes="0" containsString="0" containsNumber="1" containsInteger="1" minValue="0" maxValue="8"/>
    </cacheField>
    <cacheField name="9ª execução" numFmtId="0">
      <sharedItems containsString="0" containsBlank="1" containsNumber="1" containsInteger="1" minValue="0" maxValue="4"/>
    </cacheField>
    <cacheField name="10ª execução" numFmtId="0">
      <sharedItems containsSemiMixedTypes="0" containsString="0" containsNumber="1" containsInteger="1" minValue="0" maxValue="7"/>
    </cacheField>
    <cacheField name="Média" numFmtId="2">
      <sharedItems containsSemiMixedTypes="0" containsString="0" containsNumber="1" minValue="0.5" maxValue="5.666666666666667"/>
    </cacheField>
    <cacheField name="Desvio Padrão" numFmtId="2">
      <sharedItems containsSemiMixedTypes="0" containsString="0" containsNumber="1" minValue="0" maxValue="2.12132034355964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286.080084837966" createdVersion="6" refreshedVersion="6" minRefreshableVersion="3" recordCount="44" xr:uid="{58418165-3B67-48AD-B980-291C07247E60}">
  <cacheSource type="worksheet">
    <worksheetSource ref="A15:O59" sheet="gRPCvsRMI"/>
  </cacheSource>
  <cacheFields count="15">
    <cacheField name="Mecanismo" numFmtId="0">
      <sharedItems count="2">
        <s v="gRPC"/>
        <s v="RMI"/>
      </sharedItems>
    </cacheField>
    <cacheField name="Cenário" numFmtId="0">
      <sharedItems count="2">
        <s v="Máquina única"/>
        <s v="Máquinas diferentes"/>
      </sharedItems>
    </cacheField>
    <cacheField name="Teste 2" numFmtId="0">
      <sharedItems count="11">
        <s v="string string1"/>
        <s v="string string2"/>
        <s v="string string4"/>
        <s v="string string8"/>
        <s v="string string16"/>
        <s v="string string32"/>
        <s v="string string64"/>
        <s v="string string128"/>
        <s v="string string256"/>
        <s v="string string512"/>
        <s v="string string1024"/>
      </sharedItems>
    </cacheField>
    <cacheField name="1ª execução" numFmtId="0">
      <sharedItems containsString="0" containsBlank="1" containsNumber="1" containsInteger="1" minValue="0" maxValue="72"/>
    </cacheField>
    <cacheField name="2ª execução" numFmtId="0">
      <sharedItems containsString="0" containsBlank="1" containsNumber="1" containsInteger="1" minValue="0" maxValue="18"/>
    </cacheField>
    <cacheField name="3ª execução" numFmtId="0">
      <sharedItems containsString="0" containsBlank="1" containsNumber="1" containsInteger="1" minValue="0" maxValue="23"/>
    </cacheField>
    <cacheField name="4ª execução" numFmtId="0">
      <sharedItems containsString="0" containsBlank="1" containsNumber="1" containsInteger="1" minValue="0" maxValue="21"/>
    </cacheField>
    <cacheField name="5ª execução" numFmtId="0">
      <sharedItems containsString="0" containsBlank="1" containsNumber="1" containsInteger="1" minValue="0" maxValue="18"/>
    </cacheField>
    <cacheField name="6ª execução" numFmtId="0">
      <sharedItems containsString="0" containsBlank="1" containsNumber="1" containsInteger="1" minValue="0" maxValue="26"/>
    </cacheField>
    <cacheField name="7ª execução" numFmtId="0">
      <sharedItems containsString="0" containsBlank="1" containsNumber="1" containsInteger="1" minValue="0" maxValue="22"/>
    </cacheField>
    <cacheField name="8ª execução" numFmtId="0">
      <sharedItems containsString="0" containsBlank="1" containsNumber="1" containsInteger="1" minValue="1" maxValue="15"/>
    </cacheField>
    <cacheField name="9ª execução" numFmtId="0">
      <sharedItems containsString="0" containsBlank="1" containsNumber="1" containsInteger="1" minValue="0" maxValue="16"/>
    </cacheField>
    <cacheField name="10ª execução" numFmtId="0">
      <sharedItems containsString="0" containsBlank="1" containsNumber="1" containsInteger="1" minValue="0" maxValue="17"/>
    </cacheField>
    <cacheField name="Média" numFmtId="2">
      <sharedItems containsSemiMixedTypes="0" containsString="0" containsNumber="1" minValue="0.55555555555555558" maxValue="19.888888888888889"/>
    </cacheField>
    <cacheField name="Desvio Padrão" numFmtId="2">
      <sharedItems containsSemiMixedTypes="0" containsString="0" containsNumber="1" minValue="0" maxValue="19.6941897805193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286.080258217589" createdVersion="6" refreshedVersion="6" minRefreshableVersion="3" recordCount="20" xr:uid="{6D8895F3-23CC-4537-B2D9-6B5E2677A66F}">
  <cacheSource type="worksheet">
    <worksheetSource ref="A61:O81" sheet="gRPCvsRMI"/>
  </cacheSource>
  <cacheFields count="15">
    <cacheField name="Mecanismo" numFmtId="0">
      <sharedItems count="2">
        <s v="gRPC"/>
        <s v="RMI"/>
      </sharedItems>
    </cacheField>
    <cacheField name="Cenário" numFmtId="0">
      <sharedItems count="2">
        <s v="Máquina única"/>
        <s v="Máquinas diferentes"/>
      </sharedItems>
    </cacheField>
    <cacheField name="Teste 3" numFmtId="0">
      <sharedItems count="5">
        <s v="int void"/>
        <s v="long void"/>
        <s v="string void"/>
        <s v="big string / void"/>
        <s v="super string / void"/>
      </sharedItems>
    </cacheField>
    <cacheField name="1ª execução" numFmtId="0">
      <sharedItems containsString="0" containsBlank="1" containsNumber="1" containsInteger="1" minValue="1" maxValue="243"/>
    </cacheField>
    <cacheField name="2ª execução" numFmtId="0">
      <sharedItems containsString="0" containsBlank="1" containsNumber="1" containsInteger="1" minValue="1" maxValue="108"/>
    </cacheField>
    <cacheField name="3ª execução" numFmtId="0">
      <sharedItems containsSemiMixedTypes="0" containsString="0" containsNumber="1" containsInteger="1" minValue="1" maxValue="135"/>
    </cacheField>
    <cacheField name="4ª execução" numFmtId="0">
      <sharedItems containsSemiMixedTypes="0" containsString="0" containsNumber="1" containsInteger="1" minValue="1" maxValue="137"/>
    </cacheField>
    <cacheField name="5ª execução" numFmtId="0">
      <sharedItems containsSemiMixedTypes="0" containsString="0" containsNumber="1" containsInteger="1" minValue="0" maxValue="197"/>
    </cacheField>
    <cacheField name="6ª execução" numFmtId="0">
      <sharedItems containsString="0" containsBlank="1" containsNumber="1" containsInteger="1" minValue="0" maxValue="131"/>
    </cacheField>
    <cacheField name="7ª execução" numFmtId="0">
      <sharedItems containsString="0" containsBlank="1" containsNumber="1" containsInteger="1" minValue="1" maxValue="131"/>
    </cacheField>
    <cacheField name="8ª execução" numFmtId="0">
      <sharedItems containsString="0" containsBlank="1" containsNumber="1" containsInteger="1" minValue="1" maxValue="122"/>
    </cacheField>
    <cacheField name="9ª execução" numFmtId="0">
      <sharedItems containsSemiMixedTypes="0" containsString="0" containsNumber="1" containsInteger="1" minValue="0" maxValue="185"/>
    </cacheField>
    <cacheField name="10ª execução" numFmtId="0">
      <sharedItems containsSemiMixedTypes="0" containsString="0" containsNumber="1" containsInteger="1" minValue="0" maxValue="143"/>
    </cacheField>
    <cacheField name="Média" numFmtId="2">
      <sharedItems containsSemiMixedTypes="0" containsString="0" containsNumber="1" minValue="0.7" maxValue="158.22222222222223"/>
    </cacheField>
    <cacheField name="Desvio Padrão" numFmtId="2">
      <sharedItems containsSemiMixedTypes="0" containsString="0" containsNumber="1" minValue="0" maxValue="40.9627201787728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286.080436458331" createdVersion="6" refreshedVersion="6" minRefreshableVersion="3" recordCount="20" xr:uid="{8BEC0381-34EA-47DE-AF39-07663896D2C9}">
  <cacheSource type="worksheet">
    <worksheetSource ref="A83:O103" sheet="gRPCvsRMI"/>
  </cacheSource>
  <cacheFields count="15">
    <cacheField name="Mecanismo" numFmtId="0">
      <sharedItems count="2">
        <s v="gRPC"/>
        <s v="RMI"/>
      </sharedItems>
    </cacheField>
    <cacheField name="Cenário" numFmtId="0">
      <sharedItems count="2">
        <s v="Máquina única"/>
        <s v="Máquinas diferentes"/>
      </sharedItems>
    </cacheField>
    <cacheField name="Teste 4" numFmtId="0">
      <sharedItems count="5">
        <s v="void int"/>
        <s v="void long"/>
        <s v="void string"/>
        <s v="void / big string"/>
        <s v="void / super string"/>
      </sharedItems>
    </cacheField>
    <cacheField name="1ª execução" numFmtId="0">
      <sharedItems containsString="0" containsBlank="1" containsNumber="1" containsInteger="1" minValue="1" maxValue="2004"/>
    </cacheField>
    <cacheField name="2ª execução" numFmtId="0">
      <sharedItems containsString="0" containsBlank="1" containsNumber="1" containsInteger="1" minValue="1" maxValue="2019"/>
    </cacheField>
    <cacheField name="3ª execução" numFmtId="0">
      <sharedItems containsSemiMixedTypes="0" containsString="0" containsNumber="1" containsInteger="1" minValue="1" maxValue="2021"/>
    </cacheField>
    <cacheField name="4ª execução" numFmtId="0">
      <sharedItems containsString="0" containsBlank="1" containsNumber="1" containsInteger="1" minValue="0" maxValue="2042"/>
    </cacheField>
    <cacheField name="5ª execução" numFmtId="0">
      <sharedItems containsSemiMixedTypes="0" containsString="0" containsNumber="1" containsInteger="1" minValue="0" maxValue="1949"/>
    </cacheField>
    <cacheField name="6ª execução" numFmtId="0">
      <sharedItems containsString="0" containsBlank="1" containsNumber="1" containsInteger="1" minValue="1" maxValue="1952"/>
    </cacheField>
    <cacheField name="7ª execução" numFmtId="0">
      <sharedItems containsSemiMixedTypes="0" containsString="0" containsNumber="1" containsInteger="1" minValue="0" maxValue="2079"/>
    </cacheField>
    <cacheField name="8ª execução" numFmtId="0">
      <sharedItems containsSemiMixedTypes="0" containsString="0" containsNumber="1" containsInteger="1" minValue="0" maxValue="1968"/>
    </cacheField>
    <cacheField name="9ª execução" numFmtId="0">
      <sharedItems containsString="0" containsBlank="1" containsNumber="1" containsInteger="1" minValue="0" maxValue="1970"/>
    </cacheField>
    <cacheField name="10ª execução" numFmtId="0">
      <sharedItems containsString="0" containsBlank="1" containsNumber="1" containsInteger="1" minValue="1" maxValue="2006"/>
    </cacheField>
    <cacheField name="Média" numFmtId="2">
      <sharedItems containsSemiMixedTypes="0" containsString="0" containsNumber="1" minValue="0.6" maxValue="1994.8"/>
    </cacheField>
    <cacheField name="Desvio Padrão" numFmtId="2">
      <sharedItems containsSemiMixedTypes="0" containsString="0" containsNumber="1" minValue="0" maxValue="50.8041993015013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286.08046365741" createdVersion="6" refreshedVersion="6" minRefreshableVersion="3" recordCount="12" xr:uid="{6DA5CF16-5884-4786-BC99-F160A758EA87}">
  <cacheSource type="worksheet">
    <worksheetSource ref="A105:O117" sheet="gRPCvsRMI"/>
  </cacheSource>
  <cacheFields count="15">
    <cacheField name="Mecanismo" numFmtId="0">
      <sharedItems count="2">
        <s v="gRPC"/>
        <s v="RMI"/>
      </sharedItems>
    </cacheField>
    <cacheField name="Cenário" numFmtId="0">
      <sharedItems count="2">
        <s v="Máquina única"/>
        <s v="Máquinas diferentes"/>
      </sharedItems>
    </cacheField>
    <cacheField name="Teste 5" numFmtId="0">
      <sharedItems count="3">
        <s v="2xlong long"/>
        <s v="4xlong long"/>
        <s v="8xlong long"/>
      </sharedItems>
    </cacheField>
    <cacheField name="1ª execução" numFmtId="0">
      <sharedItems containsSemiMixedTypes="0" containsString="0" containsNumber="1" containsInteger="1" minValue="1" maxValue="17"/>
    </cacheField>
    <cacheField name="2ª execução" numFmtId="0">
      <sharedItems containsString="0" containsBlank="1" containsNumber="1" containsInteger="1" minValue="1" maxValue="14"/>
    </cacheField>
    <cacheField name="3ª execução" numFmtId="0">
      <sharedItems containsString="0" containsBlank="1" containsNumber="1" containsInteger="1" minValue="0" maxValue="23"/>
    </cacheField>
    <cacheField name="4ª execução" numFmtId="0">
      <sharedItems containsString="0" containsBlank="1" containsNumber="1" containsInteger="1" minValue="0" maxValue="15"/>
    </cacheField>
    <cacheField name="5ª execução" numFmtId="0">
      <sharedItems containsSemiMixedTypes="0" containsString="0" containsNumber="1" containsInteger="1" minValue="1" maxValue="21"/>
    </cacheField>
    <cacheField name="6ª execução" numFmtId="0">
      <sharedItems containsSemiMixedTypes="0" containsString="0" containsNumber="1" containsInteger="1" minValue="0" maxValue="23"/>
    </cacheField>
    <cacheField name="7ª execução" numFmtId="0">
      <sharedItems containsString="0" containsBlank="1" containsNumber="1" containsInteger="1" minValue="0" maxValue="17"/>
    </cacheField>
    <cacheField name="8ª execução" numFmtId="0">
      <sharedItems containsString="0" containsBlank="1" containsNumber="1" containsInteger="1" minValue="1" maxValue="21"/>
    </cacheField>
    <cacheField name="9ª execução" numFmtId="0">
      <sharedItems containsString="0" containsBlank="1" containsNumber="1" containsInteger="1" minValue="0" maxValue="28"/>
    </cacheField>
    <cacheField name="10ª execução" numFmtId="0">
      <sharedItems containsString="0" containsBlank="1" containsNumber="1" containsInteger="1" minValue="1" maxValue="25"/>
    </cacheField>
    <cacheField name="Média" numFmtId="2">
      <sharedItems containsSemiMixedTypes="0" containsString="0" containsNumber="1" minValue="0.6" maxValue="18.2"/>
    </cacheField>
    <cacheField name="Desvio Padrão" numFmtId="2">
      <sharedItems containsSemiMixedTypes="0" containsString="0" containsNumber="1" minValue="0" maxValue="5.71158666416103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286.085293518518" createdVersion="6" refreshedVersion="6" minRefreshableVersion="3" recordCount="8" xr:uid="{E693AB68-8CA0-48B5-8F0C-C5F5685D7CC1}">
  <cacheSource type="worksheet">
    <worksheetSource ref="A119:O127" sheet="gRPCvsRMI"/>
  </cacheSource>
  <cacheFields count="15">
    <cacheField name="Mecanismo" numFmtId="0">
      <sharedItems count="2">
        <s v="gRPC"/>
        <s v="RMI"/>
      </sharedItems>
    </cacheField>
    <cacheField name="Cenário" numFmtId="0">
      <sharedItems count="4">
        <s v="Máquina única"/>
        <s v="Máquinas diferentes"/>
        <s v="long,string string" u="1"/>
        <s v="long,long,string,string string" u="1"/>
      </sharedItems>
    </cacheField>
    <cacheField name="Teste 6" numFmtId="0">
      <sharedItems containsMixedTypes="1" containsNumber="1" containsInteger="1" minValue="1" maxValue="4" count="4">
        <s v="long,string string"/>
        <s v="long,long,string,string string"/>
        <n v="4" u="1"/>
        <n v="1" u="1"/>
      </sharedItems>
    </cacheField>
    <cacheField name="1ª execução" numFmtId="0">
      <sharedItems containsString="0" containsBlank="1" containsNumber="1" containsInteger="1" minValue="1" maxValue="9"/>
    </cacheField>
    <cacheField name="2ª execução" numFmtId="0">
      <sharedItems containsSemiMixedTypes="0" containsString="0" containsNumber="1" containsInteger="1" minValue="1" maxValue="10"/>
    </cacheField>
    <cacheField name="3ª execução" numFmtId="0">
      <sharedItems containsString="0" containsBlank="1" containsNumber="1" containsInteger="1" minValue="1" maxValue="17"/>
    </cacheField>
    <cacheField name="4ª execução" numFmtId="0">
      <sharedItems containsString="0" containsBlank="1" containsNumber="1" containsInteger="1" minValue="1" maxValue="13"/>
    </cacheField>
    <cacheField name="5ª execução" numFmtId="0">
      <sharedItems containsSemiMixedTypes="0" containsString="0" containsNumber="1" containsInteger="1" minValue="1" maxValue="20"/>
    </cacheField>
    <cacheField name="6ª execução" numFmtId="0">
      <sharedItems containsSemiMixedTypes="0" containsString="0" containsNumber="1" containsInteger="1" minValue="1" maxValue="12"/>
    </cacheField>
    <cacheField name="7ª execução" numFmtId="0">
      <sharedItems containsSemiMixedTypes="0" containsString="0" containsNumber="1" containsInteger="1" minValue="1" maxValue="12"/>
    </cacheField>
    <cacheField name="8ª execução" numFmtId="0">
      <sharedItems containsSemiMixedTypes="0" containsString="0" containsNumber="1" containsInteger="1" minValue="1" maxValue="21"/>
    </cacheField>
    <cacheField name="9ª execução" numFmtId="0">
      <sharedItems containsSemiMixedTypes="0" containsString="0" containsNumber="1" containsInteger="1" minValue="1" maxValue="18"/>
    </cacheField>
    <cacheField name="10ª execução" numFmtId="0">
      <sharedItems containsString="0" containsBlank="1" containsNumber="1" containsInteger="1" minValue="1" maxValue="16"/>
    </cacheField>
    <cacheField name="Média" numFmtId="2">
      <sharedItems containsSemiMixedTypes="0" containsString="0" containsNumber="1" minValue="1" maxValue="13.222222222222221"/>
    </cacheField>
    <cacheField name="Desvio Padrão" numFmtId="2">
      <sharedItems containsSemiMixedTypes="0" containsString="0" containsNumber="1" minValue="0" maxValue="5.3150729063673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285.933262037041" createdVersion="6" refreshedVersion="6" minRefreshableVersion="3" recordCount="10" xr:uid="{740315DF-449F-4E21-BCC0-450820BB6731}">
  <cacheSource type="worksheet">
    <worksheetSource ref="A33:N43" sheet="gRPC"/>
  </cacheSource>
  <cacheFields count="14">
    <cacheField name="Cenário" numFmtId="0">
      <sharedItems count="2">
        <s v="Máquina única"/>
        <s v="Máquinas diferentes"/>
      </sharedItems>
    </cacheField>
    <cacheField name="Teste 3" numFmtId="0">
      <sharedItems count="5">
        <s v="int void"/>
        <s v="long void"/>
        <s v="string void"/>
        <s v="big string / void"/>
        <s v="super string / void"/>
      </sharedItems>
    </cacheField>
    <cacheField name="1ª execução" numFmtId="0">
      <sharedItems containsSemiMixedTypes="0" containsString="0" containsNumber="1" containsInteger="1" minValue="5" maxValue="243"/>
    </cacheField>
    <cacheField name="2ª execução" numFmtId="0">
      <sharedItems containsSemiMixedTypes="0" containsString="0" containsNumber="1" containsInteger="1" minValue="6" maxValue="452"/>
    </cacheField>
    <cacheField name="3ª execução" numFmtId="0">
      <sharedItems containsSemiMixedTypes="0" containsString="0" containsNumber="1" containsInteger="1" minValue="5" maxValue="135"/>
    </cacheField>
    <cacheField name="4ª execução" numFmtId="0">
      <sharedItems containsSemiMixedTypes="0" containsString="0" containsNumber="1" containsInteger="1" minValue="4" maxValue="137"/>
    </cacheField>
    <cacheField name="5ª execução" numFmtId="0">
      <sharedItems containsSemiMixedTypes="0" containsString="0" containsNumber="1" containsInteger="1" minValue="5" maxValue="197"/>
    </cacheField>
    <cacheField name="6ª execução" numFmtId="0">
      <sharedItems containsSemiMixedTypes="0" containsString="0" containsNumber="1" containsInteger="1" minValue="6" maxValue="131"/>
    </cacheField>
    <cacheField name="7ª execução" numFmtId="0">
      <sharedItems containsSemiMixedTypes="0" containsString="0" containsNumber="1" containsInteger="1" minValue="7" maxValue="131"/>
    </cacheField>
    <cacheField name="8ª execução" numFmtId="0">
      <sharedItems containsSemiMixedTypes="0" containsString="0" containsNumber="1" containsInteger="1" minValue="9" maxValue="122"/>
    </cacheField>
    <cacheField name="9ª execução" numFmtId="0">
      <sharedItems containsSemiMixedTypes="0" containsString="0" containsNumber="1" containsInteger="1" minValue="8" maxValue="185"/>
    </cacheField>
    <cacheField name="10ª execução" numFmtId="0">
      <sharedItems containsSemiMixedTypes="0" containsString="0" containsNumber="1" containsInteger="1" minValue="9" maxValue="143"/>
    </cacheField>
    <cacheField name="Média" numFmtId="0">
      <sharedItems containsSemiMixedTypes="0" containsString="0" containsNumber="1" minValue="6.6" maxValue="147.625"/>
    </cacheField>
    <cacheField name="Desvio Padrão" numFmtId="0">
      <sharedItems containsSemiMixedTypes="0" containsString="0" containsNumber="1" minValue="1.5776212754932302" maxValue="27.6143725517812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286.085523148147" createdVersion="6" refreshedVersion="6" minRefreshableVersion="3" recordCount="4" xr:uid="{AC7EEBD1-01B8-4176-917E-CE9C66F2ECB8}">
  <cacheSource type="worksheet">
    <worksheetSource ref="A129:O133" sheet="gRPCvsRMI"/>
  </cacheSource>
  <cacheFields count="15">
    <cacheField name="Mecanismo" numFmtId="0">
      <sharedItems count="2">
        <s v="gRPC"/>
        <s v="RMI"/>
      </sharedItems>
    </cacheField>
    <cacheField name="Cenário" numFmtId="0">
      <sharedItems count="3">
        <s v="Máquina única"/>
        <s v="Máquinas diferentes"/>
        <s v="double,double,string localizacao" u="1"/>
      </sharedItems>
    </cacheField>
    <cacheField name="Teste 7" numFmtId="0">
      <sharedItems containsMixedTypes="1" containsNumber="1" containsInteger="1" minValue="1" maxValue="11" count="3">
        <s v="double,double,string localizacao"/>
        <n v="11" u="1"/>
        <n v="1" u="1"/>
      </sharedItems>
    </cacheField>
    <cacheField name="1ª execução" numFmtId="0">
      <sharedItems containsSemiMixedTypes="0" containsString="0" containsNumber="1" containsInteger="1" minValue="1" maxValue="11"/>
    </cacheField>
    <cacheField name="2ª execução" numFmtId="0">
      <sharedItems containsSemiMixedTypes="0" containsString="0" containsNumber="1" containsInteger="1" minValue="1" maxValue="10"/>
    </cacheField>
    <cacheField name="3ª execução" numFmtId="0">
      <sharedItems containsSemiMixedTypes="0" containsString="0" containsNumber="1" containsInteger="1" minValue="1" maxValue="14"/>
    </cacheField>
    <cacheField name="4ª execução" numFmtId="0">
      <sharedItems containsSemiMixedTypes="0" containsString="0" containsNumber="1" containsInteger="1" minValue="1" maxValue="13"/>
    </cacheField>
    <cacheField name="5ª execução" numFmtId="0">
      <sharedItems containsSemiMixedTypes="0" containsString="0" containsNumber="1" containsInteger="1" minValue="1" maxValue="10"/>
    </cacheField>
    <cacheField name="6ª execução" numFmtId="0">
      <sharedItems containsSemiMixedTypes="0" containsString="0" containsNumber="1" containsInteger="1" minValue="1" maxValue="14"/>
    </cacheField>
    <cacheField name="7ª execução" numFmtId="0">
      <sharedItems containsSemiMixedTypes="0" containsString="0" containsNumber="1" containsInteger="1" minValue="1" maxValue="10"/>
    </cacheField>
    <cacheField name="8ª execução" numFmtId="0">
      <sharedItems containsSemiMixedTypes="0" containsString="0" containsNumber="1" containsInteger="1" minValue="1" maxValue="10"/>
    </cacheField>
    <cacheField name="9ª execução" numFmtId="0">
      <sharedItems containsString="0" containsBlank="1" containsNumber="1" containsInteger="1" minValue="10" maxValue="11"/>
    </cacheField>
    <cacheField name="10ª execução" numFmtId="0">
      <sharedItems containsString="0" containsBlank="1" containsNumber="1" containsInteger="1" minValue="1" maxValue="5"/>
    </cacheField>
    <cacheField name="Média" numFmtId="2">
      <sharedItems containsSemiMixedTypes="0" containsString="0" containsNumber="1" minValue="1" maxValue="11.333333333333334"/>
    </cacheField>
    <cacheField name="Desvio Padrão" numFmtId="2">
      <sharedItems containsSemiMixedTypes="0" containsString="0" containsNumber="1" minValue="0" maxValue="2.64575131106459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286.842314930553" createdVersion="6" refreshedVersion="6" minRefreshableVersion="3" recordCount="12" xr:uid="{F4C882BE-232B-44AC-BE8F-5222C129020B}">
  <cacheSource type="worksheet">
    <worksheetSource ref="A1:O12" sheet="gRPCvsRMI"/>
  </cacheSource>
  <cacheFields count="15">
    <cacheField name="Mecanismo" numFmtId="0">
      <sharedItems count="2">
        <s v="gRPC"/>
        <s v="RMI"/>
      </sharedItems>
    </cacheField>
    <cacheField name="Cenário" numFmtId="0">
      <sharedItems count="2">
        <s v="Máquina única"/>
        <s v="Máquinas diferentes"/>
      </sharedItems>
    </cacheField>
    <cacheField name="Teste 1" numFmtId="0">
      <sharedItems count="3">
        <s v="void void"/>
        <s v="int int"/>
        <s v="long long"/>
      </sharedItems>
    </cacheField>
    <cacheField name="1ª execução" numFmtId="0">
      <sharedItems containsString="0" containsBlank="1" containsNumber="1" containsInteger="1" minValue="0" maxValue="11"/>
    </cacheField>
    <cacheField name="2ª execução" numFmtId="0">
      <sharedItems containsString="0" containsBlank="1" containsNumber="1" containsInteger="1" minValue="1" maxValue="11"/>
    </cacheField>
    <cacheField name="3ª execução" numFmtId="0">
      <sharedItems containsSemiMixedTypes="0" containsString="0" containsNumber="1" containsInteger="1" minValue="0" maxValue="14"/>
    </cacheField>
    <cacheField name="4ª execução" numFmtId="0">
      <sharedItems containsString="0" containsBlank="1" containsNumber="1" containsInteger="1" minValue="1" maxValue="11"/>
    </cacheField>
    <cacheField name="5ª execução" numFmtId="0">
      <sharedItems containsSemiMixedTypes="0" containsString="0" containsNumber="1" containsInteger="1" minValue="0" maxValue="30"/>
    </cacheField>
    <cacheField name="6ª execução" numFmtId="0">
      <sharedItems containsSemiMixedTypes="0" containsString="0" containsNumber="1" containsInteger="1" minValue="0" maxValue="14"/>
    </cacheField>
    <cacheField name="7ª execução" numFmtId="0">
      <sharedItems containsString="0" containsBlank="1" containsNumber="1" containsInteger="1" minValue="1" maxValue="15"/>
    </cacheField>
    <cacheField name="8ª execução" numFmtId="0">
      <sharedItems containsSemiMixedTypes="0" containsString="0" containsNumber="1" containsInteger="1" minValue="0" maxValue="11"/>
    </cacheField>
    <cacheField name="9ª execução" numFmtId="0">
      <sharedItems containsString="0" containsBlank="1" containsNumber="1" containsInteger="1" minValue="0" maxValue="13"/>
    </cacheField>
    <cacheField name="10ª execução" numFmtId="0">
      <sharedItems containsString="0" containsBlank="1" containsNumber="1" containsInteger="1" minValue="0" maxValue="17"/>
    </cacheField>
    <cacheField name="Média" numFmtId="2">
      <sharedItems containsSemiMixedTypes="0" containsString="0" containsNumber="1" minValue="0.5" maxValue="14"/>
    </cacheField>
    <cacheField name="Desvio Padrão" numFmtId="2">
      <sharedItems containsSemiMixedTypes="0" containsString="0" containsNumber="1" minValue="0" maxValue="6.4614239916600429"/>
    </cacheField>
  </cacheFields>
  <extLst>
    <ext xmlns:x14="http://schemas.microsoft.com/office/spreadsheetml/2009/9/main" uri="{725AE2AE-9491-48be-B2B4-4EB974FC3084}">
      <x14:pivotCacheDefinition pivotCacheId="1458221265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285.940720601851" createdVersion="6" refreshedVersion="6" minRefreshableVersion="3" recordCount="10" xr:uid="{0FD891DC-6716-4EAF-A610-9CD9617C785E}">
  <cacheSource type="worksheet">
    <worksheetSource ref="A45:N55" sheet="gRPC"/>
  </cacheSource>
  <cacheFields count="14">
    <cacheField name="Cenário" numFmtId="0">
      <sharedItems count="2">
        <s v="Máquina única"/>
        <s v="Máquinas diferentes"/>
      </sharedItems>
    </cacheField>
    <cacheField name="Teste 4" numFmtId="0">
      <sharedItems count="5">
        <s v="void int"/>
        <s v="void long"/>
        <s v="void string"/>
        <s v="void / big string"/>
        <s v="void / super string"/>
      </sharedItems>
    </cacheField>
    <cacheField name="1ª execução" numFmtId="0">
      <sharedItems containsSemiMixedTypes="0" containsString="0" containsNumber="1" containsInteger="1" minValue="7" maxValue="2017"/>
    </cacheField>
    <cacheField name="2ª execução" numFmtId="0">
      <sharedItems containsSemiMixedTypes="0" containsString="0" containsNumber="1" containsInteger="1" minValue="5" maxValue="1945"/>
    </cacheField>
    <cacheField name="3ª execução" numFmtId="0">
      <sharedItems containsSemiMixedTypes="0" containsString="0" containsNumber="1" containsInteger="1" minValue="5" maxValue="1938"/>
    </cacheField>
    <cacheField name="4ª execução" numFmtId="0">
      <sharedItems containsSemiMixedTypes="0" containsString="0" containsNumber="1" containsInteger="1" minValue="5" maxValue="1925"/>
    </cacheField>
    <cacheField name="5ª execução" numFmtId="0">
      <sharedItems containsSemiMixedTypes="0" containsString="0" containsNumber="1" containsInteger="1" minValue="6" maxValue="1918"/>
    </cacheField>
    <cacheField name="6ª execução" numFmtId="0">
      <sharedItems containsSemiMixedTypes="0" containsString="0" containsNumber="1" containsInteger="1" minValue="6" maxValue="1937"/>
    </cacheField>
    <cacheField name="7ª execução" numFmtId="0">
      <sharedItems containsSemiMixedTypes="0" containsString="0" containsNumber="1" containsInteger="1" minValue="8" maxValue="1947"/>
    </cacheField>
    <cacheField name="8ª execução" numFmtId="0">
      <sharedItems containsSemiMixedTypes="0" containsString="0" containsNumber="1" containsInteger="1" minValue="8" maxValue="1968"/>
    </cacheField>
    <cacheField name="9ª execução" numFmtId="0">
      <sharedItems containsSemiMixedTypes="0" containsString="0" containsNumber="1" containsInteger="1" minValue="8" maxValue="1933"/>
    </cacheField>
    <cacheField name="10ª execução" numFmtId="0">
      <sharedItems containsSemiMixedTypes="0" containsString="0" containsNumber="1" containsInteger="1" minValue="11" maxValue="1932"/>
    </cacheField>
    <cacheField name="Média" numFmtId="0">
      <sharedItems containsSemiMixedTypes="0" containsString="0" containsNumber="1" minValue="7.3" maxValue="1938.1111111111111"/>
    </cacheField>
    <cacheField name="Desvio Padrão" numFmtId="0">
      <sharedItems containsSemiMixedTypes="0" containsString="0" containsNumber="1" minValue="1.6465452046971285" maxValue="14.4087164977006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285.943492824073" createdVersion="6" refreshedVersion="6" minRefreshableVersion="3" recordCount="6" xr:uid="{7F0C664A-243B-418D-AA78-FFB76185B669}">
  <cacheSource type="worksheet">
    <worksheetSource ref="A57:N63" sheet="gRPC"/>
  </cacheSource>
  <cacheFields count="14">
    <cacheField name="Cenário" numFmtId="0">
      <sharedItems count="2">
        <s v="Máquina única"/>
        <s v="Máquinas diferentes"/>
      </sharedItems>
    </cacheField>
    <cacheField name="Teste 5" numFmtId="0">
      <sharedItems count="3">
        <s v="2xlong long"/>
        <s v="4xlong long"/>
        <s v="8xlong long"/>
      </sharedItems>
    </cacheField>
    <cacheField name="1ª execução" numFmtId="0">
      <sharedItems containsSemiMixedTypes="0" containsString="0" containsNumber="1" containsInteger="1" minValue="5" maxValue="17"/>
    </cacheField>
    <cacheField name="2ª execução" numFmtId="0">
      <sharedItems containsSemiMixedTypes="0" containsString="0" containsNumber="1" containsInteger="1" minValue="5" maxValue="14"/>
    </cacheField>
    <cacheField name="3ª execução" numFmtId="0">
      <sharedItems containsSemiMixedTypes="0" containsString="0" containsNumber="1" containsInteger="1" minValue="5" maxValue="20"/>
    </cacheField>
    <cacheField name="4ª execução" numFmtId="0">
      <sharedItems containsSemiMixedTypes="0" containsString="0" containsNumber="1" containsInteger="1" minValue="5" maxValue="15"/>
    </cacheField>
    <cacheField name="5ª execução" numFmtId="0">
      <sharedItems containsSemiMixedTypes="0" containsString="0" containsNumber="1" containsInteger="1" minValue="5" maxValue="21"/>
    </cacheField>
    <cacheField name="6ª execução" numFmtId="0">
      <sharedItems containsSemiMixedTypes="0" containsString="0" containsNumber="1" containsInteger="1" minValue="7" maxValue="23"/>
    </cacheField>
    <cacheField name="7ª execução" numFmtId="0">
      <sharedItems containsSemiMixedTypes="0" containsString="0" containsNumber="1" containsInteger="1" minValue="7" maxValue="17"/>
    </cacheField>
    <cacheField name="8ª execução" numFmtId="0">
      <sharedItems containsSemiMixedTypes="0" containsString="0" containsNumber="1" containsInteger="1" minValue="8" maxValue="21"/>
    </cacheField>
    <cacheField name="9ª execução" numFmtId="0">
      <sharedItems containsSemiMixedTypes="0" containsString="0" containsNumber="1" containsInteger="1" minValue="8" maxValue="28"/>
    </cacheField>
    <cacheField name="10ª execução" numFmtId="0">
      <sharedItems containsSemiMixedTypes="0" containsString="0" containsNumber="1" containsInteger="1" minValue="10" maxValue="31"/>
    </cacheField>
    <cacheField name="Média" numFmtId="0">
      <sharedItems containsSemiMixedTypes="0" containsString="0" containsNumber="1" minValue="6.9" maxValue="18.2"/>
    </cacheField>
    <cacheField name="Desvio Padrão" numFmtId="0">
      <sharedItems containsSemiMixedTypes="0" containsString="0" containsNumber="1" minValue="1.663329993316619" maxValue="5.82713956890990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285.944781828701" createdVersion="6" refreshedVersion="6" minRefreshableVersion="3" recordCount="4" xr:uid="{E0E75450-69B8-4894-B9EA-E168D85780D4}">
  <cacheSource type="worksheet">
    <worksheetSource ref="A65:N69" sheet="gRPC"/>
  </cacheSource>
  <cacheFields count="14">
    <cacheField name="Cenário" numFmtId="0">
      <sharedItems count="2">
        <s v="Máquina única"/>
        <s v="Máquinas diferentes"/>
      </sharedItems>
    </cacheField>
    <cacheField name="Teste 6" numFmtId="0">
      <sharedItems count="2">
        <s v="long,string string"/>
        <s v="long,long,string,string string"/>
      </sharedItems>
    </cacheField>
    <cacheField name="1ª execução" numFmtId="0">
      <sharedItems containsSemiMixedTypes="0" containsString="0" containsNumber="1" containsInteger="1" minValue="5" maxValue="33"/>
    </cacheField>
    <cacheField name="2ª execução" numFmtId="0">
      <sharedItems containsSemiMixedTypes="0" containsString="0" containsNumber="1" containsInteger="1" minValue="4" maxValue="10"/>
    </cacheField>
    <cacheField name="3ª execução" numFmtId="0">
      <sharedItems containsSemiMixedTypes="0" containsString="0" containsNumber="1" containsInteger="1" minValue="6" maxValue="17"/>
    </cacheField>
    <cacheField name="4ª execução" numFmtId="0">
      <sharedItems containsSemiMixedTypes="0" containsString="0" containsNumber="1" containsInteger="1" minValue="5" maxValue="13"/>
    </cacheField>
    <cacheField name="5ª execução" numFmtId="0">
      <sharedItems containsSemiMixedTypes="0" containsString="0" containsNumber="1" containsInteger="1" minValue="5" maxValue="20"/>
    </cacheField>
    <cacheField name="6ª execução" numFmtId="0">
      <sharedItems containsSemiMixedTypes="0" containsString="0" containsNumber="1" containsInteger="1" minValue="7" maxValue="12"/>
    </cacheField>
    <cacheField name="7ª execução" numFmtId="0">
      <sharedItems containsSemiMixedTypes="0" containsString="0" containsNumber="1" containsInteger="1" minValue="8" maxValue="12"/>
    </cacheField>
    <cacheField name="8ª execução" numFmtId="0">
      <sharedItems containsSemiMixedTypes="0" containsString="0" containsNumber="1" containsInteger="1" minValue="8" maxValue="14"/>
    </cacheField>
    <cacheField name="9ª execução" numFmtId="0">
      <sharedItems containsSemiMixedTypes="0" containsString="0" containsNumber="1" containsInteger="1" minValue="9" maxValue="18"/>
    </cacheField>
    <cacheField name="10ª execução" numFmtId="0">
      <sharedItems containsSemiMixedTypes="0" containsString="0" containsNumber="1" containsInteger="1" minValue="10" maxValue="16"/>
    </cacheField>
    <cacheField name="Média" numFmtId="0">
      <sharedItems containsSemiMixedTypes="0" containsString="0" containsNumber="1" minValue="6.9" maxValue="15.2"/>
    </cacheField>
    <cacheField name="Desvio Padrão" numFmtId="0">
      <sharedItems containsSemiMixedTypes="0" containsString="0" containsNumber="1" minValue="1.8529256146249722" maxValue="6.86051504383356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285.946943402778" createdVersion="6" refreshedVersion="6" minRefreshableVersion="3" recordCount="2" xr:uid="{5FB6A41D-A224-48DA-9AAF-F6C6EA7E7B7A}">
  <cacheSource type="worksheet">
    <worksheetSource ref="A71:N73" sheet="gRPC"/>
  </cacheSource>
  <cacheFields count="14">
    <cacheField name="Cenário" numFmtId="0">
      <sharedItems count="2">
        <s v="Máquina única"/>
        <s v="Máquinas diferentes"/>
      </sharedItems>
    </cacheField>
    <cacheField name="Teste 7" numFmtId="0">
      <sharedItems count="1">
        <s v="double,double,string localizacao"/>
      </sharedItems>
    </cacheField>
    <cacheField name="1ª execução" numFmtId="0">
      <sharedItems containsSemiMixedTypes="0" containsString="0" containsNumber="1" containsInteger="1" minValue="5" maxValue="10"/>
    </cacheField>
    <cacheField name="2ª execução" numFmtId="0">
      <sharedItems containsSemiMixedTypes="0" containsString="0" containsNumber="1" containsInteger="1" minValue="5" maxValue="10"/>
    </cacheField>
    <cacheField name="3ª execução" numFmtId="0">
      <sharedItems containsSemiMixedTypes="0" containsString="0" containsNumber="1" containsInteger="1" minValue="5" maxValue="14"/>
    </cacheField>
    <cacheField name="4ª execução" numFmtId="0">
      <sharedItems containsSemiMixedTypes="0" containsString="0" containsNumber="1" containsInteger="1" minValue="5" maxValue="13"/>
    </cacheField>
    <cacheField name="5ª execução" numFmtId="0">
      <sharedItems containsSemiMixedTypes="0" containsString="0" containsNumber="1" containsInteger="1" minValue="6" maxValue="10"/>
    </cacheField>
    <cacheField name="6ª execução" numFmtId="0">
      <sharedItems containsSemiMixedTypes="0" containsString="0" containsNumber="1" containsInteger="1" minValue="7" maxValue="14"/>
    </cacheField>
    <cacheField name="7ª execução" numFmtId="0">
      <sharedItems containsSemiMixedTypes="0" containsString="0" containsNumber="1" containsInteger="1" minValue="7" maxValue="10"/>
    </cacheField>
    <cacheField name="8ª execução" numFmtId="0">
      <sharedItems containsSemiMixedTypes="0" containsString="0" containsNumber="1" containsInteger="1" minValue="9" maxValue="10"/>
    </cacheField>
    <cacheField name="9ª execução" numFmtId="0">
      <sharedItems containsSemiMixedTypes="0" containsString="0" containsNumber="1" containsInteger="1" minValue="10" maxValue="11"/>
    </cacheField>
    <cacheField name="10ª execução" numFmtId="0">
      <sharedItems containsSemiMixedTypes="0" containsString="0" containsNumber="1" containsInteger="1" minValue="12" maxValue="16"/>
    </cacheField>
    <cacheField name="Média" numFmtId="0">
      <sharedItems containsSemiMixedTypes="0" containsString="0" containsNumber="1" minValue="7.1" maxValue="11.8"/>
    </cacheField>
    <cacheField name="Desvio Padrão" numFmtId="0">
      <sharedItems containsSemiMixedTypes="0" containsString="0" containsNumber="1" minValue="2.2509257354845489" maxValue="2.46981780704569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285.951121759259" createdVersion="6" refreshedVersion="6" minRefreshableVersion="3" recordCount="22" xr:uid="{BF1E08E4-893C-4F9C-A7C3-28ED0AFF15E6}">
  <cacheSource type="worksheet">
    <worksheetSource ref="A9:N31" sheet="RMI"/>
  </cacheSource>
  <cacheFields count="14">
    <cacheField name="Cenário" numFmtId="0">
      <sharedItems count="2">
        <s v="Máquina única"/>
        <s v="Máquinas diferentes"/>
      </sharedItems>
    </cacheField>
    <cacheField name="Teste 2" numFmtId="0">
      <sharedItems count="11">
        <s v="string string1"/>
        <s v="string string2"/>
        <s v="string string4"/>
        <s v="string string8"/>
        <s v="string string16"/>
        <s v="string string32"/>
        <s v="string string64"/>
        <s v="string string128"/>
        <s v="string string256"/>
        <s v="string string512"/>
        <s v="string string1024"/>
      </sharedItems>
    </cacheField>
    <cacheField name="1ª execução" numFmtId="0">
      <sharedItems containsSemiMixedTypes="0" containsString="0" containsNumber="1" containsInteger="1" minValue="0" maxValue="7"/>
    </cacheField>
    <cacheField name="2ª execução" numFmtId="0">
      <sharedItems containsSemiMixedTypes="0" containsString="0" containsNumber="1" containsInteger="1" minValue="0" maxValue="5"/>
    </cacheField>
    <cacheField name="3ª execução" numFmtId="0">
      <sharedItems containsSemiMixedTypes="0" containsString="0" containsNumber="1" containsInteger="1" minValue="0" maxValue="8"/>
    </cacheField>
    <cacheField name="4ª execução" numFmtId="0">
      <sharedItems containsSemiMixedTypes="0" containsString="0" containsNumber="1" containsInteger="1" minValue="0" maxValue="10"/>
    </cacheField>
    <cacheField name="5ª execução" numFmtId="0">
      <sharedItems containsSemiMixedTypes="0" containsString="0" containsNumber="1" containsInteger="1" minValue="0" maxValue="12"/>
    </cacheField>
    <cacheField name="6ª execução" numFmtId="0">
      <sharedItems containsSemiMixedTypes="0" containsString="0" containsNumber="1" containsInteger="1" minValue="0" maxValue="28"/>
    </cacheField>
    <cacheField name="7ª execução" numFmtId="0">
      <sharedItems containsSemiMixedTypes="0" containsString="0" containsNumber="1" containsInteger="1" minValue="0" maxValue="6"/>
    </cacheField>
    <cacheField name="8ª execução" numFmtId="0">
      <sharedItems containsSemiMixedTypes="0" containsString="0" containsNumber="1" containsInteger="1" minValue="1" maxValue="31"/>
    </cacheField>
    <cacheField name="9ª execução" numFmtId="0">
      <sharedItems containsSemiMixedTypes="0" containsString="0" containsNumber="1" containsInteger="1" minValue="0" maxValue="24"/>
    </cacheField>
    <cacheField name="10ª execução" numFmtId="0">
      <sharedItems containsSemiMixedTypes="0" containsString="0" containsNumber="1" containsInteger="1" minValue="0" maxValue="17"/>
    </cacheField>
    <cacheField name="Média" numFmtId="0">
      <sharedItems containsSemiMixedTypes="0" containsString="0" containsNumber="1" minValue="0.7" maxValue="7.1"/>
    </cacheField>
    <cacheField name="Desvio Padrão" numFmtId="0">
      <sharedItems containsSemiMixedTypes="0" containsString="0" containsNumber="1" minValue="0.316227766016838" maxValue="8.49117188614151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285.953006365744" createdVersion="6" refreshedVersion="6" minRefreshableVersion="3" recordCount="10" xr:uid="{3A8B9C24-7871-4F01-8B2F-94AF7F783E06}">
  <cacheSource type="worksheet">
    <worksheetSource ref="A33:N43" sheet="RMI"/>
  </cacheSource>
  <cacheFields count="14">
    <cacheField name="Cenário" numFmtId="0">
      <sharedItems count="2">
        <s v="Máquina única"/>
        <s v="Máquinas diferentes"/>
      </sharedItems>
    </cacheField>
    <cacheField name="Teste 3" numFmtId="0">
      <sharedItems count="5">
        <s v="int void"/>
        <s v="long void"/>
        <s v="string void"/>
        <s v="big string / void"/>
        <s v="super string / void"/>
      </sharedItems>
    </cacheField>
    <cacheField name="1ª execução" numFmtId="0">
      <sharedItems containsSemiMixedTypes="0" containsString="0" containsNumber="1" containsInteger="1" minValue="1" maxValue="106"/>
    </cacheField>
    <cacheField name="2ª execução" numFmtId="0">
      <sharedItems containsSemiMixedTypes="0" containsString="0" containsNumber="1" containsInteger="1" minValue="0" maxValue="108"/>
    </cacheField>
    <cacheField name="3ª execução" numFmtId="0">
      <sharedItems containsSemiMixedTypes="0" containsString="0" containsNumber="1" containsInteger="1" minValue="1" maxValue="118"/>
    </cacheField>
    <cacheField name="4ª execução" numFmtId="0">
      <sharedItems containsSemiMixedTypes="0" containsString="0" containsNumber="1" containsInteger="1" minValue="1" maxValue="136"/>
    </cacheField>
    <cacheField name="5ª execução" numFmtId="0">
      <sharedItems containsSemiMixedTypes="0" containsString="0" containsNumber="1" containsInteger="1" minValue="0" maxValue="118"/>
    </cacheField>
    <cacheField name="6ª execução" numFmtId="0">
      <sharedItems containsSemiMixedTypes="0" containsString="0" containsNumber="1" containsInteger="1" minValue="0" maxValue="152"/>
    </cacheField>
    <cacheField name="7ª execução" numFmtId="0">
      <sharedItems containsSemiMixedTypes="0" containsString="0" containsNumber="1" containsInteger="1" minValue="0" maxValue="120"/>
    </cacheField>
    <cacheField name="8ª execução" numFmtId="0">
      <sharedItems containsSemiMixedTypes="0" containsString="0" containsNumber="1" containsInteger="1" minValue="1" maxValue="120"/>
    </cacheField>
    <cacheField name="9ª execução" numFmtId="0">
      <sharedItems containsSemiMixedTypes="0" containsString="0" containsNumber="1" containsInteger="1" minValue="0" maxValue="99"/>
    </cacheField>
    <cacheField name="10ª execução" numFmtId="0">
      <sharedItems containsSemiMixedTypes="0" containsString="0" containsNumber="1" containsInteger="1" minValue="0" maxValue="109"/>
    </cacheField>
    <cacheField name="Média" numFmtId="0">
      <sharedItems containsSemiMixedTypes="0" containsString="0" containsNumber="1" minValue="0.7" maxValue="114.88888888888889"/>
    </cacheField>
    <cacheField name="Desvio Padrão" numFmtId="0">
      <sharedItems containsSemiMixedTypes="0" containsString="0" containsNumber="1" minValue="0.42163702135578385" maxValue="10.7870807501896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285.955409374998" createdVersion="6" refreshedVersion="6" minRefreshableVersion="3" recordCount="10" xr:uid="{D6D687C7-D6B2-48B0-B9DC-C2D755450908}">
  <cacheSource type="worksheet">
    <worksheetSource ref="A45:N55" sheet="RMI"/>
  </cacheSource>
  <cacheFields count="14">
    <cacheField name="Cenário" numFmtId="0">
      <sharedItems count="2">
        <s v="Máquina única"/>
        <s v="Máquinas diferentes"/>
      </sharedItems>
    </cacheField>
    <cacheField name="Teste 4" numFmtId="0">
      <sharedItems count="5">
        <s v="void int"/>
        <s v="void long"/>
        <s v="void string"/>
        <s v="void / big string"/>
        <s v="void / super string"/>
      </sharedItems>
    </cacheField>
    <cacheField name="1ª execução" numFmtId="0">
      <sharedItems containsSemiMixedTypes="0" containsString="0" containsNumber="1" containsInteger="1" minValue="1" maxValue="2004"/>
    </cacheField>
    <cacheField name="2ª execução" numFmtId="0">
      <sharedItems containsSemiMixedTypes="0" containsString="0" containsNumber="1" containsInteger="1" minValue="1" maxValue="2019"/>
    </cacheField>
    <cacheField name="3ª execução" numFmtId="0">
      <sharedItems containsSemiMixedTypes="0" containsString="0" containsNumber="1" containsInteger="1" minValue="1" maxValue="2021"/>
    </cacheField>
    <cacheField name="4ª execução" numFmtId="0">
      <sharedItems containsSemiMixedTypes="0" containsString="0" containsNumber="1" containsInteger="1" minValue="0" maxValue="2042"/>
    </cacheField>
    <cacheField name="5ª execução" numFmtId="0">
      <sharedItems containsSemiMixedTypes="0" containsString="0" containsNumber="1" containsInteger="1" minValue="0" maxValue="1949"/>
    </cacheField>
    <cacheField name="6ª execução" numFmtId="0">
      <sharedItems containsSemiMixedTypes="0" containsString="0" containsNumber="1" containsInteger="1" minValue="1" maxValue="1952"/>
    </cacheField>
    <cacheField name="7ª execução" numFmtId="0">
      <sharedItems containsSemiMixedTypes="0" containsString="0" containsNumber="1" containsInteger="1" minValue="0" maxValue="2079"/>
    </cacheField>
    <cacheField name="8ª execução" numFmtId="0">
      <sharedItems containsSemiMixedTypes="0" containsString="0" containsNumber="1" containsInteger="1" minValue="0" maxValue="1906"/>
    </cacheField>
    <cacheField name="9ª execução" numFmtId="0">
      <sharedItems containsSemiMixedTypes="0" containsString="0" containsNumber="1" containsInteger="1" minValue="0" maxValue="1970"/>
    </cacheField>
    <cacheField name="10ª execução" numFmtId="0">
      <sharedItems containsSemiMixedTypes="0" containsString="0" containsNumber="1" containsInteger="1" minValue="1" maxValue="2006"/>
    </cacheField>
    <cacheField name="Média" numFmtId="0">
      <sharedItems containsSemiMixedTypes="0" containsString="0" containsNumber="1" minValue="0.6" maxValue="1978.375"/>
    </cacheField>
    <cacheField name="Desvio Padrão" numFmtId="0">
      <sharedItems containsSemiMixedTypes="0" containsString="0" containsNumber="1" minValue="0.47140452079103168" maxValue="40.9771277665968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n v="7"/>
    <n v="6"/>
    <n v="7"/>
    <n v="7"/>
    <n v="5"/>
    <n v="8"/>
    <n v="7"/>
    <n v="8"/>
    <n v="7"/>
    <n v="9"/>
    <n v="7.1"/>
    <n v="1.1005049346146107"/>
  </r>
  <r>
    <x v="0"/>
    <x v="1"/>
    <n v="5"/>
    <n v="6"/>
    <n v="4"/>
    <n v="6"/>
    <n v="5"/>
    <n v="7"/>
    <n v="9"/>
    <n v="8"/>
    <n v="9"/>
    <n v="11"/>
    <n v="7"/>
    <n v="2.2110831935702668"/>
  </r>
  <r>
    <x v="0"/>
    <x v="2"/>
    <n v="6"/>
    <n v="5"/>
    <n v="8"/>
    <n v="6"/>
    <n v="5"/>
    <n v="6"/>
    <n v="7"/>
    <n v="8"/>
    <n v="9"/>
    <n v="10"/>
    <n v="7"/>
    <n v="1.699673171197595"/>
  </r>
  <r>
    <x v="0"/>
    <x v="3"/>
    <n v="5"/>
    <n v="5"/>
    <n v="4"/>
    <n v="6"/>
    <n v="6"/>
    <n v="6"/>
    <n v="7"/>
    <n v="7"/>
    <n v="9"/>
    <n v="9"/>
    <n v="6.4"/>
    <n v="1.6465452046971285"/>
  </r>
  <r>
    <x v="0"/>
    <x v="4"/>
    <n v="4"/>
    <n v="5"/>
    <n v="5"/>
    <n v="10"/>
    <n v="6"/>
    <n v="6"/>
    <n v="6"/>
    <n v="8"/>
    <n v="9"/>
    <n v="10"/>
    <n v="6.9"/>
    <n v="2.1832697191750414"/>
  </r>
  <r>
    <x v="0"/>
    <x v="5"/>
    <n v="6"/>
    <n v="4"/>
    <n v="4"/>
    <n v="7"/>
    <n v="6"/>
    <n v="8"/>
    <n v="6"/>
    <n v="8"/>
    <n v="8"/>
    <n v="10"/>
    <n v="6.7"/>
    <n v="1.8885620632287066"/>
  </r>
  <r>
    <x v="0"/>
    <x v="6"/>
    <n v="6"/>
    <n v="5"/>
    <n v="4"/>
    <n v="6"/>
    <n v="7"/>
    <n v="6"/>
    <n v="6"/>
    <n v="8"/>
    <n v="8"/>
    <n v="9"/>
    <n v="6.5"/>
    <n v="1.509230856356236"/>
  </r>
  <r>
    <x v="0"/>
    <x v="7"/>
    <n v="6"/>
    <n v="6"/>
    <n v="6"/>
    <n v="5"/>
    <n v="5"/>
    <n v="6"/>
    <n v="6"/>
    <n v="9"/>
    <n v="10"/>
    <n v="9"/>
    <n v="6.8"/>
    <n v="1.8135294011647265"/>
  </r>
  <r>
    <x v="0"/>
    <x v="8"/>
    <n v="6"/>
    <n v="4"/>
    <n v="5"/>
    <n v="4"/>
    <n v="6"/>
    <n v="7"/>
    <n v="9"/>
    <n v="7"/>
    <n v="9"/>
    <n v="10"/>
    <n v="6.7"/>
    <n v="2.1108186931983424"/>
  </r>
  <r>
    <x v="0"/>
    <x v="9"/>
    <n v="7"/>
    <n v="6"/>
    <n v="5"/>
    <n v="5"/>
    <n v="5"/>
    <n v="7"/>
    <n v="10"/>
    <n v="8"/>
    <n v="9"/>
    <n v="10"/>
    <n v="7.2"/>
    <n v="1.988857852023507"/>
  </r>
  <r>
    <x v="0"/>
    <x v="10"/>
    <n v="8"/>
    <n v="7"/>
    <n v="8"/>
    <n v="6"/>
    <n v="7"/>
    <n v="9"/>
    <n v="8"/>
    <n v="9"/>
    <n v="10"/>
    <n v="11"/>
    <n v="8.3000000000000007"/>
    <n v="1.4944341180973273"/>
  </r>
  <r>
    <x v="1"/>
    <x v="0"/>
    <n v="27"/>
    <n v="8"/>
    <n v="23"/>
    <n v="17"/>
    <n v="18"/>
    <n v="10"/>
    <n v="22"/>
    <n v="15"/>
    <n v="13"/>
    <n v="17"/>
    <n v="17"/>
    <n v="5.8878405775518976"/>
  </r>
  <r>
    <x v="1"/>
    <x v="1"/>
    <n v="36"/>
    <n v="10"/>
    <n v="15"/>
    <n v="13"/>
    <n v="12"/>
    <n v="26"/>
    <n v="11"/>
    <n v="9"/>
    <n v="12"/>
    <n v="15"/>
    <n v="13.666666666666666"/>
    <n v="5.0497524691810387"/>
  </r>
  <r>
    <x v="1"/>
    <x v="2"/>
    <n v="57"/>
    <n v="18"/>
    <n v="13"/>
    <n v="10"/>
    <n v="14"/>
    <n v="11"/>
    <n v="20"/>
    <n v="10"/>
    <n v="9"/>
    <n v="13"/>
    <n v="13.111111111111111"/>
    <n v="3.7564758898615489"/>
  </r>
  <r>
    <x v="1"/>
    <x v="3"/>
    <n v="12"/>
    <n v="8"/>
    <n v="10"/>
    <n v="11"/>
    <n v="18"/>
    <n v="15"/>
    <n v="11"/>
    <n v="12"/>
    <n v="10"/>
    <n v="12"/>
    <n v="11.9"/>
    <n v="2.806737924669453"/>
  </r>
  <r>
    <x v="1"/>
    <x v="4"/>
    <n v="50"/>
    <n v="11"/>
    <n v="68"/>
    <n v="21"/>
    <n v="12"/>
    <n v="11"/>
    <n v="10"/>
    <n v="9"/>
    <n v="11"/>
    <n v="11"/>
    <n v="16.222222222222221"/>
    <n v="13.141325825214306"/>
  </r>
  <r>
    <x v="1"/>
    <x v="5"/>
    <n v="35"/>
    <n v="8"/>
    <n v="9"/>
    <n v="11"/>
    <n v="13"/>
    <n v="14"/>
    <n v="10"/>
    <n v="10"/>
    <n v="10"/>
    <n v="13"/>
    <n v="13.3"/>
    <n v="7.8605908740303283"/>
  </r>
  <r>
    <x v="1"/>
    <x v="6"/>
    <n v="23"/>
    <n v="7"/>
    <n v="8"/>
    <n v="11"/>
    <n v="12"/>
    <n v="9"/>
    <n v="12"/>
    <n v="10"/>
    <n v="14"/>
    <n v="14"/>
    <n v="12"/>
    <n v="4.5215533220835118"/>
  </r>
  <r>
    <x v="1"/>
    <x v="7"/>
    <n v="18"/>
    <n v="7"/>
    <n v="9"/>
    <n v="14"/>
    <n v="12"/>
    <n v="10"/>
    <n v="11"/>
    <n v="10"/>
    <n v="11"/>
    <n v="13"/>
    <n v="11.5"/>
    <n v="3.0276503540974917"/>
  </r>
  <r>
    <x v="1"/>
    <x v="8"/>
    <n v="26"/>
    <n v="7"/>
    <n v="10"/>
    <n v="15"/>
    <n v="13"/>
    <n v="10"/>
    <n v="8"/>
    <n v="9"/>
    <n v="12"/>
    <n v="11"/>
    <n v="12.1"/>
    <n v="5.4252496102330028"/>
  </r>
  <r>
    <x v="1"/>
    <x v="9"/>
    <n v="33"/>
    <n v="15"/>
    <n v="14"/>
    <n v="13"/>
    <n v="11"/>
    <n v="13"/>
    <n v="12"/>
    <n v="11"/>
    <n v="9"/>
    <n v="12"/>
    <n v="14.3"/>
    <n v="6.7831490556459908"/>
  </r>
  <r>
    <x v="1"/>
    <x v="10"/>
    <n v="72"/>
    <n v="9"/>
    <n v="16"/>
    <n v="13"/>
    <n v="16"/>
    <n v="11"/>
    <n v="77"/>
    <n v="12"/>
    <n v="16"/>
    <n v="14"/>
    <n v="13.375"/>
    <n v="2.615202805574687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1"/>
    <n v="2"/>
    <n v="1"/>
    <n v="1"/>
    <n v="1"/>
    <n v="0"/>
    <n v="1"/>
    <n v="1"/>
    <n v="0"/>
    <n v="1"/>
    <n v="0.9"/>
    <n v="0.56764621219754674"/>
  </r>
  <r>
    <x v="0"/>
    <x v="1"/>
    <n v="1"/>
    <n v="1"/>
    <n v="0"/>
    <n v="1"/>
    <n v="1"/>
    <n v="1"/>
    <n v="1"/>
    <n v="0"/>
    <n v="1"/>
    <n v="1"/>
    <n v="0.8"/>
    <n v="0.42163702135578385"/>
  </r>
  <r>
    <x v="0"/>
    <x v="2"/>
    <n v="1"/>
    <n v="1"/>
    <n v="0"/>
    <n v="0"/>
    <n v="1"/>
    <n v="0"/>
    <n v="0"/>
    <n v="1"/>
    <n v="1"/>
    <n v="1"/>
    <n v="0.6"/>
    <n v="0.5163977794943222"/>
  </r>
  <r>
    <x v="1"/>
    <x v="0"/>
    <n v="8"/>
    <n v="9"/>
    <n v="23"/>
    <n v="9"/>
    <n v="13"/>
    <n v="6"/>
    <n v="44"/>
    <n v="12"/>
    <n v="8"/>
    <n v="10"/>
    <n v="10.888888888888889"/>
    <n v="5.0110987927909694"/>
  </r>
  <r>
    <x v="1"/>
    <x v="1"/>
    <n v="4"/>
    <n v="4"/>
    <n v="4"/>
    <n v="12"/>
    <n v="4"/>
    <n v="5"/>
    <n v="5"/>
    <n v="4"/>
    <n v="8"/>
    <n v="6"/>
    <n v="5.6"/>
    <n v="2.5905812303633926"/>
  </r>
  <r>
    <x v="1"/>
    <x v="2"/>
    <n v="4"/>
    <n v="4"/>
    <n v="4"/>
    <n v="9"/>
    <n v="13"/>
    <n v="4"/>
    <n v="5"/>
    <n v="3"/>
    <n v="20"/>
    <n v="4"/>
    <n v="7"/>
    <n v="5.5176484524156164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n v="1"/>
    <n v="1"/>
    <n v="0"/>
    <n v="1"/>
    <n v="1"/>
    <n v="1"/>
    <n v="1"/>
    <n v="1"/>
    <n v="1"/>
    <n v="1"/>
    <n v="0.9"/>
    <n v="0.316227766016838"/>
  </r>
  <r>
    <x v="0"/>
    <x v="1"/>
    <n v="1"/>
    <n v="1"/>
    <n v="1"/>
    <n v="1"/>
    <n v="1"/>
    <n v="1"/>
    <n v="1"/>
    <n v="1"/>
    <n v="1"/>
    <n v="0"/>
    <n v="0.9"/>
    <n v="0.316227766016838"/>
  </r>
  <r>
    <x v="1"/>
    <x v="0"/>
    <n v="4"/>
    <n v="8"/>
    <n v="8"/>
    <n v="31"/>
    <n v="8"/>
    <n v="5"/>
    <n v="4"/>
    <n v="21"/>
    <n v="7"/>
    <n v="4"/>
    <n v="10"/>
    <n v="8.9193921068397675"/>
  </r>
  <r>
    <x v="1"/>
    <x v="1"/>
    <n v="4"/>
    <n v="5"/>
    <n v="8"/>
    <n v="5"/>
    <n v="8"/>
    <n v="4"/>
    <n v="6"/>
    <n v="5"/>
    <n v="7"/>
    <n v="10"/>
    <n v="6.2"/>
    <n v="1.988857852023507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  <n v="1"/>
    <n v="1"/>
    <n v="1"/>
    <n v="1"/>
    <n v="1"/>
    <n v="1"/>
    <n v="1"/>
    <n v="1"/>
    <n v="2"/>
    <n v="1"/>
    <n v="1.1000000000000001"/>
    <n v="0.316227766016838"/>
  </r>
  <r>
    <x v="1"/>
    <x v="0"/>
    <n v="11"/>
    <n v="7"/>
    <n v="10"/>
    <n v="4"/>
    <n v="4"/>
    <n v="4"/>
    <n v="5"/>
    <n v="7"/>
    <n v="20"/>
    <n v="5"/>
    <n v="7.7"/>
    <n v="4.9899899799498595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8"/>
    <n v="5"/>
    <n v="6"/>
    <n v="6"/>
    <n v="5"/>
    <n v="6"/>
    <n v="8"/>
    <n v="9"/>
    <n v="8"/>
    <n v="9"/>
    <n v="7"/>
    <n v="1.5634719199411433"/>
  </r>
  <r>
    <x v="0"/>
    <x v="1"/>
    <n v="6"/>
    <n v="6"/>
    <n v="6"/>
    <n v="5"/>
    <n v="6"/>
    <n v="6"/>
    <n v="7"/>
    <n v="7"/>
    <n v="7"/>
    <m/>
    <n v="6.2222222222222223"/>
    <n v="0.66666666666666552"/>
  </r>
  <r>
    <x v="0"/>
    <x v="2"/>
    <n v="8"/>
    <n v="4"/>
    <n v="5"/>
    <n v="4"/>
    <n v="6"/>
    <n v="5"/>
    <n v="7"/>
    <n v="9"/>
    <n v="9"/>
    <n v="11"/>
    <n v="6.8"/>
    <n v="2.3944379994757301"/>
  </r>
  <r>
    <x v="1"/>
    <x v="0"/>
    <n v="10"/>
    <n v="11"/>
    <n v="14"/>
    <m/>
    <n v="30"/>
    <n v="11"/>
    <n v="11"/>
    <n v="9"/>
    <n v="13"/>
    <n v="17"/>
    <n v="14"/>
    <n v="6.4614239916600429"/>
  </r>
  <r>
    <x v="1"/>
    <x v="1"/>
    <n v="11"/>
    <n v="8"/>
    <n v="11"/>
    <n v="10"/>
    <n v="10"/>
    <n v="12"/>
    <n v="15"/>
    <n v="11"/>
    <n v="11"/>
    <n v="15"/>
    <n v="11.4"/>
    <n v="2.1705094128132965"/>
  </r>
  <r>
    <x v="1"/>
    <x v="2"/>
    <n v="11"/>
    <n v="9"/>
    <n v="11"/>
    <n v="11"/>
    <n v="10"/>
    <n v="14"/>
    <m/>
    <n v="9"/>
    <n v="10"/>
    <n v="11"/>
    <n v="10.666666666666666"/>
    <n v="1.5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m/>
    <n v="1"/>
    <n v="0"/>
    <n v="1"/>
    <n v="0"/>
    <n v="0"/>
    <n v="1"/>
    <n v="1"/>
    <n v="0"/>
    <n v="1"/>
    <n v="0.55555555555555558"/>
    <n v="0.52704627669472992"/>
  </r>
  <r>
    <x v="0"/>
    <x v="1"/>
    <n v="1"/>
    <n v="1"/>
    <n v="1"/>
    <n v="1"/>
    <n v="1"/>
    <n v="1"/>
    <n v="1"/>
    <n v="1"/>
    <m/>
    <n v="1"/>
    <n v="1"/>
    <n v="0"/>
  </r>
  <r>
    <x v="0"/>
    <x v="2"/>
    <n v="0"/>
    <n v="1"/>
    <n v="1"/>
    <n v="1"/>
    <n v="1"/>
    <n v="0"/>
    <n v="1"/>
    <n v="0"/>
    <n v="0"/>
    <n v="0"/>
    <n v="0.5"/>
    <n v="0.52704627669472992"/>
  </r>
  <r>
    <x v="1"/>
    <x v="0"/>
    <n v="3"/>
    <m/>
    <n v="7"/>
    <n v="8"/>
    <n v="3"/>
    <n v="7"/>
    <n v="4"/>
    <n v="8"/>
    <n v="4"/>
    <n v="7"/>
    <n v="5.666666666666667"/>
    <n v="2.1213203435596424"/>
  </r>
  <r>
    <x v="1"/>
    <x v="1"/>
    <m/>
    <n v="3"/>
    <n v="2"/>
    <n v="4"/>
    <n v="3"/>
    <n v="4"/>
    <n v="5"/>
    <n v="3"/>
    <n v="3"/>
    <n v="3"/>
    <n v="3.3333333333333335"/>
    <n v="0.8660254037844386"/>
  </r>
  <r>
    <x v="1"/>
    <x v="2"/>
    <n v="3"/>
    <n v="5"/>
    <n v="3"/>
    <n v="4"/>
    <n v="3"/>
    <n v="3"/>
    <m/>
    <n v="4"/>
    <n v="4"/>
    <n v="3"/>
    <n v="3.5555555555555554"/>
    <n v="0.72648315725677948"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x v="0"/>
    <n v="7"/>
    <n v="6"/>
    <n v="7"/>
    <n v="7"/>
    <m/>
    <n v="8"/>
    <n v="7"/>
    <n v="8"/>
    <n v="7"/>
    <n v="9"/>
    <n v="7.333333333333333"/>
    <n v="0.8660254037844386"/>
  </r>
  <r>
    <x v="0"/>
    <x v="0"/>
    <x v="1"/>
    <n v="5"/>
    <n v="6"/>
    <n v="4"/>
    <n v="6"/>
    <n v="5"/>
    <n v="7"/>
    <n v="9"/>
    <n v="8"/>
    <n v="9"/>
    <n v="11"/>
    <n v="7"/>
    <n v="2.2110831935702668"/>
  </r>
  <r>
    <x v="0"/>
    <x v="0"/>
    <x v="2"/>
    <n v="6"/>
    <n v="5"/>
    <n v="8"/>
    <n v="6"/>
    <n v="5"/>
    <n v="6"/>
    <n v="7"/>
    <n v="8"/>
    <n v="9"/>
    <n v="10"/>
    <n v="7"/>
    <n v="1.699673171197595"/>
  </r>
  <r>
    <x v="0"/>
    <x v="0"/>
    <x v="3"/>
    <n v="5"/>
    <n v="5"/>
    <n v="4"/>
    <n v="6"/>
    <n v="6"/>
    <n v="6"/>
    <n v="7"/>
    <n v="7"/>
    <n v="9"/>
    <n v="9"/>
    <n v="6.4"/>
    <n v="1.6465452046971285"/>
  </r>
  <r>
    <x v="0"/>
    <x v="0"/>
    <x v="4"/>
    <n v="4"/>
    <n v="5"/>
    <n v="5"/>
    <n v="10"/>
    <n v="6"/>
    <n v="6"/>
    <n v="6"/>
    <n v="8"/>
    <n v="9"/>
    <n v="10"/>
    <n v="6.9"/>
    <n v="2.1832697191750414"/>
  </r>
  <r>
    <x v="0"/>
    <x v="0"/>
    <x v="5"/>
    <n v="6"/>
    <n v="4"/>
    <n v="4"/>
    <n v="7"/>
    <n v="6"/>
    <n v="8"/>
    <n v="6"/>
    <n v="8"/>
    <n v="8"/>
    <n v="10"/>
    <n v="6.7"/>
    <n v="1.8885620632287066"/>
  </r>
  <r>
    <x v="0"/>
    <x v="0"/>
    <x v="6"/>
    <n v="6"/>
    <n v="5"/>
    <n v="4"/>
    <n v="6"/>
    <n v="7"/>
    <n v="6"/>
    <n v="6"/>
    <n v="8"/>
    <n v="8"/>
    <n v="9"/>
    <n v="6.5"/>
    <n v="1.509230856356236"/>
  </r>
  <r>
    <x v="0"/>
    <x v="0"/>
    <x v="7"/>
    <n v="6"/>
    <n v="6"/>
    <n v="6"/>
    <n v="5"/>
    <n v="5"/>
    <n v="6"/>
    <n v="6"/>
    <n v="9"/>
    <n v="10"/>
    <n v="9"/>
    <n v="6.8"/>
    <n v="1.8135294011647265"/>
  </r>
  <r>
    <x v="0"/>
    <x v="0"/>
    <x v="8"/>
    <n v="6"/>
    <n v="4"/>
    <n v="5"/>
    <n v="4"/>
    <n v="6"/>
    <n v="7"/>
    <n v="9"/>
    <n v="7"/>
    <n v="9"/>
    <n v="10"/>
    <n v="6.7"/>
    <n v="2.1108186931983424"/>
  </r>
  <r>
    <x v="0"/>
    <x v="0"/>
    <x v="9"/>
    <n v="7"/>
    <n v="6"/>
    <n v="5"/>
    <n v="5"/>
    <n v="5"/>
    <n v="7"/>
    <n v="10"/>
    <n v="8"/>
    <n v="9"/>
    <n v="10"/>
    <n v="7.2"/>
    <n v="1.988857852023507"/>
  </r>
  <r>
    <x v="0"/>
    <x v="0"/>
    <x v="10"/>
    <n v="8"/>
    <n v="7"/>
    <n v="8"/>
    <n v="6"/>
    <n v="7"/>
    <n v="9"/>
    <n v="8"/>
    <n v="9"/>
    <n v="10"/>
    <n v="11"/>
    <n v="8.3000000000000007"/>
    <n v="1.4944341180973273"/>
  </r>
  <r>
    <x v="0"/>
    <x v="1"/>
    <x v="0"/>
    <n v="27"/>
    <n v="8"/>
    <n v="23"/>
    <n v="17"/>
    <n v="18"/>
    <n v="10"/>
    <n v="22"/>
    <n v="15"/>
    <n v="13"/>
    <n v="17"/>
    <n v="17"/>
    <n v="5.8878405775518976"/>
  </r>
  <r>
    <x v="0"/>
    <x v="1"/>
    <x v="1"/>
    <m/>
    <n v="10"/>
    <n v="15"/>
    <n v="13"/>
    <n v="12"/>
    <n v="26"/>
    <n v="11"/>
    <n v="9"/>
    <n v="12"/>
    <n v="15"/>
    <n v="13.666666666666666"/>
    <n v="5.0497524691810387"/>
  </r>
  <r>
    <x v="0"/>
    <x v="1"/>
    <x v="2"/>
    <m/>
    <n v="18"/>
    <n v="13"/>
    <n v="10"/>
    <n v="14"/>
    <n v="11"/>
    <n v="20"/>
    <n v="10"/>
    <n v="9"/>
    <n v="13"/>
    <n v="13.111111111111111"/>
    <n v="3.7564758898615489"/>
  </r>
  <r>
    <x v="0"/>
    <x v="1"/>
    <x v="3"/>
    <n v="12"/>
    <n v="8"/>
    <n v="10"/>
    <n v="11"/>
    <m/>
    <n v="15"/>
    <n v="11"/>
    <n v="12"/>
    <n v="10"/>
    <n v="12"/>
    <n v="11.222222222222221"/>
    <n v="1.9220937657784694"/>
  </r>
  <r>
    <x v="0"/>
    <x v="1"/>
    <x v="4"/>
    <n v="50"/>
    <n v="11"/>
    <m/>
    <n v="21"/>
    <n v="12"/>
    <n v="11"/>
    <n v="10"/>
    <n v="9"/>
    <n v="11"/>
    <n v="11"/>
    <n v="16.222222222222221"/>
    <n v="13.141325825214306"/>
  </r>
  <r>
    <x v="0"/>
    <x v="1"/>
    <x v="5"/>
    <m/>
    <n v="8"/>
    <n v="9"/>
    <n v="11"/>
    <n v="13"/>
    <n v="14"/>
    <n v="10"/>
    <n v="10"/>
    <n v="10"/>
    <n v="13"/>
    <n v="10.888888888888889"/>
    <n v="2.0275875100994072"/>
  </r>
  <r>
    <x v="0"/>
    <x v="1"/>
    <x v="6"/>
    <m/>
    <n v="7"/>
    <n v="8"/>
    <n v="11"/>
    <n v="12"/>
    <n v="9"/>
    <n v="12"/>
    <n v="10"/>
    <n v="14"/>
    <n v="14"/>
    <n v="10.777777777777779"/>
    <n v="2.4888640871780154"/>
  </r>
  <r>
    <x v="0"/>
    <x v="1"/>
    <x v="7"/>
    <m/>
    <n v="7"/>
    <n v="9"/>
    <n v="14"/>
    <n v="12"/>
    <n v="10"/>
    <n v="11"/>
    <n v="10"/>
    <n v="11"/>
    <n v="13"/>
    <n v="10.777777777777779"/>
    <n v="2.1081851067789223"/>
  </r>
  <r>
    <x v="0"/>
    <x v="1"/>
    <x v="8"/>
    <m/>
    <n v="7"/>
    <n v="10"/>
    <n v="15"/>
    <n v="13"/>
    <n v="10"/>
    <n v="8"/>
    <n v="9"/>
    <n v="12"/>
    <n v="11"/>
    <n v="10.555555555555555"/>
    <n v="2.5055493963954834"/>
  </r>
  <r>
    <x v="0"/>
    <x v="1"/>
    <x v="9"/>
    <m/>
    <n v="15"/>
    <n v="14"/>
    <n v="13"/>
    <n v="11"/>
    <n v="13"/>
    <n v="12"/>
    <n v="11"/>
    <n v="9"/>
    <n v="12"/>
    <n v="12.222222222222221"/>
    <n v="1.7873008824606049"/>
  </r>
  <r>
    <x v="0"/>
    <x v="1"/>
    <x v="10"/>
    <n v="72"/>
    <n v="9"/>
    <n v="16"/>
    <n v="13"/>
    <n v="16"/>
    <n v="11"/>
    <m/>
    <n v="12"/>
    <n v="16"/>
    <n v="14"/>
    <n v="19.888888888888889"/>
    <n v="19.694189780519306"/>
  </r>
  <r>
    <x v="1"/>
    <x v="0"/>
    <x v="0"/>
    <n v="1"/>
    <n v="1"/>
    <m/>
    <m/>
    <n v="1"/>
    <n v="1"/>
    <n v="1"/>
    <n v="1"/>
    <n v="1"/>
    <n v="1"/>
    <n v="1"/>
    <n v="0"/>
  </r>
  <r>
    <x v="1"/>
    <x v="0"/>
    <x v="1"/>
    <m/>
    <n v="1"/>
    <n v="1"/>
    <m/>
    <n v="1"/>
    <n v="1"/>
    <n v="1"/>
    <n v="1"/>
    <n v="1"/>
    <n v="1"/>
    <n v="1"/>
    <n v="0"/>
  </r>
  <r>
    <x v="1"/>
    <x v="0"/>
    <x v="2"/>
    <n v="1"/>
    <n v="1"/>
    <n v="1"/>
    <n v="1"/>
    <n v="0"/>
    <n v="1"/>
    <n v="0"/>
    <m/>
    <n v="1"/>
    <n v="1"/>
    <n v="0.77777777777777779"/>
    <n v="0.44095855184409838"/>
  </r>
  <r>
    <x v="1"/>
    <x v="0"/>
    <x v="3"/>
    <n v="1"/>
    <n v="1"/>
    <n v="1"/>
    <n v="0"/>
    <n v="1"/>
    <n v="1"/>
    <n v="1"/>
    <m/>
    <n v="1"/>
    <n v="0"/>
    <n v="0.77777777777777779"/>
    <n v="0.44095855184409838"/>
  </r>
  <r>
    <x v="1"/>
    <x v="0"/>
    <x v="4"/>
    <m/>
    <n v="1"/>
    <n v="1"/>
    <n v="1"/>
    <n v="0"/>
    <n v="0"/>
    <n v="1"/>
    <n v="1"/>
    <n v="0"/>
    <n v="0"/>
    <n v="0.55555555555555558"/>
    <n v="0.52704627669472992"/>
  </r>
  <r>
    <x v="1"/>
    <x v="0"/>
    <x v="5"/>
    <m/>
    <n v="0"/>
    <n v="1"/>
    <n v="1"/>
    <n v="1"/>
    <n v="1"/>
    <n v="1"/>
    <n v="1"/>
    <n v="0"/>
    <n v="1"/>
    <n v="0.77777777777777779"/>
    <n v="0.44095855184409838"/>
  </r>
  <r>
    <x v="1"/>
    <x v="0"/>
    <x v="6"/>
    <n v="1"/>
    <m/>
    <n v="1"/>
    <n v="1"/>
    <n v="1"/>
    <n v="1"/>
    <n v="1"/>
    <n v="1"/>
    <n v="1"/>
    <n v="1"/>
    <n v="1"/>
    <n v="0"/>
  </r>
  <r>
    <x v="1"/>
    <x v="0"/>
    <x v="7"/>
    <n v="0"/>
    <n v="1"/>
    <n v="1"/>
    <n v="0"/>
    <n v="1"/>
    <n v="1"/>
    <n v="1"/>
    <n v="1"/>
    <n v="0"/>
    <n v="1"/>
    <n v="0.7"/>
    <n v="0.48304589153964789"/>
  </r>
  <r>
    <x v="1"/>
    <x v="0"/>
    <x v="8"/>
    <n v="1"/>
    <n v="1"/>
    <n v="0"/>
    <n v="1"/>
    <n v="1"/>
    <n v="0"/>
    <n v="1"/>
    <n v="1"/>
    <n v="0"/>
    <n v="1"/>
    <n v="0.7"/>
    <n v="0.48304589153964789"/>
  </r>
  <r>
    <x v="1"/>
    <x v="0"/>
    <x v="9"/>
    <n v="1"/>
    <n v="1"/>
    <n v="1"/>
    <n v="1"/>
    <n v="1"/>
    <n v="1"/>
    <n v="1"/>
    <n v="1"/>
    <m/>
    <n v="1"/>
    <n v="1"/>
    <n v="0"/>
  </r>
  <r>
    <x v="1"/>
    <x v="0"/>
    <x v="10"/>
    <n v="1"/>
    <n v="2"/>
    <n v="1"/>
    <n v="2"/>
    <n v="1"/>
    <n v="1"/>
    <n v="1"/>
    <n v="1"/>
    <n v="1"/>
    <n v="2"/>
    <n v="1.3"/>
    <n v="0.48304589153964811"/>
  </r>
  <r>
    <x v="1"/>
    <x v="1"/>
    <x v="0"/>
    <n v="4"/>
    <n v="5"/>
    <n v="3"/>
    <n v="5"/>
    <n v="4"/>
    <n v="3"/>
    <n v="3"/>
    <n v="4"/>
    <n v="4"/>
    <m/>
    <n v="3.8888888888888888"/>
    <n v="0.78173595997057133"/>
  </r>
  <r>
    <x v="1"/>
    <x v="1"/>
    <x v="1"/>
    <n v="4"/>
    <n v="3"/>
    <n v="3"/>
    <n v="4"/>
    <n v="6"/>
    <n v="4"/>
    <n v="5"/>
    <m/>
    <n v="4"/>
    <n v="7"/>
    <n v="4.4444444444444446"/>
    <n v="1.3333333333333337"/>
  </r>
  <r>
    <x v="1"/>
    <x v="1"/>
    <x v="2"/>
    <n v="7"/>
    <n v="4"/>
    <n v="7"/>
    <n v="3"/>
    <n v="3"/>
    <n v="5"/>
    <n v="4"/>
    <n v="4"/>
    <n v="4"/>
    <n v="7"/>
    <n v="4.8"/>
    <n v="1.6193277068654823"/>
  </r>
  <r>
    <x v="1"/>
    <x v="1"/>
    <x v="3"/>
    <n v="4"/>
    <n v="3"/>
    <n v="4"/>
    <n v="3"/>
    <n v="3"/>
    <n v="4"/>
    <n v="6"/>
    <m/>
    <n v="5"/>
    <n v="5"/>
    <n v="4.1111111111111107"/>
    <n v="1.0540925533894596"/>
  </r>
  <r>
    <x v="1"/>
    <x v="1"/>
    <x v="4"/>
    <n v="4"/>
    <n v="3"/>
    <n v="3"/>
    <m/>
    <n v="4"/>
    <n v="6"/>
    <n v="3"/>
    <n v="4"/>
    <n v="7"/>
    <n v="4"/>
    <n v="4.2222222222222223"/>
    <n v="1.3944333775567921"/>
  </r>
  <r>
    <x v="1"/>
    <x v="1"/>
    <x v="5"/>
    <n v="3"/>
    <n v="3"/>
    <n v="8"/>
    <n v="6"/>
    <n v="12"/>
    <n v="4"/>
    <n v="4"/>
    <n v="9"/>
    <n v="4"/>
    <n v="12"/>
    <n v="6.5"/>
    <n v="3.5355339059327378"/>
  </r>
  <r>
    <x v="1"/>
    <x v="1"/>
    <x v="6"/>
    <n v="5"/>
    <n v="3"/>
    <n v="4"/>
    <n v="4"/>
    <n v="3"/>
    <m/>
    <n v="4"/>
    <n v="4"/>
    <n v="4"/>
    <n v="3"/>
    <n v="3.7777777777777777"/>
    <n v="0.66666666666666552"/>
  </r>
  <r>
    <x v="1"/>
    <x v="1"/>
    <x v="7"/>
    <n v="5"/>
    <n v="4"/>
    <n v="5"/>
    <n v="8"/>
    <n v="3"/>
    <m/>
    <n v="3"/>
    <n v="3"/>
    <n v="8"/>
    <n v="4"/>
    <n v="4.7777777777777777"/>
    <n v="1.9860625479688305"/>
  </r>
  <r>
    <x v="1"/>
    <x v="1"/>
    <x v="8"/>
    <n v="3"/>
    <n v="5"/>
    <n v="4"/>
    <n v="4"/>
    <n v="3"/>
    <m/>
    <n v="3"/>
    <n v="5"/>
    <n v="3"/>
    <n v="4"/>
    <n v="3.7777777777777777"/>
    <n v="0.83333333333333237"/>
  </r>
  <r>
    <x v="1"/>
    <x v="1"/>
    <x v="9"/>
    <n v="7"/>
    <n v="5"/>
    <n v="3"/>
    <n v="4"/>
    <n v="3"/>
    <n v="4"/>
    <n v="6"/>
    <n v="3"/>
    <m/>
    <n v="5"/>
    <n v="4.4444444444444446"/>
    <n v="1.4240006242195888"/>
  </r>
  <r>
    <x v="1"/>
    <x v="1"/>
    <x v="10"/>
    <n v="6"/>
    <n v="5"/>
    <n v="5"/>
    <n v="10"/>
    <n v="6"/>
    <n v="7"/>
    <n v="5"/>
    <m/>
    <n v="6"/>
    <n v="5"/>
    <n v="6.1111111111111107"/>
    <n v="1.615893285805444"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n v="5"/>
    <n v="6"/>
    <n v="5"/>
    <n v="8"/>
    <n v="5"/>
    <n v="7"/>
    <n v="9"/>
    <n v="9"/>
    <n v="8"/>
    <n v="9"/>
    <n v="7.1"/>
    <n v="1.7288403306519913"/>
  </r>
  <r>
    <x v="0"/>
    <x v="0"/>
    <x v="1"/>
    <n v="5"/>
    <n v="6"/>
    <n v="5"/>
    <n v="7"/>
    <n v="6"/>
    <n v="6"/>
    <n v="8"/>
    <n v="11"/>
    <n v="9"/>
    <n v="10"/>
    <n v="7.3"/>
    <n v="2.1108186931983424"/>
  </r>
  <r>
    <x v="0"/>
    <x v="0"/>
    <x v="2"/>
    <n v="5"/>
    <n v="6"/>
    <n v="6"/>
    <n v="4"/>
    <n v="6"/>
    <n v="7"/>
    <n v="8"/>
    <m/>
    <n v="10"/>
    <n v="10"/>
    <n v="6.8888888888888893"/>
    <n v="2.0883273476902788"/>
  </r>
  <r>
    <x v="0"/>
    <x v="0"/>
    <x v="3"/>
    <n v="5"/>
    <n v="6"/>
    <n v="5"/>
    <n v="6"/>
    <n v="5"/>
    <n v="6"/>
    <n v="7"/>
    <n v="9"/>
    <n v="8"/>
    <n v="9"/>
    <n v="6.6"/>
    <n v="1.5776212754932302"/>
  </r>
  <r>
    <x v="0"/>
    <x v="0"/>
    <x v="4"/>
    <m/>
    <n v="7"/>
    <n v="7"/>
    <n v="6"/>
    <n v="6"/>
    <n v="7"/>
    <n v="8"/>
    <n v="10"/>
    <n v="9"/>
    <n v="13"/>
    <n v="8.1111111111111107"/>
    <n v="2.2607766610417568"/>
  </r>
  <r>
    <x v="0"/>
    <x v="1"/>
    <x v="0"/>
    <m/>
    <n v="8"/>
    <n v="10"/>
    <n v="20"/>
    <n v="13"/>
    <n v="8"/>
    <n v="15"/>
    <n v="19"/>
    <n v="12"/>
    <n v="11"/>
    <n v="12.888888888888889"/>
    <n v="4.3716256828680011"/>
  </r>
  <r>
    <x v="0"/>
    <x v="1"/>
    <x v="1"/>
    <m/>
    <n v="16"/>
    <n v="9"/>
    <n v="12"/>
    <n v="15"/>
    <n v="12"/>
    <n v="9"/>
    <n v="9"/>
    <n v="10"/>
    <n v="12"/>
    <n v="11.555555555555555"/>
    <n v="2.6034165586355504"/>
  </r>
  <r>
    <x v="0"/>
    <x v="1"/>
    <x v="2"/>
    <n v="17"/>
    <n v="7"/>
    <n v="8"/>
    <n v="10"/>
    <n v="10"/>
    <n v="17"/>
    <n v="12"/>
    <n v="13"/>
    <n v="9"/>
    <n v="10"/>
    <n v="11.3"/>
    <n v="3.4657049948186733"/>
  </r>
  <r>
    <x v="0"/>
    <x v="1"/>
    <x v="3"/>
    <m/>
    <n v="8"/>
    <n v="11"/>
    <n v="12"/>
    <n v="18"/>
    <n v="9"/>
    <n v="12"/>
    <n v="12"/>
    <n v="12"/>
    <n v="11"/>
    <n v="11.666666666666666"/>
    <n v="2.7838821814150108"/>
  </r>
  <r>
    <x v="0"/>
    <x v="1"/>
    <x v="4"/>
    <n v="243"/>
    <m/>
    <n v="135"/>
    <n v="137"/>
    <n v="197"/>
    <n v="131"/>
    <n v="131"/>
    <n v="122"/>
    <n v="185"/>
    <n v="143"/>
    <n v="158.22222222222223"/>
    <n v="40.962720178772862"/>
  </r>
  <r>
    <x v="1"/>
    <x v="0"/>
    <x v="0"/>
    <n v="1"/>
    <n v="1"/>
    <n v="1"/>
    <n v="1"/>
    <n v="1"/>
    <m/>
    <m/>
    <n v="1"/>
    <n v="1"/>
    <n v="1"/>
    <n v="1"/>
    <n v="0"/>
  </r>
  <r>
    <x v="1"/>
    <x v="0"/>
    <x v="1"/>
    <n v="1"/>
    <n v="1"/>
    <n v="1"/>
    <n v="1"/>
    <n v="1"/>
    <n v="0"/>
    <n v="1"/>
    <n v="1"/>
    <n v="0"/>
    <n v="0"/>
    <n v="0.7"/>
    <n v="0.48304589153964789"/>
  </r>
  <r>
    <x v="1"/>
    <x v="0"/>
    <x v="2"/>
    <n v="1"/>
    <m/>
    <n v="1"/>
    <n v="1"/>
    <n v="1"/>
    <n v="1"/>
    <m/>
    <n v="1"/>
    <n v="1"/>
    <n v="1"/>
    <n v="1"/>
    <n v="0"/>
  </r>
  <r>
    <x v="1"/>
    <x v="0"/>
    <x v="3"/>
    <n v="1"/>
    <n v="1"/>
    <n v="1"/>
    <n v="1"/>
    <n v="0"/>
    <n v="0"/>
    <n v="1"/>
    <n v="1"/>
    <n v="1"/>
    <n v="0"/>
    <n v="0.7"/>
    <n v="0.48304589153964789"/>
  </r>
  <r>
    <x v="1"/>
    <x v="0"/>
    <x v="4"/>
    <m/>
    <n v="6"/>
    <n v="5"/>
    <n v="5"/>
    <n v="4"/>
    <n v="4"/>
    <n v="5"/>
    <n v="5"/>
    <n v="10"/>
    <n v="5"/>
    <n v="5.4444444444444446"/>
    <n v="1.8104634152000361"/>
  </r>
  <r>
    <x v="1"/>
    <x v="1"/>
    <x v="0"/>
    <n v="6"/>
    <n v="3"/>
    <n v="4"/>
    <n v="4"/>
    <n v="3"/>
    <n v="5"/>
    <m/>
    <n v="5"/>
    <n v="6"/>
    <n v="4"/>
    <n v="4.4444444444444446"/>
    <n v="1.1303883305208784"/>
  </r>
  <r>
    <x v="1"/>
    <x v="1"/>
    <x v="1"/>
    <n v="3"/>
    <n v="6"/>
    <n v="4"/>
    <n v="3"/>
    <n v="4"/>
    <n v="3"/>
    <n v="4"/>
    <m/>
    <n v="3"/>
    <n v="6"/>
    <n v="4"/>
    <n v="1.2247448713915889"/>
  </r>
  <r>
    <x v="1"/>
    <x v="1"/>
    <x v="2"/>
    <n v="4"/>
    <n v="4"/>
    <n v="3"/>
    <n v="3"/>
    <n v="4"/>
    <n v="3"/>
    <n v="4"/>
    <m/>
    <n v="6"/>
    <n v="4"/>
    <n v="3.8888888888888888"/>
    <n v="0.92796072713833677"/>
  </r>
  <r>
    <x v="1"/>
    <x v="1"/>
    <x v="3"/>
    <n v="5"/>
    <n v="9"/>
    <n v="4"/>
    <n v="4"/>
    <n v="4"/>
    <n v="5"/>
    <m/>
    <n v="4"/>
    <n v="4"/>
    <n v="4"/>
    <n v="4.7777777777777777"/>
    <n v="1.6414763002993502"/>
  </r>
  <r>
    <x v="1"/>
    <x v="1"/>
    <x v="4"/>
    <n v="106"/>
    <n v="108"/>
    <n v="118"/>
    <n v="136"/>
    <n v="118"/>
    <m/>
    <n v="120"/>
    <n v="120"/>
    <n v="99"/>
    <n v="109"/>
    <n v="114.88888888888889"/>
    <n v="10.787080750189604"/>
  </r>
</pivotCacheRecords>
</file>

<file path=xl/pivotCache/pivotCacheRecords1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n v="7"/>
    <n v="5"/>
    <n v="5"/>
    <n v="6"/>
    <n v="6"/>
    <n v="7"/>
    <n v="8"/>
    <n v="9"/>
    <n v="9"/>
    <m/>
    <n v="6.8888888888888893"/>
    <n v="1.5365907428821488"/>
  </r>
  <r>
    <x v="0"/>
    <x v="0"/>
    <x v="1"/>
    <n v="10"/>
    <n v="6"/>
    <n v="5"/>
    <n v="6"/>
    <n v="10"/>
    <n v="7"/>
    <n v="8"/>
    <n v="8"/>
    <n v="9"/>
    <n v="11"/>
    <n v="8"/>
    <n v="2"/>
  </r>
  <r>
    <x v="0"/>
    <x v="0"/>
    <x v="2"/>
    <n v="13"/>
    <n v="7"/>
    <n v="5"/>
    <n v="5"/>
    <n v="9"/>
    <n v="6"/>
    <n v="10"/>
    <n v="8"/>
    <n v="8"/>
    <n v="13"/>
    <n v="8.4"/>
    <n v="2.9135697844549542"/>
  </r>
  <r>
    <x v="0"/>
    <x v="0"/>
    <x v="3"/>
    <n v="10"/>
    <n v="9"/>
    <n v="10"/>
    <n v="7"/>
    <n v="8"/>
    <n v="9"/>
    <n v="9"/>
    <n v="10"/>
    <n v="11"/>
    <m/>
    <n v="9.2222222222222214"/>
    <n v="1.2018504251546624"/>
  </r>
  <r>
    <x v="0"/>
    <x v="0"/>
    <x v="4"/>
    <m/>
    <n v="1867"/>
    <n v="1866"/>
    <n v="1859"/>
    <n v="1860"/>
    <n v="1856"/>
    <n v="1871"/>
    <n v="1865"/>
    <n v="1860"/>
    <n v="1859"/>
    <n v="1862.5555555555557"/>
    <n v="4.8762462794425971"/>
  </r>
  <r>
    <x v="0"/>
    <x v="1"/>
    <x v="0"/>
    <n v="14"/>
    <n v="18"/>
    <n v="10"/>
    <n v="12"/>
    <n v="15"/>
    <n v="14"/>
    <n v="18"/>
    <n v="16"/>
    <m/>
    <n v="19"/>
    <n v="15.111111111111111"/>
    <n v="2.9767618499152877"/>
  </r>
  <r>
    <x v="0"/>
    <x v="1"/>
    <x v="1"/>
    <n v="15"/>
    <n v="16"/>
    <n v="10"/>
    <n v="20"/>
    <n v="10"/>
    <m/>
    <n v="13"/>
    <n v="16"/>
    <n v="19"/>
    <n v="12"/>
    <n v="14.555555555555555"/>
    <n v="3.6094013046179518"/>
  </r>
  <r>
    <x v="0"/>
    <x v="1"/>
    <x v="2"/>
    <n v="16"/>
    <n v="12"/>
    <n v="17"/>
    <n v="16"/>
    <n v="18"/>
    <n v="14"/>
    <n v="23"/>
    <n v="17"/>
    <n v="25"/>
    <n v="22"/>
    <n v="18"/>
    <n v="4.1096093353126513"/>
  </r>
  <r>
    <x v="0"/>
    <x v="1"/>
    <x v="3"/>
    <m/>
    <n v="15"/>
    <n v="17"/>
    <n v="17"/>
    <n v="15"/>
    <n v="14"/>
    <n v="15"/>
    <n v="20"/>
    <n v="27"/>
    <n v="12"/>
    <n v="16.888888888888889"/>
    <n v="4.4001262608146927"/>
  </r>
  <r>
    <x v="0"/>
    <x v="1"/>
    <x v="4"/>
    <m/>
    <n v="1945"/>
    <n v="1938"/>
    <n v="1925"/>
    <n v="1918"/>
    <n v="1937"/>
    <n v="1947"/>
    <n v="1968"/>
    <n v="1933"/>
    <n v="1932"/>
    <n v="1938.1111111111111"/>
    <n v="14.408716497700658"/>
  </r>
  <r>
    <x v="1"/>
    <x v="0"/>
    <x v="0"/>
    <n v="1"/>
    <m/>
    <n v="1"/>
    <m/>
    <n v="1"/>
    <n v="1"/>
    <n v="1"/>
    <n v="1"/>
    <n v="1"/>
    <n v="1"/>
    <n v="1"/>
    <n v="0"/>
  </r>
  <r>
    <x v="1"/>
    <x v="0"/>
    <x v="1"/>
    <n v="1"/>
    <n v="1"/>
    <n v="1"/>
    <n v="0"/>
    <n v="1"/>
    <n v="1"/>
    <n v="0"/>
    <n v="0"/>
    <n v="0"/>
    <n v="1"/>
    <n v="0.6"/>
    <n v="0.5163977794943222"/>
  </r>
  <r>
    <x v="1"/>
    <x v="0"/>
    <x v="2"/>
    <n v="1"/>
    <n v="1"/>
    <n v="1"/>
    <n v="1"/>
    <n v="0"/>
    <n v="1"/>
    <n v="0"/>
    <n v="1"/>
    <n v="0"/>
    <n v="1"/>
    <n v="0.7"/>
    <n v="0.48304589153964789"/>
  </r>
  <r>
    <x v="1"/>
    <x v="0"/>
    <x v="3"/>
    <n v="2"/>
    <m/>
    <n v="1"/>
    <n v="1"/>
    <n v="2"/>
    <n v="1"/>
    <n v="2"/>
    <n v="2"/>
    <n v="2"/>
    <n v="1"/>
    <n v="1.5555555555555556"/>
    <n v="0.52704627669472981"/>
  </r>
  <r>
    <x v="1"/>
    <x v="0"/>
    <x v="4"/>
    <m/>
    <n v="1866"/>
    <n v="1873"/>
    <n v="1862"/>
    <n v="1858"/>
    <n v="1879"/>
    <n v="1854"/>
    <n v="1855"/>
    <n v="1857"/>
    <n v="1854"/>
    <n v="1862"/>
    <n v="8.9721792224631809"/>
  </r>
  <r>
    <x v="1"/>
    <x v="1"/>
    <x v="0"/>
    <n v="3"/>
    <n v="12"/>
    <n v="4"/>
    <n v="5"/>
    <n v="4"/>
    <m/>
    <n v="4"/>
    <n v="4"/>
    <n v="11"/>
    <n v="4"/>
    <n v="5.666666666666667"/>
    <n v="3.3541019662496847"/>
  </r>
  <r>
    <x v="1"/>
    <x v="1"/>
    <x v="1"/>
    <n v="5"/>
    <n v="4"/>
    <n v="4"/>
    <n v="7"/>
    <n v="4"/>
    <n v="8"/>
    <n v="7"/>
    <n v="4"/>
    <n v="4"/>
    <n v="6"/>
    <n v="5.3"/>
    <n v="1.5670212364724219"/>
  </r>
  <r>
    <x v="1"/>
    <x v="1"/>
    <x v="2"/>
    <n v="4"/>
    <n v="4"/>
    <n v="3"/>
    <m/>
    <n v="3"/>
    <n v="6"/>
    <n v="4"/>
    <n v="7"/>
    <n v="4"/>
    <n v="3"/>
    <n v="4.2222222222222223"/>
    <n v="1.3944333775567921"/>
  </r>
  <r>
    <x v="1"/>
    <x v="1"/>
    <x v="3"/>
    <n v="6"/>
    <n v="9"/>
    <n v="7"/>
    <n v="5"/>
    <n v="5"/>
    <m/>
    <n v="5"/>
    <n v="5"/>
    <n v="5"/>
    <n v="6"/>
    <n v="5.8888888888888893"/>
    <n v="1.3642254619787428"/>
  </r>
  <r>
    <x v="1"/>
    <x v="1"/>
    <x v="4"/>
    <n v="2004"/>
    <n v="2019"/>
    <n v="2021"/>
    <n v="2042"/>
    <n v="1949"/>
    <n v="1952"/>
    <n v="2079"/>
    <n v="1906"/>
    <n v="1970"/>
    <n v="2006"/>
    <n v="1994.8"/>
    <n v="50.804199301501313"/>
  </r>
</pivotCacheRecords>
</file>

<file path=xl/pivotCache/pivotCacheRecords1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n v="5"/>
    <n v="5"/>
    <n v="6"/>
    <n v="5"/>
    <n v="5"/>
    <n v="8"/>
    <n v="8"/>
    <n v="9"/>
    <n v="8"/>
    <n v="10"/>
    <n v="6.9"/>
    <n v="1.9119507199599977"/>
  </r>
  <r>
    <x v="0"/>
    <x v="0"/>
    <x v="1"/>
    <n v="5"/>
    <n v="6"/>
    <n v="6"/>
    <n v="5"/>
    <n v="6"/>
    <n v="7"/>
    <n v="8"/>
    <n v="8"/>
    <n v="9"/>
    <n v="10"/>
    <n v="7"/>
    <n v="1.699673171197595"/>
  </r>
  <r>
    <x v="0"/>
    <x v="0"/>
    <x v="2"/>
    <n v="6"/>
    <n v="5"/>
    <n v="5"/>
    <n v="6"/>
    <n v="6"/>
    <n v="7"/>
    <n v="7"/>
    <n v="9"/>
    <n v="8"/>
    <m/>
    <n v="6.5555555555555554"/>
    <n v="1.3333333333333337"/>
  </r>
  <r>
    <x v="0"/>
    <x v="1"/>
    <x v="0"/>
    <n v="12"/>
    <n v="14"/>
    <n v="14"/>
    <n v="15"/>
    <n v="21"/>
    <n v="14"/>
    <n v="17"/>
    <n v="21"/>
    <n v="23"/>
    <m/>
    <n v="16.777777777777779"/>
    <n v="3.9299420408505337"/>
  </r>
  <r>
    <x v="0"/>
    <x v="1"/>
    <x v="1"/>
    <n v="17"/>
    <n v="10"/>
    <n v="20"/>
    <n v="15"/>
    <n v="13"/>
    <n v="23"/>
    <n v="17"/>
    <n v="14"/>
    <n v="28"/>
    <n v="25"/>
    <n v="18.2"/>
    <n v="5.7115866641610378"/>
  </r>
  <r>
    <x v="0"/>
    <x v="1"/>
    <x v="2"/>
    <n v="9"/>
    <n v="12"/>
    <n v="15"/>
    <n v="10"/>
    <n v="15"/>
    <n v="13"/>
    <n v="11"/>
    <n v="14"/>
    <n v="17"/>
    <n v="16"/>
    <n v="13.2"/>
    <n v="2.6583202716502496"/>
  </r>
  <r>
    <x v="1"/>
    <x v="0"/>
    <x v="0"/>
    <n v="1"/>
    <m/>
    <n v="1"/>
    <n v="1"/>
    <n v="1"/>
    <n v="0"/>
    <n v="1"/>
    <n v="1"/>
    <n v="0"/>
    <n v="1"/>
    <n v="0.77777777777777779"/>
    <n v="0.44095855184409838"/>
  </r>
  <r>
    <x v="1"/>
    <x v="0"/>
    <x v="1"/>
    <n v="1"/>
    <n v="1"/>
    <m/>
    <n v="1"/>
    <n v="1"/>
    <n v="1"/>
    <n v="1"/>
    <m/>
    <n v="1"/>
    <n v="1"/>
    <n v="1"/>
    <n v="0"/>
  </r>
  <r>
    <x v="1"/>
    <x v="0"/>
    <x v="2"/>
    <n v="1"/>
    <n v="1"/>
    <n v="0"/>
    <n v="0"/>
    <n v="1"/>
    <n v="0"/>
    <n v="0"/>
    <n v="1"/>
    <n v="1"/>
    <n v="1"/>
    <n v="0.6"/>
    <n v="0.5163977794943222"/>
  </r>
  <r>
    <x v="1"/>
    <x v="1"/>
    <x v="0"/>
    <n v="8"/>
    <n v="9"/>
    <n v="23"/>
    <n v="9"/>
    <n v="13"/>
    <n v="6"/>
    <m/>
    <n v="12"/>
    <n v="8"/>
    <n v="10"/>
    <n v="10.888888888888889"/>
    <n v="5.0110987927909694"/>
  </r>
  <r>
    <x v="1"/>
    <x v="1"/>
    <x v="1"/>
    <n v="4"/>
    <n v="4"/>
    <n v="4"/>
    <m/>
    <n v="4"/>
    <n v="5"/>
    <n v="5"/>
    <n v="4"/>
    <n v="8"/>
    <n v="6"/>
    <n v="4.8888888888888893"/>
    <n v="1.3642254619787415"/>
  </r>
  <r>
    <x v="1"/>
    <x v="1"/>
    <x v="2"/>
    <n v="4"/>
    <n v="4"/>
    <n v="4"/>
    <n v="9"/>
    <n v="13"/>
    <n v="4"/>
    <n v="5"/>
    <n v="3"/>
    <m/>
    <n v="4"/>
    <n v="5.5555555555555554"/>
    <n v="3.2829526005987018"/>
  </r>
</pivotCacheRecords>
</file>

<file path=xl/pivotCache/pivotCacheRecords1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n v="7"/>
    <n v="5"/>
    <n v="6"/>
    <n v="5"/>
    <n v="5"/>
    <n v="7"/>
    <n v="8"/>
    <n v="9"/>
    <n v="9"/>
    <n v="10"/>
    <n v="7.1"/>
    <n v="1.8529256146249722"/>
  </r>
  <r>
    <x v="0"/>
    <x v="0"/>
    <x v="1"/>
    <n v="5"/>
    <n v="4"/>
    <n v="6"/>
    <n v="5"/>
    <n v="6"/>
    <n v="7"/>
    <n v="8"/>
    <n v="8"/>
    <n v="10"/>
    <n v="10"/>
    <n v="6.9"/>
    <n v="2.0789954839350226"/>
  </r>
  <r>
    <x v="0"/>
    <x v="1"/>
    <x v="0"/>
    <n v="9"/>
    <n v="9"/>
    <n v="17"/>
    <n v="13"/>
    <n v="12"/>
    <n v="12"/>
    <n v="11"/>
    <n v="14"/>
    <n v="18"/>
    <n v="16"/>
    <n v="13.1"/>
    <n v="3.1428932176861797"/>
  </r>
  <r>
    <x v="0"/>
    <x v="1"/>
    <x v="1"/>
    <m/>
    <n v="10"/>
    <n v="15"/>
    <n v="11"/>
    <n v="20"/>
    <n v="11"/>
    <n v="12"/>
    <n v="14"/>
    <n v="13"/>
    <n v="13"/>
    <n v="13.222222222222221"/>
    <n v="2.9907264074877289"/>
  </r>
  <r>
    <x v="1"/>
    <x v="0"/>
    <x v="0"/>
    <n v="1"/>
    <n v="1"/>
    <m/>
    <n v="1"/>
    <n v="1"/>
    <n v="1"/>
    <n v="1"/>
    <n v="1"/>
    <n v="1"/>
    <n v="1"/>
    <n v="1"/>
    <n v="0"/>
  </r>
  <r>
    <x v="1"/>
    <x v="0"/>
    <x v="1"/>
    <n v="1"/>
    <n v="1"/>
    <n v="1"/>
    <n v="1"/>
    <n v="1"/>
    <n v="1"/>
    <n v="1"/>
    <n v="1"/>
    <n v="1"/>
    <m/>
    <n v="1"/>
    <n v="0"/>
  </r>
  <r>
    <x v="1"/>
    <x v="1"/>
    <x v="0"/>
    <n v="4"/>
    <n v="8"/>
    <n v="8"/>
    <m/>
    <n v="8"/>
    <n v="5"/>
    <n v="4"/>
    <n v="21"/>
    <n v="7"/>
    <n v="4"/>
    <n v="7.666666666666667"/>
    <n v="5.315072906367325"/>
  </r>
  <r>
    <x v="1"/>
    <x v="1"/>
    <x v="1"/>
    <n v="4"/>
    <n v="5"/>
    <n v="8"/>
    <n v="5"/>
    <n v="8"/>
    <n v="4"/>
    <n v="6"/>
    <n v="5"/>
    <n v="7"/>
    <m/>
    <n v="5.7777777777777777"/>
    <n v="1.563471919941142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5"/>
    <n v="6"/>
    <n v="5"/>
    <n v="8"/>
    <n v="5"/>
    <n v="7"/>
    <n v="9"/>
    <n v="9"/>
    <n v="8"/>
    <n v="9"/>
    <n v="7.1"/>
    <n v="1.7288403306519913"/>
  </r>
  <r>
    <x v="0"/>
    <x v="1"/>
    <n v="5"/>
    <n v="6"/>
    <n v="5"/>
    <n v="7"/>
    <n v="6"/>
    <n v="6"/>
    <n v="8"/>
    <n v="11"/>
    <n v="9"/>
    <n v="10"/>
    <n v="7.3"/>
    <n v="2.1108186931983424"/>
  </r>
  <r>
    <x v="0"/>
    <x v="2"/>
    <n v="5"/>
    <n v="6"/>
    <n v="6"/>
    <n v="4"/>
    <n v="6"/>
    <n v="7"/>
    <n v="8"/>
    <n v="13"/>
    <n v="10"/>
    <n v="10"/>
    <n v="7.5"/>
    <n v="2.7588242262078082"/>
  </r>
  <r>
    <x v="0"/>
    <x v="3"/>
    <n v="5"/>
    <n v="6"/>
    <n v="5"/>
    <n v="6"/>
    <n v="5"/>
    <n v="6"/>
    <n v="7"/>
    <n v="9"/>
    <n v="8"/>
    <n v="9"/>
    <n v="6.6"/>
    <n v="1.5776212754932302"/>
  </r>
  <r>
    <x v="0"/>
    <x v="4"/>
    <n v="14"/>
    <n v="7"/>
    <n v="7"/>
    <n v="6"/>
    <n v="6"/>
    <n v="7"/>
    <n v="8"/>
    <n v="10"/>
    <n v="9"/>
    <n v="13"/>
    <n v="8.6999999999999993"/>
    <n v="2.8303906287138374"/>
  </r>
  <r>
    <x v="1"/>
    <x v="0"/>
    <n v="51"/>
    <n v="8"/>
    <n v="10"/>
    <n v="20"/>
    <n v="13"/>
    <n v="8"/>
    <n v="15"/>
    <n v="19"/>
    <n v="12"/>
    <n v="11"/>
    <n v="12.888888888888889"/>
    <n v="4.3716256828680011"/>
  </r>
  <r>
    <x v="1"/>
    <x v="1"/>
    <n v="32"/>
    <n v="16"/>
    <n v="9"/>
    <n v="12"/>
    <n v="15"/>
    <n v="12"/>
    <n v="9"/>
    <n v="9"/>
    <n v="10"/>
    <n v="12"/>
    <n v="13.6"/>
    <n v="6.9153613226079687"/>
  </r>
  <r>
    <x v="1"/>
    <x v="2"/>
    <n v="17"/>
    <n v="7"/>
    <n v="8"/>
    <n v="10"/>
    <n v="10"/>
    <n v="17"/>
    <n v="12"/>
    <n v="13"/>
    <n v="9"/>
    <n v="10"/>
    <n v="11.3"/>
    <n v="3.4657049948186733"/>
  </r>
  <r>
    <x v="1"/>
    <x v="3"/>
    <n v="30"/>
    <n v="8"/>
    <n v="11"/>
    <n v="12"/>
    <n v="18"/>
    <n v="9"/>
    <n v="12"/>
    <n v="12"/>
    <n v="12"/>
    <n v="11"/>
    <n v="13.5"/>
    <n v="6.3639610306789276"/>
  </r>
  <r>
    <x v="1"/>
    <x v="4"/>
    <n v="243"/>
    <n v="452"/>
    <n v="135"/>
    <n v="137"/>
    <n v="197"/>
    <n v="131"/>
    <n v="131"/>
    <n v="122"/>
    <n v="185"/>
    <n v="143"/>
    <n v="147.625"/>
    <n v="27.614372551781283"/>
  </r>
</pivotCacheRecords>
</file>

<file path=xl/pivotCache/pivotCacheRecords2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x v="0"/>
    <n v="5"/>
    <n v="5"/>
    <n v="5"/>
    <n v="5"/>
    <n v="6"/>
    <n v="7"/>
    <n v="7"/>
    <n v="9"/>
    <n v="10"/>
    <m/>
    <n v="6.5555555555555554"/>
    <n v="1.8782379449307745"/>
  </r>
  <r>
    <x v="0"/>
    <x v="1"/>
    <x v="0"/>
    <n v="10"/>
    <n v="10"/>
    <n v="14"/>
    <n v="13"/>
    <n v="10"/>
    <n v="14"/>
    <n v="10"/>
    <n v="10"/>
    <n v="11"/>
    <m/>
    <n v="11.333333333333334"/>
    <n v="1.8027756377319946"/>
  </r>
  <r>
    <x v="1"/>
    <x v="0"/>
    <x v="0"/>
    <n v="1"/>
    <n v="1"/>
    <n v="1"/>
    <n v="1"/>
    <n v="1"/>
    <n v="1"/>
    <n v="1"/>
    <n v="1"/>
    <m/>
    <n v="1"/>
    <n v="1"/>
    <n v="0"/>
  </r>
  <r>
    <x v="1"/>
    <x v="1"/>
    <x v="0"/>
    <n v="11"/>
    <n v="7"/>
    <n v="10"/>
    <n v="4"/>
    <n v="4"/>
    <n v="4"/>
    <n v="5"/>
    <n v="7"/>
    <m/>
    <n v="5"/>
    <n v="6.333333333333333"/>
    <n v="2.6457513110645907"/>
  </r>
</pivotCacheRecords>
</file>

<file path=xl/pivotCache/pivotCacheRecords2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n v="8"/>
    <n v="5"/>
    <n v="6"/>
    <n v="6"/>
    <n v="5"/>
    <n v="6"/>
    <n v="8"/>
    <n v="9"/>
    <n v="8"/>
    <n v="9"/>
    <n v="7"/>
    <n v="1.5634719199411433"/>
  </r>
  <r>
    <x v="0"/>
    <x v="0"/>
    <x v="1"/>
    <n v="6"/>
    <n v="6"/>
    <n v="6"/>
    <n v="5"/>
    <n v="6"/>
    <n v="6"/>
    <n v="7"/>
    <n v="7"/>
    <n v="7"/>
    <m/>
    <n v="6.2222222222222223"/>
    <n v="0.66666666666666552"/>
  </r>
  <r>
    <x v="0"/>
    <x v="0"/>
    <x v="2"/>
    <n v="8"/>
    <n v="4"/>
    <n v="5"/>
    <n v="4"/>
    <n v="6"/>
    <n v="5"/>
    <n v="7"/>
    <n v="9"/>
    <n v="9"/>
    <n v="11"/>
    <n v="6.8"/>
    <n v="2.3944379994757301"/>
  </r>
  <r>
    <x v="1"/>
    <x v="0"/>
    <x v="0"/>
    <m/>
    <n v="1"/>
    <n v="0"/>
    <n v="1"/>
    <n v="0"/>
    <n v="0"/>
    <n v="1"/>
    <n v="1"/>
    <n v="0"/>
    <n v="1"/>
    <n v="0.55555555555555558"/>
    <n v="0.52704627669472992"/>
  </r>
  <r>
    <x v="1"/>
    <x v="0"/>
    <x v="1"/>
    <n v="1"/>
    <n v="1"/>
    <n v="1"/>
    <n v="1"/>
    <n v="1"/>
    <n v="1"/>
    <n v="1"/>
    <n v="1"/>
    <m/>
    <n v="1"/>
    <n v="1"/>
    <n v="0"/>
  </r>
  <r>
    <x v="1"/>
    <x v="0"/>
    <x v="2"/>
    <n v="0"/>
    <n v="1"/>
    <n v="1"/>
    <n v="1"/>
    <n v="1"/>
    <n v="0"/>
    <n v="1"/>
    <n v="0"/>
    <n v="0"/>
    <n v="0"/>
    <n v="0.5"/>
    <n v="0.52704627669472992"/>
  </r>
  <r>
    <x v="0"/>
    <x v="1"/>
    <x v="0"/>
    <n v="10"/>
    <n v="11"/>
    <n v="14"/>
    <m/>
    <n v="30"/>
    <n v="11"/>
    <n v="11"/>
    <n v="9"/>
    <n v="13"/>
    <n v="17"/>
    <n v="14"/>
    <n v="6.4614239916600429"/>
  </r>
  <r>
    <x v="0"/>
    <x v="1"/>
    <x v="1"/>
    <n v="11"/>
    <n v="8"/>
    <n v="11"/>
    <n v="10"/>
    <n v="10"/>
    <n v="12"/>
    <n v="15"/>
    <n v="11"/>
    <n v="11"/>
    <n v="15"/>
    <n v="11.4"/>
    <n v="2.1705094128132965"/>
  </r>
  <r>
    <x v="0"/>
    <x v="1"/>
    <x v="2"/>
    <n v="11"/>
    <n v="9"/>
    <n v="11"/>
    <n v="11"/>
    <n v="10"/>
    <n v="14"/>
    <m/>
    <n v="9"/>
    <n v="10"/>
    <n v="11"/>
    <n v="10.666666666666666"/>
    <n v="1.5"/>
  </r>
  <r>
    <x v="1"/>
    <x v="1"/>
    <x v="0"/>
    <n v="3"/>
    <m/>
    <n v="7"/>
    <n v="8"/>
    <n v="3"/>
    <n v="7"/>
    <n v="4"/>
    <n v="8"/>
    <n v="4"/>
    <n v="7"/>
    <n v="5.666666666666667"/>
    <n v="2.1213203435596424"/>
  </r>
  <r>
    <x v="1"/>
    <x v="1"/>
    <x v="1"/>
    <m/>
    <n v="3"/>
    <n v="2"/>
    <n v="4"/>
    <n v="3"/>
    <n v="4"/>
    <n v="5"/>
    <n v="3"/>
    <n v="3"/>
    <n v="3"/>
    <n v="3.3333333333333335"/>
    <n v="0.8660254037844386"/>
  </r>
  <r>
    <x v="1"/>
    <x v="1"/>
    <x v="2"/>
    <n v="3"/>
    <n v="5"/>
    <n v="3"/>
    <n v="4"/>
    <n v="3"/>
    <n v="3"/>
    <m/>
    <n v="4"/>
    <n v="4"/>
    <n v="3"/>
    <n v="3.5555555555555554"/>
    <n v="0.7264831572567794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7"/>
    <n v="5"/>
    <n v="5"/>
    <n v="6"/>
    <n v="6"/>
    <n v="7"/>
    <n v="8"/>
    <n v="9"/>
    <n v="9"/>
    <n v="11"/>
    <n v="7.3"/>
    <n v="1.9465068427541916"/>
  </r>
  <r>
    <x v="0"/>
    <x v="1"/>
    <n v="10"/>
    <n v="6"/>
    <n v="5"/>
    <n v="6"/>
    <n v="10"/>
    <n v="7"/>
    <n v="8"/>
    <n v="8"/>
    <n v="9"/>
    <n v="11"/>
    <n v="8"/>
    <n v="2"/>
  </r>
  <r>
    <x v="0"/>
    <x v="2"/>
    <n v="13"/>
    <n v="7"/>
    <n v="5"/>
    <n v="5"/>
    <n v="9"/>
    <n v="6"/>
    <n v="10"/>
    <n v="8"/>
    <n v="8"/>
    <n v="13"/>
    <n v="8.4"/>
    <n v="2.9135697844549542"/>
  </r>
  <r>
    <x v="0"/>
    <x v="3"/>
    <n v="10"/>
    <n v="9"/>
    <n v="10"/>
    <n v="7"/>
    <n v="8"/>
    <n v="9"/>
    <n v="9"/>
    <n v="10"/>
    <n v="11"/>
    <n v="13"/>
    <n v="9.6"/>
    <n v="1.6465452046971285"/>
  </r>
  <r>
    <x v="0"/>
    <x v="4"/>
    <n v="1939"/>
    <n v="1867"/>
    <n v="1866"/>
    <n v="1859"/>
    <n v="1860"/>
    <n v="1856"/>
    <n v="1871"/>
    <n v="1865"/>
    <n v="1860"/>
    <n v="1859"/>
    <n v="1862.5555555555557"/>
    <n v="4.8762462794425971"/>
  </r>
  <r>
    <x v="1"/>
    <x v="0"/>
    <n v="14"/>
    <n v="18"/>
    <n v="10"/>
    <n v="12"/>
    <n v="15"/>
    <n v="14"/>
    <n v="18"/>
    <n v="16"/>
    <n v="26"/>
    <n v="19"/>
    <n v="16.2"/>
    <n v="4.442221666388714"/>
  </r>
  <r>
    <x v="1"/>
    <x v="1"/>
    <n v="15"/>
    <n v="16"/>
    <n v="10"/>
    <n v="20"/>
    <n v="10"/>
    <n v="37"/>
    <n v="13"/>
    <n v="16"/>
    <n v="19"/>
    <n v="12"/>
    <n v="14.555555555555555"/>
    <n v="3.6094013046179518"/>
  </r>
  <r>
    <x v="1"/>
    <x v="2"/>
    <n v="16"/>
    <n v="12"/>
    <n v="17"/>
    <n v="16"/>
    <n v="18"/>
    <n v="14"/>
    <n v="23"/>
    <n v="17"/>
    <n v="25"/>
    <n v="22"/>
    <n v="18"/>
    <n v="4.1096093353126513"/>
  </r>
  <r>
    <x v="1"/>
    <x v="3"/>
    <n v="37"/>
    <n v="15"/>
    <n v="17"/>
    <n v="17"/>
    <n v="15"/>
    <n v="14"/>
    <n v="15"/>
    <n v="20"/>
    <n v="27"/>
    <n v="12"/>
    <n v="18.899999999999999"/>
    <n v="7.593125545883959"/>
  </r>
  <r>
    <x v="1"/>
    <x v="4"/>
    <n v="2017"/>
    <n v="1945"/>
    <n v="1938"/>
    <n v="1925"/>
    <n v="1918"/>
    <n v="1937"/>
    <n v="1947"/>
    <n v="1968"/>
    <n v="1933"/>
    <n v="1932"/>
    <n v="1938.1111111111111"/>
    <n v="14.40871649770065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5"/>
    <n v="5"/>
    <n v="6"/>
    <n v="5"/>
    <n v="5"/>
    <n v="8"/>
    <n v="8"/>
    <n v="9"/>
    <n v="8"/>
    <n v="10"/>
    <n v="6.9"/>
    <n v="1.9119507199599977"/>
  </r>
  <r>
    <x v="0"/>
    <x v="1"/>
    <n v="5"/>
    <n v="6"/>
    <n v="6"/>
    <n v="5"/>
    <n v="6"/>
    <n v="7"/>
    <n v="8"/>
    <n v="8"/>
    <n v="9"/>
    <n v="10"/>
    <n v="7"/>
    <n v="1.699673171197595"/>
  </r>
  <r>
    <x v="0"/>
    <x v="2"/>
    <n v="6"/>
    <n v="5"/>
    <n v="5"/>
    <n v="6"/>
    <n v="6"/>
    <n v="7"/>
    <n v="7"/>
    <n v="9"/>
    <n v="8"/>
    <n v="10"/>
    <n v="6.9"/>
    <n v="1.663329993316619"/>
  </r>
  <r>
    <x v="1"/>
    <x v="0"/>
    <n v="12"/>
    <n v="14"/>
    <n v="14"/>
    <n v="15"/>
    <n v="21"/>
    <n v="14"/>
    <n v="17"/>
    <n v="21"/>
    <n v="23"/>
    <n v="31"/>
    <n v="18.2"/>
    <n v="5.8271395689099084"/>
  </r>
  <r>
    <x v="1"/>
    <x v="1"/>
    <n v="17"/>
    <n v="10"/>
    <n v="20"/>
    <n v="15"/>
    <n v="13"/>
    <n v="23"/>
    <n v="17"/>
    <n v="14"/>
    <n v="28"/>
    <n v="25"/>
    <n v="18.2"/>
    <n v="5.7115866641610378"/>
  </r>
  <r>
    <x v="1"/>
    <x v="2"/>
    <n v="9"/>
    <n v="12"/>
    <n v="15"/>
    <n v="10"/>
    <n v="15"/>
    <n v="13"/>
    <n v="11"/>
    <n v="14"/>
    <n v="17"/>
    <n v="16"/>
    <n v="13.2"/>
    <n v="2.658320271650249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n v="7"/>
    <n v="5"/>
    <n v="6"/>
    <n v="5"/>
    <n v="5"/>
    <n v="7"/>
    <n v="8"/>
    <n v="9"/>
    <n v="9"/>
    <n v="10"/>
    <n v="7.1"/>
    <n v="1.8529256146249722"/>
  </r>
  <r>
    <x v="0"/>
    <x v="1"/>
    <n v="5"/>
    <n v="4"/>
    <n v="6"/>
    <n v="5"/>
    <n v="6"/>
    <n v="7"/>
    <n v="8"/>
    <n v="8"/>
    <n v="10"/>
    <n v="10"/>
    <n v="6.9"/>
    <n v="2.0789954839350226"/>
  </r>
  <r>
    <x v="1"/>
    <x v="0"/>
    <n v="9"/>
    <n v="9"/>
    <n v="17"/>
    <n v="13"/>
    <n v="12"/>
    <n v="12"/>
    <n v="11"/>
    <n v="14"/>
    <n v="18"/>
    <n v="16"/>
    <n v="13.1"/>
    <n v="3.1428932176861797"/>
  </r>
  <r>
    <x v="1"/>
    <x v="1"/>
    <n v="33"/>
    <n v="10"/>
    <n v="15"/>
    <n v="11"/>
    <n v="20"/>
    <n v="11"/>
    <n v="12"/>
    <n v="14"/>
    <n v="13"/>
    <n v="13"/>
    <n v="15.2"/>
    <n v="6.8605150438335647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  <n v="5"/>
    <n v="5"/>
    <n v="5"/>
    <n v="5"/>
    <n v="6"/>
    <n v="7"/>
    <n v="7"/>
    <n v="9"/>
    <n v="10"/>
    <n v="12"/>
    <n v="7.1"/>
    <n v="2.4698178070456933"/>
  </r>
  <r>
    <x v="1"/>
    <x v="0"/>
    <n v="10"/>
    <n v="10"/>
    <n v="14"/>
    <n v="13"/>
    <n v="10"/>
    <n v="14"/>
    <n v="10"/>
    <n v="10"/>
    <n v="11"/>
    <n v="16"/>
    <n v="11.8"/>
    <n v="2.2509257354845489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n v="1"/>
    <n v="1"/>
    <n v="2"/>
    <n v="0"/>
    <n v="1"/>
    <n v="1"/>
    <n v="1"/>
    <n v="1"/>
    <n v="1"/>
    <n v="1"/>
    <n v="1"/>
    <n v="0.47140452079103168"/>
  </r>
  <r>
    <x v="0"/>
    <x v="1"/>
    <n v="2"/>
    <n v="1"/>
    <n v="1"/>
    <n v="0"/>
    <n v="1"/>
    <n v="1"/>
    <n v="1"/>
    <n v="1"/>
    <n v="1"/>
    <n v="1"/>
    <n v="1"/>
    <n v="0.47140452079103168"/>
  </r>
  <r>
    <x v="0"/>
    <x v="2"/>
    <n v="1"/>
    <n v="1"/>
    <n v="1"/>
    <n v="1"/>
    <n v="0"/>
    <n v="1"/>
    <n v="0"/>
    <n v="2"/>
    <n v="1"/>
    <n v="1"/>
    <n v="0.9"/>
    <n v="0.56764621219754674"/>
  </r>
  <r>
    <x v="0"/>
    <x v="3"/>
    <n v="1"/>
    <n v="1"/>
    <n v="1"/>
    <n v="0"/>
    <n v="1"/>
    <n v="1"/>
    <n v="1"/>
    <n v="2"/>
    <n v="1"/>
    <n v="0"/>
    <n v="0.9"/>
    <n v="0.56764621219754674"/>
  </r>
  <r>
    <x v="0"/>
    <x v="4"/>
    <n v="2"/>
    <n v="1"/>
    <n v="1"/>
    <n v="1"/>
    <n v="0"/>
    <n v="0"/>
    <n v="1"/>
    <n v="1"/>
    <n v="0"/>
    <n v="0"/>
    <n v="0.7"/>
    <n v="0.67494855771055284"/>
  </r>
  <r>
    <x v="0"/>
    <x v="5"/>
    <n v="2"/>
    <n v="0"/>
    <n v="1"/>
    <n v="1"/>
    <n v="1"/>
    <n v="1"/>
    <n v="1"/>
    <n v="1"/>
    <n v="0"/>
    <n v="1"/>
    <n v="0.9"/>
    <n v="0.56764621219754674"/>
  </r>
  <r>
    <x v="0"/>
    <x v="6"/>
    <n v="1"/>
    <n v="0"/>
    <n v="1"/>
    <n v="1"/>
    <n v="1"/>
    <n v="1"/>
    <n v="1"/>
    <n v="1"/>
    <n v="1"/>
    <n v="1"/>
    <n v="0.9"/>
    <n v="0.316227766016838"/>
  </r>
  <r>
    <x v="0"/>
    <x v="7"/>
    <n v="0"/>
    <n v="1"/>
    <n v="1"/>
    <n v="0"/>
    <n v="1"/>
    <n v="1"/>
    <n v="1"/>
    <n v="1"/>
    <n v="0"/>
    <n v="1"/>
    <n v="0.7"/>
    <n v="0.48304589153964789"/>
  </r>
  <r>
    <x v="0"/>
    <x v="8"/>
    <n v="1"/>
    <n v="1"/>
    <n v="0"/>
    <n v="1"/>
    <n v="1"/>
    <n v="0"/>
    <n v="1"/>
    <n v="1"/>
    <n v="0"/>
    <n v="1"/>
    <n v="0.7"/>
    <n v="0.48304589153964789"/>
  </r>
  <r>
    <x v="0"/>
    <x v="9"/>
    <n v="1"/>
    <n v="1"/>
    <n v="1"/>
    <n v="1"/>
    <n v="1"/>
    <n v="1"/>
    <n v="1"/>
    <n v="1"/>
    <n v="2"/>
    <n v="1"/>
    <n v="1.1000000000000001"/>
    <n v="0.316227766016838"/>
  </r>
  <r>
    <x v="0"/>
    <x v="10"/>
    <n v="1"/>
    <n v="2"/>
    <n v="1"/>
    <n v="2"/>
    <n v="1"/>
    <n v="1"/>
    <n v="1"/>
    <n v="1"/>
    <n v="1"/>
    <n v="2"/>
    <n v="1.3"/>
    <n v="0.48304589153964811"/>
  </r>
  <r>
    <x v="1"/>
    <x v="0"/>
    <n v="4"/>
    <n v="5"/>
    <n v="3"/>
    <n v="5"/>
    <n v="4"/>
    <n v="3"/>
    <n v="3"/>
    <n v="4"/>
    <n v="4"/>
    <n v="17"/>
    <n v="5.2"/>
    <n v="4.2110964526276682"/>
  </r>
  <r>
    <x v="1"/>
    <x v="1"/>
    <n v="4"/>
    <n v="3"/>
    <n v="3"/>
    <n v="4"/>
    <n v="6"/>
    <n v="4"/>
    <n v="5"/>
    <n v="31"/>
    <n v="4"/>
    <n v="7"/>
    <n v="7.1"/>
    <n v="8.4911718861415117"/>
  </r>
  <r>
    <x v="1"/>
    <x v="2"/>
    <n v="7"/>
    <n v="4"/>
    <n v="7"/>
    <n v="3"/>
    <n v="3"/>
    <n v="5"/>
    <n v="4"/>
    <n v="4"/>
    <n v="4"/>
    <n v="7"/>
    <n v="4.8"/>
    <n v="1.6193277068654823"/>
  </r>
  <r>
    <x v="1"/>
    <x v="3"/>
    <n v="4"/>
    <n v="3"/>
    <n v="4"/>
    <n v="3"/>
    <n v="3"/>
    <n v="4"/>
    <n v="6"/>
    <n v="7"/>
    <n v="5"/>
    <n v="5"/>
    <n v="4.4000000000000004"/>
    <n v="1.3498971154211061"/>
  </r>
  <r>
    <x v="1"/>
    <x v="4"/>
    <n v="4"/>
    <n v="3"/>
    <n v="3"/>
    <n v="8"/>
    <n v="4"/>
    <n v="6"/>
    <n v="3"/>
    <n v="4"/>
    <n v="7"/>
    <n v="4"/>
    <n v="4.5999999999999996"/>
    <n v="1.7763883459298973"/>
  </r>
  <r>
    <x v="1"/>
    <x v="5"/>
    <n v="3"/>
    <n v="3"/>
    <n v="8"/>
    <n v="6"/>
    <n v="12"/>
    <n v="4"/>
    <n v="4"/>
    <n v="9"/>
    <n v="4"/>
    <n v="12"/>
    <n v="6.5"/>
    <n v="3.5355339059327378"/>
  </r>
  <r>
    <x v="1"/>
    <x v="6"/>
    <n v="5"/>
    <n v="3"/>
    <n v="4"/>
    <n v="4"/>
    <n v="3"/>
    <n v="7"/>
    <n v="4"/>
    <n v="4"/>
    <n v="4"/>
    <n v="3"/>
    <n v="4.0999999999999996"/>
    <n v="1.1972189997378651"/>
  </r>
  <r>
    <x v="1"/>
    <x v="7"/>
    <n v="5"/>
    <n v="4"/>
    <n v="5"/>
    <n v="8"/>
    <n v="3"/>
    <n v="28"/>
    <n v="3"/>
    <n v="3"/>
    <n v="8"/>
    <n v="4"/>
    <n v="7.1"/>
    <n v="7.5784782993245638"/>
  </r>
  <r>
    <x v="1"/>
    <x v="8"/>
    <n v="3"/>
    <n v="5"/>
    <n v="4"/>
    <n v="4"/>
    <n v="3"/>
    <n v="7"/>
    <n v="3"/>
    <n v="5"/>
    <n v="3"/>
    <n v="4"/>
    <n v="4.0999999999999996"/>
    <n v="1.2866839377079191"/>
  </r>
  <r>
    <x v="1"/>
    <x v="9"/>
    <n v="7"/>
    <n v="5"/>
    <n v="3"/>
    <n v="4"/>
    <n v="3"/>
    <n v="4"/>
    <n v="6"/>
    <n v="3"/>
    <n v="24"/>
    <n v="5"/>
    <n v="6.4"/>
    <n v="6.328067986711619"/>
  </r>
  <r>
    <x v="1"/>
    <x v="10"/>
    <n v="6"/>
    <n v="5"/>
    <n v="5"/>
    <n v="10"/>
    <n v="6"/>
    <n v="7"/>
    <n v="5"/>
    <n v="15"/>
    <n v="6"/>
    <n v="5"/>
    <n v="7"/>
    <n v="3.197221015541813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1"/>
    <n v="1"/>
    <n v="1"/>
    <n v="1"/>
    <n v="1"/>
    <n v="0"/>
    <n v="0"/>
    <n v="1"/>
    <n v="1"/>
    <n v="1"/>
    <n v="0.8"/>
    <n v="0.42163702135578385"/>
  </r>
  <r>
    <x v="0"/>
    <x v="1"/>
    <n v="1"/>
    <n v="1"/>
    <n v="1"/>
    <n v="1"/>
    <n v="1"/>
    <n v="0"/>
    <n v="1"/>
    <n v="1"/>
    <n v="0"/>
    <n v="0"/>
    <n v="0.7"/>
    <n v="0.48304589153964789"/>
  </r>
  <r>
    <x v="0"/>
    <x v="2"/>
    <n v="1"/>
    <n v="0"/>
    <n v="1"/>
    <n v="1"/>
    <n v="1"/>
    <n v="1"/>
    <n v="0"/>
    <n v="1"/>
    <n v="1"/>
    <n v="1"/>
    <n v="0.8"/>
    <n v="0.42163702135578385"/>
  </r>
  <r>
    <x v="0"/>
    <x v="3"/>
    <n v="1"/>
    <n v="1"/>
    <n v="1"/>
    <n v="1"/>
    <n v="0"/>
    <n v="0"/>
    <n v="1"/>
    <n v="1"/>
    <n v="1"/>
    <n v="0"/>
    <n v="0.7"/>
    <n v="0.48304589153964789"/>
  </r>
  <r>
    <x v="0"/>
    <x v="4"/>
    <n v="12"/>
    <n v="6"/>
    <n v="5"/>
    <n v="5"/>
    <n v="4"/>
    <n v="4"/>
    <n v="5"/>
    <n v="5"/>
    <n v="10"/>
    <n v="5"/>
    <n v="6.1"/>
    <n v="2.6853512081497102"/>
  </r>
  <r>
    <x v="1"/>
    <x v="0"/>
    <n v="6"/>
    <n v="3"/>
    <n v="4"/>
    <n v="4"/>
    <n v="3"/>
    <n v="5"/>
    <n v="10"/>
    <n v="5"/>
    <n v="6"/>
    <n v="4"/>
    <n v="5"/>
    <n v="2.0548046676563256"/>
  </r>
  <r>
    <x v="1"/>
    <x v="1"/>
    <n v="3"/>
    <n v="6"/>
    <n v="4"/>
    <n v="3"/>
    <n v="4"/>
    <n v="3"/>
    <n v="4"/>
    <n v="10"/>
    <n v="3"/>
    <n v="6"/>
    <n v="4.5999999999999996"/>
    <n v="2.2211108331943574"/>
  </r>
  <r>
    <x v="1"/>
    <x v="2"/>
    <n v="4"/>
    <n v="4"/>
    <n v="3"/>
    <n v="3"/>
    <n v="4"/>
    <n v="3"/>
    <n v="4"/>
    <n v="7"/>
    <n v="6"/>
    <n v="4"/>
    <n v="4.2"/>
    <n v="1.3165611772087664"/>
  </r>
  <r>
    <x v="1"/>
    <x v="3"/>
    <n v="5"/>
    <n v="9"/>
    <n v="4"/>
    <n v="4"/>
    <n v="4"/>
    <n v="5"/>
    <n v="10"/>
    <n v="4"/>
    <n v="4"/>
    <n v="4"/>
    <n v="5.3"/>
    <n v="2.2632326929023945"/>
  </r>
  <r>
    <x v="1"/>
    <x v="4"/>
    <n v="106"/>
    <n v="108"/>
    <n v="118"/>
    <n v="136"/>
    <n v="118"/>
    <n v="152"/>
    <n v="120"/>
    <n v="120"/>
    <n v="99"/>
    <n v="109"/>
    <n v="114.88888888888889"/>
    <n v="10.787080750189604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1"/>
    <n v="2"/>
    <n v="1"/>
    <n v="0"/>
    <n v="1"/>
    <n v="1"/>
    <n v="1"/>
    <n v="1"/>
    <n v="1"/>
    <n v="1"/>
    <n v="1"/>
    <n v="0.47140452079103168"/>
  </r>
  <r>
    <x v="0"/>
    <x v="1"/>
    <n v="1"/>
    <n v="1"/>
    <n v="1"/>
    <n v="0"/>
    <n v="1"/>
    <n v="1"/>
    <n v="0"/>
    <n v="0"/>
    <n v="0"/>
    <n v="1"/>
    <n v="0.6"/>
    <n v="0.5163977794943222"/>
  </r>
  <r>
    <x v="0"/>
    <x v="2"/>
    <n v="1"/>
    <n v="1"/>
    <n v="1"/>
    <n v="1"/>
    <n v="0"/>
    <n v="1"/>
    <n v="0"/>
    <n v="1"/>
    <n v="0"/>
    <n v="1"/>
    <n v="0.7"/>
    <n v="0.48304589153964789"/>
  </r>
  <r>
    <x v="0"/>
    <x v="3"/>
    <n v="2"/>
    <n v="4"/>
    <n v="1"/>
    <n v="1"/>
    <n v="2"/>
    <n v="1"/>
    <n v="2"/>
    <n v="2"/>
    <n v="2"/>
    <n v="1"/>
    <n v="1.8"/>
    <n v="0.91893658347268148"/>
  </r>
  <r>
    <x v="0"/>
    <x v="4"/>
    <n v="1940"/>
    <n v="1866"/>
    <n v="1873"/>
    <n v="1862"/>
    <n v="1858"/>
    <n v="1879"/>
    <n v="1854"/>
    <n v="1855"/>
    <n v="1857"/>
    <n v="1854"/>
    <n v="1862"/>
    <n v="8.9721792224631809"/>
  </r>
  <r>
    <x v="1"/>
    <x v="0"/>
    <n v="3"/>
    <n v="12"/>
    <n v="4"/>
    <n v="5"/>
    <n v="4"/>
    <n v="19"/>
    <n v="4"/>
    <n v="4"/>
    <n v="11"/>
    <n v="4"/>
    <n v="7"/>
    <n v="5.2704627669472988"/>
  </r>
  <r>
    <x v="1"/>
    <x v="1"/>
    <n v="5"/>
    <n v="4"/>
    <n v="4"/>
    <n v="7"/>
    <n v="4"/>
    <n v="8"/>
    <n v="7"/>
    <n v="4"/>
    <n v="4"/>
    <n v="6"/>
    <n v="5.3"/>
    <n v="1.5670212364724219"/>
  </r>
  <r>
    <x v="1"/>
    <x v="2"/>
    <n v="4"/>
    <n v="4"/>
    <n v="3"/>
    <n v="19"/>
    <n v="3"/>
    <n v="6"/>
    <n v="4"/>
    <n v="7"/>
    <n v="4"/>
    <n v="3"/>
    <n v="5.7"/>
    <n v="4.8545511292669143"/>
  </r>
  <r>
    <x v="1"/>
    <x v="3"/>
    <n v="6"/>
    <n v="9"/>
    <n v="7"/>
    <n v="5"/>
    <n v="5"/>
    <n v="10"/>
    <n v="5"/>
    <n v="5"/>
    <n v="5"/>
    <n v="6"/>
    <n v="6.3"/>
    <n v="1.8287822299126943"/>
  </r>
  <r>
    <x v="1"/>
    <x v="4"/>
    <n v="2004"/>
    <n v="2019"/>
    <n v="2021"/>
    <n v="2042"/>
    <n v="1949"/>
    <n v="1952"/>
    <n v="2079"/>
    <n v="1906"/>
    <n v="1970"/>
    <n v="2006"/>
    <n v="1978.375"/>
    <n v="40.9771277665968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A13D83-5D14-4D36-9909-9E4C382B4655}" name="Tabela dinâmica9" cacheId="27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B122:E126" firstHeaderRow="1" firstDataRow="2" firstDataCol="1"/>
  <pivotFields count="14">
    <pivotField axis="axisCol" showAll="0">
      <items count="3">
        <item x="0"/>
        <item x="1"/>
        <item t="default"/>
      </items>
    </pivotField>
    <pivotField axis="axisRow" showAll="0">
      <items count="3">
        <item n="2" x="0"/>
        <item n="4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oma de Média" fld="1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73A489-8CB2-44C9-9316-3A572F975217}" name="Tabela dinâmica15" cacheId="27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55:D60" firstHeaderRow="1" firstDataRow="2" firstDataCol="1"/>
  <pivotFields count="14">
    <pivotField axis="axisCol" showAll="0">
      <items count="3">
        <item x="0"/>
        <item x="1"/>
        <item t="default"/>
      </items>
    </pivotField>
    <pivotField axis="axisRow" showAll="0">
      <items count="6">
        <item n="10" x="2"/>
        <item n="1024" x="3"/>
        <item h="1" x="0"/>
        <item h="1" x="1"/>
        <item n="102.400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4">
    <i>
      <x/>
    </i>
    <i>
      <x v="1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oma de Média" fld="1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0DFE47-61B8-4988-A3E3-24C42B4C1BCF}" name="Tabela dinâmica13" cacheId="28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7:D41" firstHeaderRow="1" firstDataRow="2" firstDataCol="1"/>
  <pivotFields count="14">
    <pivotField axis="axisCol" showAll="0">
      <items count="3">
        <item x="0"/>
        <item x="1"/>
        <item t="default"/>
      </items>
    </pivotField>
    <pivotField axis="axisRow" showAll="0">
      <items count="6">
        <item h="1" x="3"/>
        <item n="int" x="0"/>
        <item n="long" x="1"/>
        <item h="1" x="2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3"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oma de Média" fld="1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BE4AE0-9E80-4250-A352-1FE8511BD633}" name="Tabela dinâmica12" cacheId="28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9:D32" firstHeaderRow="1" firstDataRow="2" firstDataCol="1"/>
  <pivotFields count="14">
    <pivotField axis="axisCol" showAll="0">
      <items count="3">
        <item x="0"/>
        <item x="1"/>
        <item t="default"/>
      </items>
    </pivotField>
    <pivotField axis="axisRow" showAll="0">
      <items count="12">
        <item n="1" x="0"/>
        <item n="2" x="1"/>
        <item n="4" x="2"/>
        <item n="8" x="3"/>
        <item n="16" x="4"/>
        <item n="32" x="5"/>
        <item n="64" x="6"/>
        <item n="128" x="7"/>
        <item n="256" x="8"/>
        <item n="512" x="9"/>
        <item n="1024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oma de Média" fld="1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D67E70-90DB-4241-AFF4-77516C5C963B}" name="Tabela dinâmica18" cacheId="28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90:D95" firstHeaderRow="1" firstDataRow="2" firstDataCol="1"/>
  <pivotFields count="14">
    <pivotField axis="axisCol" showAll="0">
      <items count="3">
        <item x="0"/>
        <item x="1"/>
        <item t="default"/>
      </items>
    </pivotField>
    <pivotField axis="axisRow" showAll="0">
      <items count="6">
        <item n="10" x="2"/>
        <item n="1024" x="3"/>
        <item n="102.400" x="4"/>
        <item h="1"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oma de Média" fld="1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FEB196-1D43-4160-8682-4268E2AB3C95}" name="Tabela dinâmica17" cacheId="28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72:D76" firstHeaderRow="1" firstDataRow="2" firstDataCol="1"/>
  <pivotFields count="14">
    <pivotField axis="axisCol" showAll="0">
      <items count="3">
        <item x="0"/>
        <item x="1"/>
        <item t="default"/>
      </items>
    </pivotField>
    <pivotField axis="axisRow" showAll="0">
      <items count="6">
        <item h="1" x="3"/>
        <item h="1" x="4"/>
        <item n="int" x="0"/>
        <item n="long"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3"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oma de Média" fld="1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91417E-93AC-4E52-A6F3-B7F93E8D8489}" name="Tabela dinâmica11" cacheId="28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2:D7" firstHeaderRow="1" firstDataRow="2" firstDataCol="1"/>
  <pivotFields count="14">
    <pivotField axis="axisCol" showAll="0">
      <items count="3">
        <item x="0"/>
        <item x="1"/>
        <item t="default"/>
      </items>
    </pivotField>
    <pivotField axis="axisRow" showAll="0">
      <items count="4">
        <item n="int" x="1"/>
        <item n="long" x="2"/>
        <item n="void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oma de Média" fld="1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8A50BA-B2AA-449D-B4ED-FE9D5A3315E9}" name="Tabela dinâmica21" cacheId="28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42:D145" firstHeaderRow="1" firstDataRow="2" firstDataCol="1"/>
  <pivotFields count="14">
    <pivotField axis="axisCol" showAll="0">
      <items count="3">
        <item x="0"/>
        <item x="1"/>
        <item t="default"/>
      </items>
    </pivotField>
    <pivotField axis="axisRow" showAll="0">
      <items count="2">
        <item n="Localização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2">
    <i>
      <x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oma de Média" fld="1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64AA4A-8B1A-46DF-8D9C-1B0EEF5B1A89}" name="Tabela dinâmica20" cacheId="28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25:D129" firstHeaderRow="1" firstDataRow="2" firstDataCol="1"/>
  <pivotFields count="14">
    <pivotField axis="axisCol" showAll="0">
      <items count="3">
        <item x="0"/>
        <item x="1"/>
        <item t="default"/>
      </items>
    </pivotField>
    <pivotField axis="axisRow" showAll="0">
      <items count="3">
        <item n="2" x="0"/>
        <item n="4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oma de Média" fld="1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AD6156-7006-46E8-A656-63803C486DC3}" name="Tabela dinâmica19" cacheId="28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07:D112" firstHeaderRow="1" firstDataRow="2" firstDataCol="1"/>
  <pivotFields count="14">
    <pivotField axis="axisCol" showAll="0">
      <items count="3">
        <item x="0"/>
        <item x="1"/>
        <item t="default"/>
      </items>
    </pivotField>
    <pivotField axis="axisRow" showAll="0">
      <items count="4">
        <item n="2" x="0"/>
        <item n="4" x="1"/>
        <item n="8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oma de Média" fld="12" baseField="0" baseItem="0" numFmtId="2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D01616-1D5E-412A-BCC5-67DB914BF952}" name="Tabela dinâmica28" cacheId="29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128:D138" firstHeaderRow="1" firstDataRow="2" firstDataCol="1"/>
  <pivotFields count="15">
    <pivotField axis="axisRow" showAll="0">
      <items count="3">
        <item x="0"/>
        <item x="1"/>
        <item t="default"/>
      </items>
    </pivotField>
    <pivotField axis="axisCol" showAll="0">
      <items count="3">
        <item n="Mesma máquina" x="0"/>
        <item x="1"/>
        <item t="default"/>
      </items>
    </pivotField>
    <pivotField axis="axisRow" showAll="0">
      <items count="4">
        <item n="2" x="0"/>
        <item n="4" x="1"/>
        <item n="8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0"/>
    <field x="2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oma de Média" fld="13" baseField="0" baseItem="0" numFmtId="2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93ED9B-15C0-4ACE-9233-F87797E933DE}" name="Tabela dinâmica2" cacheId="27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9:D32" firstHeaderRow="1" firstDataRow="2" firstDataCol="1"/>
  <pivotFields count="14">
    <pivotField axis="axisCol" showAll="0">
      <items count="3">
        <item x="0"/>
        <item x="1"/>
        <item t="default"/>
      </items>
    </pivotField>
    <pivotField axis="axisRow" showAll="0">
      <items count="12">
        <item n="1" x="0"/>
        <item n="2" x="1"/>
        <item n="4" x="2"/>
        <item n="8" x="3"/>
        <item n="16" x="4"/>
        <item n="32" x="5"/>
        <item n="64" x="6"/>
        <item n="128" x="7"/>
        <item n="256" x="8"/>
        <item n="512" x="9"/>
        <item n="1024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oma de Média" fld="12" baseField="0" baseItem="0"/>
  </dataFields>
  <formats count="1">
    <format dxfId="0">
      <pivotArea collapsedLevelsAreSubtotals="1" fieldPosition="0">
        <references count="1">
          <reference field="1" count="0"/>
        </references>
      </pivotArea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2F1872-81EF-42A7-9096-C2904F9738F0}" name="Tabela dinâmica23" cacheId="28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8">
  <location ref="A22:D48" firstHeaderRow="1" firstDataRow="2" firstDataCol="1"/>
  <pivotFields count="15">
    <pivotField axis="axisRow" showAll="0">
      <items count="3">
        <item x="0"/>
        <item x="1"/>
        <item t="default"/>
      </items>
    </pivotField>
    <pivotField axis="axisCol" showAll="0">
      <items count="3">
        <item n="Mesma máquina" x="0"/>
        <item x="1"/>
        <item t="default"/>
      </items>
    </pivotField>
    <pivotField axis="axisRow" showAll="0">
      <items count="12">
        <item n="1" x="0"/>
        <item n="2" x="1"/>
        <item n="4" x="2"/>
        <item n="8" x="3"/>
        <item n="16" x="4"/>
        <item n="32" x="5"/>
        <item n="64" x="6"/>
        <item n="128" x="7"/>
        <item n="256" x="8"/>
        <item n="512" x="9"/>
        <item n="1024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0"/>
    <field x="2"/>
  </rowFields>
  <rowItems count="2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oma de Média" fld="13" baseField="0" baseItem="0" numFmtId="2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8A04B6-B712-49CA-BF1E-D779572BF24A}" name="Tabela dinâmica22" cacheId="29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3">
  <location ref="A2:D12" firstHeaderRow="1" firstDataRow="2" firstDataCol="1"/>
  <pivotFields count="15">
    <pivotField axis="axisRow" showAll="0">
      <items count="3">
        <item x="0"/>
        <item x="1"/>
        <item t="default"/>
      </items>
    </pivotField>
    <pivotField axis="axisCol" showAll="0">
      <items count="3">
        <item n="Mesma máquina" x="0"/>
        <item x="1"/>
        <item t="default"/>
      </items>
    </pivotField>
    <pivotField axis="axisRow" showAll="0">
      <items count="4">
        <item n="int" x="1"/>
        <item n="long" x="2"/>
        <item n="void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0"/>
    <field x="2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oma de Média" fld="13" baseField="0" baseItem="0" numFmtId="2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7132CE-33D9-4E67-BD22-C61032F7BD30}" name="Tabela dinâmica26" cacheId="29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3">
  <location ref="A91:D99" firstHeaderRow="1" firstDataRow="2" firstDataCol="1"/>
  <pivotFields count="15">
    <pivotField axis="axisRow" showAll="0">
      <items count="3">
        <item x="0"/>
        <item x="1"/>
        <item t="default"/>
      </items>
    </pivotField>
    <pivotField axis="axisCol" showAll="0">
      <items count="3">
        <item n="Mesma máquina" x="0"/>
        <item x="1"/>
        <item t="default"/>
      </items>
    </pivotField>
    <pivotField axis="axisRow" showAll="0">
      <items count="6">
        <item h="1" x="3"/>
        <item h="1" x="4"/>
        <item n="int" x="0"/>
        <item n="long"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0"/>
    <field x="2"/>
  </rowFields>
  <rowItems count="7">
    <i>
      <x/>
    </i>
    <i r="1">
      <x v="2"/>
    </i>
    <i r="1">
      <x v="3"/>
    </i>
    <i>
      <x v="1"/>
    </i>
    <i r="1">
      <x v="2"/>
    </i>
    <i r="1"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oma de Média" fld="13" baseField="0" baseItem="0" numFmtId="2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E15AF0-6A9D-41E9-BE67-E5BE86B91613}" name="Tabela dinâmica29" cacheId="29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146:D154" firstHeaderRow="1" firstDataRow="2" firstDataCol="1"/>
  <pivotFields count="15">
    <pivotField axis="axisRow" showAll="0">
      <items count="3">
        <item x="0"/>
        <item x="1"/>
        <item t="default"/>
      </items>
    </pivotField>
    <pivotField axis="axisCol" showAll="0">
      <items count="5">
        <item n="Mesma máquina" x="0"/>
        <item x="1"/>
        <item m="1" x="2"/>
        <item m="1" x="3"/>
        <item t="default"/>
      </items>
    </pivotField>
    <pivotField axis="axisRow" showAll="0">
      <items count="5">
        <item n="2" x="0"/>
        <item n="4" x="1"/>
        <item m="1" x="3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0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oma de Média" fld="13" baseField="0" baseItem="0" numFmtId="2"/>
  </dataFields>
  <chartFormats count="5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859308-5AC0-4F24-9DD3-22634AD0D359}" name="Tabela dinâmica25" cacheId="29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8">
  <location ref="A72:D82" firstHeaderRow="1" firstDataRow="2" firstDataCol="1"/>
  <pivotFields count="15">
    <pivotField axis="axisRow" showAll="0">
      <items count="3">
        <item x="0"/>
        <item x="1"/>
        <item t="default"/>
      </items>
    </pivotField>
    <pivotField axis="axisCol" showAll="0">
      <items count="3">
        <item n="Mesma máquina" x="0"/>
        <item x="1"/>
        <item t="default"/>
      </items>
    </pivotField>
    <pivotField axis="axisRow" showAll="0">
      <items count="6">
        <item n="10" x="2"/>
        <item n="1.024" x="3"/>
        <item h="1" x="0"/>
        <item h="1" x="1"/>
        <item n="102.400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0"/>
    <field x="2"/>
  </rowFields>
  <rowItems count="9">
    <i>
      <x/>
    </i>
    <i r="1">
      <x/>
    </i>
    <i r="1">
      <x v="1"/>
    </i>
    <i r="1">
      <x v="4"/>
    </i>
    <i>
      <x v="1"/>
    </i>
    <i r="1">
      <x/>
    </i>
    <i r="1">
      <x v="1"/>
    </i>
    <i r="1"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oma de Média" fld="13" baseField="0" baseItem="0" numFmtId="2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104192-1B42-4DEB-88CD-6FE43F45E0B9}" name="Tabela dinâmica30" cacheId="29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8">
  <location ref="A164:D170" firstHeaderRow="1" firstDataRow="2" firstDataCol="1"/>
  <pivotFields count="15">
    <pivotField axis="axisRow" showAll="0">
      <items count="3">
        <item x="0"/>
        <item x="1"/>
        <item t="default"/>
      </items>
    </pivotField>
    <pivotField axis="axisCol" showAll="0">
      <items count="4">
        <item n="Mesma máquina" x="0"/>
        <item x="1"/>
        <item m="1" x="2"/>
        <item t="default"/>
      </items>
    </pivotField>
    <pivotField axis="axisRow" showAll="0">
      <items count="4">
        <item n="Localização" x="0"/>
        <item m="1" x="2"/>
        <item m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0"/>
    <field x="2"/>
  </rowFields>
  <rowItems count="5">
    <i>
      <x/>
    </i>
    <i r="1">
      <x/>
    </i>
    <i>
      <x v="1"/>
    </i>
    <i r="1">
      <x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oma de Média" fld="13" baseField="0" baseItem="0" numFmtId="2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F8A874-6577-41DC-8511-08241A2632C5}" name="Tabela dinâmica27" cacheId="29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A109:D119" firstHeaderRow="1" firstDataRow="2" firstDataCol="1"/>
  <pivotFields count="15">
    <pivotField axis="axisRow" showAll="0">
      <items count="3">
        <item x="0"/>
        <item x="1"/>
        <item t="default"/>
      </items>
    </pivotField>
    <pivotField axis="axisCol" showAll="0">
      <items count="3">
        <item n="Mesma máquina" x="0"/>
        <item x="1"/>
        <item t="default"/>
      </items>
    </pivotField>
    <pivotField axis="axisRow" showAll="0">
      <items count="6">
        <item n="10" x="2"/>
        <item n="1024" x="3"/>
        <item n="102.400" x="4"/>
        <item h="1"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0"/>
    <field x="2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oma de Média" fld="13" baseField="0" baseItem="0" numFmtId="2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5A4336-6160-4EAE-BE1F-F648E7E6A21D}" name="Tabela dinâmica24" cacheId="29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52:D60" firstHeaderRow="1" firstDataRow="2" firstDataCol="1"/>
  <pivotFields count="15">
    <pivotField axis="axisRow" showAll="0">
      <items count="3">
        <item x="0"/>
        <item x="1"/>
        <item t="default"/>
      </items>
    </pivotField>
    <pivotField axis="axisCol" showAll="0">
      <items count="3">
        <item n="Mesma máquina" x="0"/>
        <item x="1"/>
        <item t="default"/>
      </items>
    </pivotField>
    <pivotField axis="axisRow" showAll="0">
      <items count="6">
        <item h="1" x="3"/>
        <item n="int" x="0"/>
        <item n="long" x="1"/>
        <item h="1" x="2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0"/>
    <field x="2"/>
  </rowFields>
  <rowItems count="7">
    <i>
      <x/>
    </i>
    <i r="1">
      <x v="1"/>
    </i>
    <i r="1">
      <x v="2"/>
    </i>
    <i>
      <x v="1"/>
    </i>
    <i r="1">
      <x v="1"/>
    </i>
    <i r="1"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oma de Média" fld="13" baseField="0" baseItem="0" numFmtId="2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238047-534C-4E27-9448-EFD7C6066A71}" name="Tabela dinâmica10" cacheId="28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B138:E141" firstHeaderRow="1" firstDataRow="2" firstDataCol="1"/>
  <pivotFields count="14">
    <pivotField axis="axisCol" showAll="0">
      <items count="3">
        <item x="0"/>
        <item x="1"/>
        <item t="default"/>
      </items>
    </pivotField>
    <pivotField axis="axisRow" showAll="0">
      <items count="2">
        <item n="Localização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2">
    <i>
      <x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oma de Média" fld="1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1D7C36-47E2-47D3-B80D-8BDDD19DFC47}" name="Tabela dinâmica3" cacheId="27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7:D41" firstHeaderRow="1" firstDataRow="2" firstDataCol="1"/>
  <pivotFields count="14">
    <pivotField axis="axisCol" showAll="0">
      <items count="3">
        <item x="0"/>
        <item x="1"/>
        <item t="default"/>
      </items>
    </pivotField>
    <pivotField axis="axisRow" showAll="0">
      <items count="6">
        <item n="int" x="0"/>
        <item n="long" x="1"/>
        <item n="string (10)" h="1" x="2"/>
        <item n="string (1.024)" h="1" x="3"/>
        <item n="string (102.400)"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oma de Média" fld="12" baseField="0" baseItem="0" numFmtId="2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6E6217-8315-413D-8E78-4AC4248D3D5B}" name="Tabela dinâmica8" cacheId="27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B105:E109" firstHeaderRow="1" firstDataRow="2" firstDataCol="1"/>
  <pivotFields count="14">
    <pivotField axis="axisCol" showAll="0">
      <items count="3">
        <item x="0"/>
        <item x="1"/>
        <item t="default"/>
      </items>
    </pivotField>
    <pivotField axis="axisRow" showAll="0">
      <items count="4">
        <item n="2" x="0"/>
        <item n="4" x="1"/>
        <item n="8"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oma de Média" fld="1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213FA3-5042-4405-85C6-835A134227A6}" name="Tabela dinâmica6" cacheId="27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71:D75" firstHeaderRow="1" firstDataRow="2" firstDataCol="1"/>
  <pivotFields count="14">
    <pivotField axis="axisCol" showAll="0">
      <items count="3">
        <item x="0"/>
        <item x="1"/>
        <item t="default"/>
      </items>
    </pivotField>
    <pivotField axis="axisRow" showAll="0">
      <items count="6">
        <item h="1" x="3"/>
        <item h="1" x="4"/>
        <item n="int" x="0"/>
        <item n="long"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3"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oma de Média" fld="12" baseField="0" baseItem="0" numFmtId="2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C88232-555C-4727-83E2-39425DEFD239}" name="Tabela dinâmica1" cacheId="28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2:D7" firstHeaderRow="1" firstDataRow="2" firstDataCol="1"/>
  <pivotFields count="14">
    <pivotField axis="axisCol" showAll="0">
      <items count="3">
        <item x="0"/>
        <item x="1"/>
        <item t="default"/>
      </items>
    </pivotField>
    <pivotField axis="axisRow" showAll="0">
      <items count="4">
        <item n="int" x="1"/>
        <item n="long" x="2"/>
        <item n="void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oma de Média" fld="12" baseField="0" baseItem="0" numFmtId="2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0615CA-ADCE-4B1D-84BF-7DB7F8FB3246}" name="Tabela dinâmica7" cacheId="27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B91:E96" firstHeaderRow="1" firstDataRow="2" firstDataCol="1"/>
  <pivotFields count="14">
    <pivotField axis="axisCol" showAll="0">
      <items count="3">
        <item x="0"/>
        <item x="1"/>
        <item t="default"/>
      </items>
    </pivotField>
    <pivotField axis="axisRow" showAll="0">
      <items count="6">
        <item n="10" x="2"/>
        <item n="1024" x="3"/>
        <item n="102.400" x="4"/>
        <item h="1"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oma de Média" fld="12" baseField="0" baseItem="0" numFmtId="2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4F5E3C-92C5-4451-9A98-3D3E2E25F199}" name="Tabela dinâmica5" cacheId="27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54:D59" firstHeaderRow="1" firstDataRow="2" firstDataCol="1"/>
  <pivotFields count="14">
    <pivotField axis="axisCol" showAll="0">
      <items count="3">
        <item x="0"/>
        <item x="1"/>
        <item t="default"/>
      </items>
    </pivotField>
    <pivotField axis="axisRow" showAll="0">
      <items count="6">
        <item n="10" x="2"/>
        <item n="1024" x="3"/>
        <item n="int" h="1" x="0"/>
        <item n="long" h="1" x="1"/>
        <item n="102.400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4">
    <i>
      <x/>
    </i>
    <i>
      <x v="1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oma de Média" fld="12" baseField="0" baseItem="0"/>
  </dataFields>
  <formats count="1">
    <format dxfId="1">
      <pivotArea collapsedLevelsAreSubtotals="1" fieldPosition="0">
        <references count="1">
          <reference field="1" count="0"/>
        </references>
      </pivotArea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7.xml"/><Relationship Id="rId3" Type="http://schemas.openxmlformats.org/officeDocument/2006/relationships/pivotTable" Target="../pivotTables/pivotTable12.xml"/><Relationship Id="rId7" Type="http://schemas.openxmlformats.org/officeDocument/2006/relationships/pivotTable" Target="../pivotTables/pivotTable16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6" Type="http://schemas.openxmlformats.org/officeDocument/2006/relationships/pivotTable" Target="../pivotTables/pivotTable15.xml"/><Relationship Id="rId5" Type="http://schemas.openxmlformats.org/officeDocument/2006/relationships/pivotTable" Target="../pivotTables/pivotTable14.xml"/><Relationship Id="rId10" Type="http://schemas.openxmlformats.org/officeDocument/2006/relationships/drawing" Target="../drawings/drawing2.xml"/><Relationship Id="rId4" Type="http://schemas.openxmlformats.org/officeDocument/2006/relationships/pivotTable" Target="../pivotTables/pivotTable13.xml"/><Relationship Id="rId9" Type="http://schemas.openxmlformats.org/officeDocument/2006/relationships/pivotTable" Target="../pivotTables/pivotTable1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6.xml"/><Relationship Id="rId3" Type="http://schemas.openxmlformats.org/officeDocument/2006/relationships/pivotTable" Target="../pivotTables/pivotTable21.xml"/><Relationship Id="rId7" Type="http://schemas.openxmlformats.org/officeDocument/2006/relationships/pivotTable" Target="../pivotTables/pivotTable25.xml"/><Relationship Id="rId2" Type="http://schemas.openxmlformats.org/officeDocument/2006/relationships/pivotTable" Target="../pivotTables/pivotTable20.xml"/><Relationship Id="rId1" Type="http://schemas.openxmlformats.org/officeDocument/2006/relationships/pivotTable" Target="../pivotTables/pivotTable19.xml"/><Relationship Id="rId6" Type="http://schemas.openxmlformats.org/officeDocument/2006/relationships/pivotTable" Target="../pivotTables/pivotTable24.xml"/><Relationship Id="rId5" Type="http://schemas.openxmlformats.org/officeDocument/2006/relationships/pivotTable" Target="../pivotTables/pivotTable23.xml"/><Relationship Id="rId10" Type="http://schemas.openxmlformats.org/officeDocument/2006/relationships/drawing" Target="../drawings/drawing3.xml"/><Relationship Id="rId4" Type="http://schemas.openxmlformats.org/officeDocument/2006/relationships/pivotTable" Target="../pivotTables/pivotTable22.xml"/><Relationship Id="rId9" Type="http://schemas.openxmlformats.org/officeDocument/2006/relationships/pivotTable" Target="../pivotTables/pivotTable2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75EC7-1519-44D1-AAF2-E618415A13D4}">
  <dimension ref="A2:E141"/>
  <sheetViews>
    <sheetView workbookViewId="0"/>
  </sheetViews>
  <sheetFormatPr defaultRowHeight="15" x14ac:dyDescent="0.25"/>
  <cols>
    <col min="1" max="1" width="18" bestFit="1" customWidth="1"/>
    <col min="2" max="2" width="19.5703125" bestFit="1" customWidth="1"/>
    <col min="3" max="4" width="19.7109375" bestFit="1" customWidth="1"/>
    <col min="5" max="5" width="15.7109375" customWidth="1"/>
    <col min="6" max="6" width="18.7109375" customWidth="1"/>
  </cols>
  <sheetData>
    <row r="2" spans="1:4" x14ac:dyDescent="0.25">
      <c r="A2" s="19" t="s">
        <v>57</v>
      </c>
      <c r="B2" s="19" t="s">
        <v>58</v>
      </c>
    </row>
    <row r="3" spans="1:4" x14ac:dyDescent="0.25">
      <c r="A3" s="19" t="s">
        <v>55</v>
      </c>
      <c r="B3" t="s">
        <v>52</v>
      </c>
      <c r="C3" t="s">
        <v>53</v>
      </c>
      <c r="D3" t="s">
        <v>56</v>
      </c>
    </row>
    <row r="4" spans="1:4" x14ac:dyDescent="0.25">
      <c r="A4" s="20" t="s">
        <v>49</v>
      </c>
      <c r="B4" s="24">
        <v>6.2222222222222223</v>
      </c>
      <c r="C4" s="24">
        <v>11.4</v>
      </c>
      <c r="D4" s="24">
        <v>17.622222222222224</v>
      </c>
    </row>
    <row r="5" spans="1:4" x14ac:dyDescent="0.25">
      <c r="A5" s="20" t="s">
        <v>50</v>
      </c>
      <c r="B5" s="24">
        <v>6.8</v>
      </c>
      <c r="C5" s="24">
        <v>10.666666666666666</v>
      </c>
      <c r="D5" s="24">
        <v>17.466666666666665</v>
      </c>
    </row>
    <row r="6" spans="1:4" x14ac:dyDescent="0.25">
      <c r="A6" s="20" t="s">
        <v>48</v>
      </c>
      <c r="B6" s="24">
        <v>7</v>
      </c>
      <c r="C6" s="24">
        <v>14</v>
      </c>
      <c r="D6" s="24">
        <v>21</v>
      </c>
    </row>
    <row r="7" spans="1:4" x14ac:dyDescent="0.25">
      <c r="A7" s="20" t="s">
        <v>56</v>
      </c>
      <c r="B7" s="24">
        <v>20.022222222222222</v>
      </c>
      <c r="C7" s="24">
        <v>36.066666666666663</v>
      </c>
      <c r="D7" s="24">
        <v>56.088888888888889</v>
      </c>
    </row>
    <row r="19" spans="1:4" x14ac:dyDescent="0.25">
      <c r="A19" s="19" t="s">
        <v>57</v>
      </c>
      <c r="B19" s="19" t="s">
        <v>58</v>
      </c>
    </row>
    <row r="20" spans="1:4" x14ac:dyDescent="0.25">
      <c r="A20" s="19" t="s">
        <v>55</v>
      </c>
      <c r="B20" t="s">
        <v>52</v>
      </c>
      <c r="C20" t="s">
        <v>53</v>
      </c>
      <c r="D20" t="s">
        <v>56</v>
      </c>
    </row>
    <row r="21" spans="1:4" x14ac:dyDescent="0.25">
      <c r="A21" s="20" t="s">
        <v>59</v>
      </c>
      <c r="B21" s="24">
        <v>7.1</v>
      </c>
      <c r="C21" s="24">
        <v>17</v>
      </c>
      <c r="D21" s="24">
        <v>24.1</v>
      </c>
    </row>
    <row r="22" spans="1:4" x14ac:dyDescent="0.25">
      <c r="A22" s="20" t="s">
        <v>60</v>
      </c>
      <c r="B22" s="24">
        <v>7</v>
      </c>
      <c r="C22" s="24">
        <v>13.666666666666666</v>
      </c>
      <c r="D22" s="24">
        <v>20.666666666666664</v>
      </c>
    </row>
    <row r="23" spans="1:4" x14ac:dyDescent="0.25">
      <c r="A23" s="20" t="s">
        <v>61</v>
      </c>
      <c r="B23" s="24">
        <v>7</v>
      </c>
      <c r="C23" s="24">
        <v>13.111111111111111</v>
      </c>
      <c r="D23" s="24">
        <v>20.111111111111111</v>
      </c>
    </row>
    <row r="24" spans="1:4" x14ac:dyDescent="0.25">
      <c r="A24" s="20" t="s">
        <v>62</v>
      </c>
      <c r="B24" s="24">
        <v>6.4</v>
      </c>
      <c r="C24" s="24">
        <v>11.9</v>
      </c>
      <c r="D24" s="24">
        <v>18.3</v>
      </c>
    </row>
    <row r="25" spans="1:4" x14ac:dyDescent="0.25">
      <c r="A25" s="20" t="s">
        <v>63</v>
      </c>
      <c r="B25" s="24">
        <v>6.9</v>
      </c>
      <c r="C25" s="24">
        <v>16.222222222222221</v>
      </c>
      <c r="D25" s="24">
        <v>23.12222222222222</v>
      </c>
    </row>
    <row r="26" spans="1:4" x14ac:dyDescent="0.25">
      <c r="A26" s="20" t="s">
        <v>64</v>
      </c>
      <c r="B26" s="24">
        <v>6.7</v>
      </c>
      <c r="C26" s="24">
        <v>13.3</v>
      </c>
      <c r="D26" s="24">
        <v>20</v>
      </c>
    </row>
    <row r="27" spans="1:4" x14ac:dyDescent="0.25">
      <c r="A27" s="20" t="s">
        <v>65</v>
      </c>
      <c r="B27" s="24">
        <v>6.5</v>
      </c>
      <c r="C27" s="24">
        <v>12</v>
      </c>
      <c r="D27" s="24">
        <v>18.5</v>
      </c>
    </row>
    <row r="28" spans="1:4" x14ac:dyDescent="0.25">
      <c r="A28" s="20" t="s">
        <v>66</v>
      </c>
      <c r="B28" s="24">
        <v>6.8</v>
      </c>
      <c r="C28" s="24">
        <v>11.5</v>
      </c>
      <c r="D28" s="24">
        <v>18.3</v>
      </c>
    </row>
    <row r="29" spans="1:4" x14ac:dyDescent="0.25">
      <c r="A29" s="20" t="s">
        <v>67</v>
      </c>
      <c r="B29" s="24">
        <v>6.7</v>
      </c>
      <c r="C29" s="24">
        <v>12.1</v>
      </c>
      <c r="D29" s="24">
        <v>18.8</v>
      </c>
    </row>
    <row r="30" spans="1:4" x14ac:dyDescent="0.25">
      <c r="A30" s="20" t="s">
        <v>68</v>
      </c>
      <c r="B30" s="24">
        <v>7.2</v>
      </c>
      <c r="C30" s="24">
        <v>14.3</v>
      </c>
      <c r="D30" s="24">
        <v>21.5</v>
      </c>
    </row>
    <row r="31" spans="1:4" x14ac:dyDescent="0.25">
      <c r="A31" s="20" t="s">
        <v>69</v>
      </c>
      <c r="B31" s="24">
        <v>8.3000000000000007</v>
      </c>
      <c r="C31" s="24">
        <v>13.375</v>
      </c>
      <c r="D31" s="24">
        <v>21.675000000000001</v>
      </c>
    </row>
    <row r="32" spans="1:4" x14ac:dyDescent="0.25">
      <c r="A32" s="20" t="s">
        <v>56</v>
      </c>
      <c r="B32" s="21">
        <v>76.599999999999994</v>
      </c>
      <c r="C32" s="21">
        <v>148.47499999999999</v>
      </c>
      <c r="D32" s="21">
        <v>225.07500000000005</v>
      </c>
    </row>
    <row r="37" spans="1:4" x14ac:dyDescent="0.25">
      <c r="A37" s="19" t="s">
        <v>57</v>
      </c>
      <c r="B37" s="19" t="s">
        <v>58</v>
      </c>
    </row>
    <row r="38" spans="1:4" x14ac:dyDescent="0.25">
      <c r="A38" s="19" t="s">
        <v>55</v>
      </c>
      <c r="B38" t="s">
        <v>52</v>
      </c>
      <c r="C38" t="s">
        <v>53</v>
      </c>
      <c r="D38" t="s">
        <v>56</v>
      </c>
    </row>
    <row r="39" spans="1:4" x14ac:dyDescent="0.25">
      <c r="A39" s="20" t="s">
        <v>49</v>
      </c>
      <c r="B39" s="24">
        <v>7.1</v>
      </c>
      <c r="C39" s="24">
        <v>12.888888888888889</v>
      </c>
      <c r="D39" s="24">
        <v>19.988888888888887</v>
      </c>
    </row>
    <row r="40" spans="1:4" x14ac:dyDescent="0.25">
      <c r="A40" s="20" t="s">
        <v>50</v>
      </c>
      <c r="B40" s="24">
        <v>7.3</v>
      </c>
      <c r="C40" s="24">
        <v>13.6</v>
      </c>
      <c r="D40" s="24">
        <v>20.9</v>
      </c>
    </row>
    <row r="41" spans="1:4" x14ac:dyDescent="0.25">
      <c r="A41" s="20" t="s">
        <v>56</v>
      </c>
      <c r="B41" s="24">
        <v>14.399999999999999</v>
      </c>
      <c r="C41" s="24">
        <v>26.488888888888887</v>
      </c>
      <c r="D41" s="24">
        <v>40.888888888888886</v>
      </c>
    </row>
    <row r="54" spans="1:4" x14ac:dyDescent="0.25">
      <c r="A54" s="19" t="s">
        <v>57</v>
      </c>
      <c r="B54" s="19" t="s">
        <v>58</v>
      </c>
    </row>
    <row r="55" spans="1:4" x14ac:dyDescent="0.25">
      <c r="A55" s="19" t="s">
        <v>55</v>
      </c>
      <c r="B55" t="s">
        <v>52</v>
      </c>
      <c r="C55" t="s">
        <v>53</v>
      </c>
      <c r="D55" t="s">
        <v>56</v>
      </c>
    </row>
    <row r="56" spans="1:4" x14ac:dyDescent="0.25">
      <c r="A56" s="20" t="s">
        <v>70</v>
      </c>
      <c r="B56" s="24">
        <v>7.5</v>
      </c>
      <c r="C56" s="24">
        <v>11.3</v>
      </c>
      <c r="D56" s="24">
        <v>18.8</v>
      </c>
    </row>
    <row r="57" spans="1:4" x14ac:dyDescent="0.25">
      <c r="A57" s="20" t="s">
        <v>69</v>
      </c>
      <c r="B57" s="24">
        <v>6.6</v>
      </c>
      <c r="C57" s="24">
        <v>13.5</v>
      </c>
      <c r="D57" s="24">
        <v>20.100000000000001</v>
      </c>
    </row>
    <row r="58" spans="1:4" x14ac:dyDescent="0.25">
      <c r="A58" s="20" t="s">
        <v>71</v>
      </c>
      <c r="B58" s="24">
        <v>8.6999999999999993</v>
      </c>
      <c r="C58" s="24">
        <v>147.625</v>
      </c>
      <c r="D58" s="24">
        <v>156.32499999999999</v>
      </c>
    </row>
    <row r="59" spans="1:4" x14ac:dyDescent="0.25">
      <c r="A59" s="20" t="s">
        <v>56</v>
      </c>
      <c r="B59" s="21">
        <v>22.799999999999997</v>
      </c>
      <c r="C59" s="21">
        <v>172.42500000000001</v>
      </c>
      <c r="D59" s="21">
        <v>195.22499999999999</v>
      </c>
    </row>
    <row r="63" spans="1:4" ht="13.5" customHeight="1" x14ac:dyDescent="0.25"/>
    <row r="71" spans="1:4" x14ac:dyDescent="0.25">
      <c r="A71" s="19" t="s">
        <v>57</v>
      </c>
      <c r="B71" s="19" t="s">
        <v>58</v>
      </c>
    </row>
    <row r="72" spans="1:4" x14ac:dyDescent="0.25">
      <c r="A72" s="19" t="s">
        <v>55</v>
      </c>
      <c r="B72" t="s">
        <v>52</v>
      </c>
      <c r="C72" t="s">
        <v>53</v>
      </c>
      <c r="D72" t="s">
        <v>56</v>
      </c>
    </row>
    <row r="73" spans="1:4" x14ac:dyDescent="0.25">
      <c r="A73" s="20" t="s">
        <v>49</v>
      </c>
      <c r="B73" s="24">
        <v>7.3</v>
      </c>
      <c r="C73" s="24">
        <v>16.2</v>
      </c>
      <c r="D73" s="24">
        <v>23.5</v>
      </c>
    </row>
    <row r="74" spans="1:4" x14ac:dyDescent="0.25">
      <c r="A74" s="20" t="s">
        <v>50</v>
      </c>
      <c r="B74" s="24">
        <v>8</v>
      </c>
      <c r="C74" s="24">
        <v>14.555555555555555</v>
      </c>
      <c r="D74" s="24">
        <v>22.555555555555557</v>
      </c>
    </row>
    <row r="75" spans="1:4" x14ac:dyDescent="0.25">
      <c r="A75" s="20" t="s">
        <v>56</v>
      </c>
      <c r="B75" s="24">
        <v>15.3</v>
      </c>
      <c r="C75" s="24">
        <v>30.755555555555553</v>
      </c>
      <c r="D75" s="24">
        <v>46.055555555555557</v>
      </c>
    </row>
    <row r="91" spans="2:5" x14ac:dyDescent="0.25">
      <c r="B91" s="19" t="s">
        <v>57</v>
      </c>
      <c r="C91" s="19" t="s">
        <v>58</v>
      </c>
    </row>
    <row r="92" spans="2:5" x14ac:dyDescent="0.25">
      <c r="B92" s="19" t="s">
        <v>55</v>
      </c>
      <c r="C92" t="s">
        <v>52</v>
      </c>
      <c r="D92" t="s">
        <v>53</v>
      </c>
      <c r="E92" t="s">
        <v>56</v>
      </c>
    </row>
    <row r="93" spans="2:5" x14ac:dyDescent="0.25">
      <c r="B93" s="20" t="s">
        <v>70</v>
      </c>
      <c r="C93" s="24">
        <v>8.4</v>
      </c>
      <c r="D93" s="24">
        <v>18</v>
      </c>
      <c r="E93" s="24">
        <v>26.4</v>
      </c>
    </row>
    <row r="94" spans="2:5" x14ac:dyDescent="0.25">
      <c r="B94" s="20" t="s">
        <v>69</v>
      </c>
      <c r="C94" s="24">
        <v>9.6</v>
      </c>
      <c r="D94" s="24">
        <v>18.899999999999999</v>
      </c>
      <c r="E94" s="24">
        <v>28.5</v>
      </c>
    </row>
    <row r="95" spans="2:5" x14ac:dyDescent="0.25">
      <c r="B95" s="20" t="s">
        <v>71</v>
      </c>
      <c r="C95" s="24">
        <v>1862.5555555555557</v>
      </c>
      <c r="D95" s="24">
        <v>1938.1111111111111</v>
      </c>
      <c r="E95" s="24">
        <v>3800.666666666667</v>
      </c>
    </row>
    <row r="96" spans="2:5" x14ac:dyDescent="0.25">
      <c r="B96" s="20" t="s">
        <v>56</v>
      </c>
      <c r="C96" s="24">
        <v>1880.5555555555557</v>
      </c>
      <c r="D96" s="24">
        <v>1975.0111111111112</v>
      </c>
      <c r="E96" s="24">
        <v>3855.5666666666671</v>
      </c>
    </row>
    <row r="105" spans="2:5" x14ac:dyDescent="0.25">
      <c r="B105" s="19" t="s">
        <v>57</v>
      </c>
      <c r="C105" s="19" t="s">
        <v>58</v>
      </c>
    </row>
    <row r="106" spans="2:5" x14ac:dyDescent="0.25">
      <c r="B106" s="19" t="s">
        <v>55</v>
      </c>
      <c r="C106" t="s">
        <v>52</v>
      </c>
      <c r="D106" t="s">
        <v>53</v>
      </c>
      <c r="E106" t="s">
        <v>56</v>
      </c>
    </row>
    <row r="107" spans="2:5" x14ac:dyDescent="0.25">
      <c r="B107" s="20" t="s">
        <v>60</v>
      </c>
      <c r="C107" s="21">
        <v>6.9</v>
      </c>
      <c r="D107" s="21">
        <v>18.2</v>
      </c>
      <c r="E107" s="21">
        <v>25.1</v>
      </c>
    </row>
    <row r="108" spans="2:5" x14ac:dyDescent="0.25">
      <c r="B108" s="20" t="s">
        <v>61</v>
      </c>
      <c r="C108" s="21">
        <v>7</v>
      </c>
      <c r="D108" s="21">
        <v>18.2</v>
      </c>
      <c r="E108" s="21">
        <v>25.2</v>
      </c>
    </row>
    <row r="109" spans="2:5" x14ac:dyDescent="0.25">
      <c r="B109" s="20" t="s">
        <v>56</v>
      </c>
      <c r="C109" s="21">
        <v>13.9</v>
      </c>
      <c r="D109" s="21">
        <v>36.4</v>
      </c>
      <c r="E109" s="21">
        <v>50.3</v>
      </c>
    </row>
    <row r="122" spans="2:5" x14ac:dyDescent="0.25">
      <c r="B122" s="19" t="s">
        <v>57</v>
      </c>
      <c r="C122" s="19" t="s">
        <v>58</v>
      </c>
    </row>
    <row r="123" spans="2:5" x14ac:dyDescent="0.25">
      <c r="B123" s="19" t="s">
        <v>55</v>
      </c>
      <c r="C123" t="s">
        <v>52</v>
      </c>
      <c r="D123" t="s">
        <v>53</v>
      </c>
      <c r="E123" t="s">
        <v>56</v>
      </c>
    </row>
    <row r="124" spans="2:5" x14ac:dyDescent="0.25">
      <c r="B124" s="20" t="s">
        <v>60</v>
      </c>
      <c r="C124" s="21">
        <v>7.1</v>
      </c>
      <c r="D124" s="21">
        <v>13.1</v>
      </c>
      <c r="E124" s="21">
        <v>20.2</v>
      </c>
    </row>
    <row r="125" spans="2:5" x14ac:dyDescent="0.25">
      <c r="B125" s="20" t="s">
        <v>61</v>
      </c>
      <c r="C125" s="21">
        <v>6.9</v>
      </c>
      <c r="D125" s="21">
        <v>15.2</v>
      </c>
      <c r="E125" s="21">
        <v>22.1</v>
      </c>
    </row>
    <row r="126" spans="2:5" x14ac:dyDescent="0.25">
      <c r="B126" s="20" t="s">
        <v>56</v>
      </c>
      <c r="C126" s="21">
        <v>14</v>
      </c>
      <c r="D126" s="21">
        <v>28.299999999999997</v>
      </c>
      <c r="E126" s="21">
        <v>42.3</v>
      </c>
    </row>
    <row r="138" spans="2:5" x14ac:dyDescent="0.25">
      <c r="B138" s="19" t="s">
        <v>57</v>
      </c>
      <c r="C138" s="19" t="s">
        <v>58</v>
      </c>
    </row>
    <row r="139" spans="2:5" x14ac:dyDescent="0.25">
      <c r="B139" s="19" t="s">
        <v>55</v>
      </c>
      <c r="C139" t="s">
        <v>52</v>
      </c>
      <c r="D139" t="s">
        <v>53</v>
      </c>
      <c r="E139" t="s">
        <v>56</v>
      </c>
    </row>
    <row r="140" spans="2:5" x14ac:dyDescent="0.25">
      <c r="B140" s="20" t="s">
        <v>72</v>
      </c>
      <c r="C140" s="21">
        <v>7.1</v>
      </c>
      <c r="D140" s="21">
        <v>11.8</v>
      </c>
      <c r="E140" s="21">
        <v>18.899999999999999</v>
      </c>
    </row>
    <row r="141" spans="2:5" x14ac:dyDescent="0.25">
      <c r="B141" s="20" t="s">
        <v>56</v>
      </c>
      <c r="C141" s="21">
        <v>7.1</v>
      </c>
      <c r="D141" s="21">
        <v>11.8</v>
      </c>
      <c r="E141" s="21">
        <v>18.899999999999999</v>
      </c>
    </row>
  </sheetData>
  <pageMargins left="0.511811024" right="0.511811024" top="0.78740157499999996" bottom="0.78740157499999996" header="0.31496062000000002" footer="0.31496062000000002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9B423-835B-4757-87BA-3DE6E3DB3E85}">
  <dimension ref="A2:D145"/>
  <sheetViews>
    <sheetView topLeftCell="A88" workbookViewId="0"/>
  </sheetViews>
  <sheetFormatPr defaultRowHeight="15" x14ac:dyDescent="0.25"/>
  <cols>
    <col min="1" max="1" width="18" bestFit="1" customWidth="1"/>
    <col min="2" max="2" width="19.5703125" bestFit="1" customWidth="1"/>
    <col min="3" max="3" width="19.7109375" bestFit="1" customWidth="1"/>
    <col min="4" max="4" width="12" bestFit="1" customWidth="1"/>
    <col min="5" max="5" width="11" customWidth="1"/>
  </cols>
  <sheetData>
    <row r="2" spans="1:4" x14ac:dyDescent="0.25">
      <c r="A2" s="19" t="s">
        <v>57</v>
      </c>
      <c r="B2" s="19" t="s">
        <v>58</v>
      </c>
    </row>
    <row r="3" spans="1:4" x14ac:dyDescent="0.25">
      <c r="A3" s="19" t="s">
        <v>55</v>
      </c>
      <c r="B3" t="s">
        <v>52</v>
      </c>
      <c r="C3" t="s">
        <v>53</v>
      </c>
      <c r="D3" t="s">
        <v>56</v>
      </c>
    </row>
    <row r="4" spans="1:4" x14ac:dyDescent="0.25">
      <c r="A4" s="20" t="s">
        <v>49</v>
      </c>
      <c r="B4" s="21">
        <v>1</v>
      </c>
      <c r="C4" s="21">
        <v>3.3333333333333335</v>
      </c>
      <c r="D4" s="21">
        <v>4.3333333333333339</v>
      </c>
    </row>
    <row r="5" spans="1:4" x14ac:dyDescent="0.25">
      <c r="A5" s="20" t="s">
        <v>50</v>
      </c>
      <c r="B5" s="21">
        <v>0.5</v>
      </c>
      <c r="C5" s="21">
        <v>3.5555555555555554</v>
      </c>
      <c r="D5" s="21">
        <v>4.0555555555555554</v>
      </c>
    </row>
    <row r="6" spans="1:4" x14ac:dyDescent="0.25">
      <c r="A6" s="20" t="s">
        <v>48</v>
      </c>
      <c r="B6" s="21">
        <v>0.55555555555555558</v>
      </c>
      <c r="C6" s="21">
        <v>5.666666666666667</v>
      </c>
      <c r="D6" s="21">
        <v>6.2222222222222223</v>
      </c>
    </row>
    <row r="7" spans="1:4" x14ac:dyDescent="0.25">
      <c r="A7" s="20" t="s">
        <v>56</v>
      </c>
      <c r="B7" s="21">
        <v>2.0555555555555554</v>
      </c>
      <c r="C7" s="21">
        <v>12.555555555555557</v>
      </c>
      <c r="D7" s="21">
        <v>14.611111111111111</v>
      </c>
    </row>
    <row r="19" spans="1:4" x14ac:dyDescent="0.25">
      <c r="A19" s="19" t="s">
        <v>57</v>
      </c>
      <c r="B19" s="19" t="s">
        <v>58</v>
      </c>
    </row>
    <row r="20" spans="1:4" x14ac:dyDescent="0.25">
      <c r="A20" s="19" t="s">
        <v>55</v>
      </c>
      <c r="B20" t="s">
        <v>52</v>
      </c>
      <c r="C20" t="s">
        <v>53</v>
      </c>
      <c r="D20" t="s">
        <v>56</v>
      </c>
    </row>
    <row r="21" spans="1:4" x14ac:dyDescent="0.25">
      <c r="A21" s="20" t="s">
        <v>59</v>
      </c>
      <c r="B21" s="21">
        <v>1</v>
      </c>
      <c r="C21" s="21">
        <v>5.2</v>
      </c>
      <c r="D21" s="21">
        <v>6.2</v>
      </c>
    </row>
    <row r="22" spans="1:4" x14ac:dyDescent="0.25">
      <c r="A22" s="20" t="s">
        <v>60</v>
      </c>
      <c r="B22" s="21">
        <v>1</v>
      </c>
      <c r="C22" s="21">
        <v>7.1</v>
      </c>
      <c r="D22" s="21">
        <v>8.1</v>
      </c>
    </row>
    <row r="23" spans="1:4" x14ac:dyDescent="0.25">
      <c r="A23" s="20" t="s">
        <v>61</v>
      </c>
      <c r="B23" s="21">
        <v>0.9</v>
      </c>
      <c r="C23" s="21">
        <v>4.8</v>
      </c>
      <c r="D23" s="21">
        <v>5.7</v>
      </c>
    </row>
    <row r="24" spans="1:4" x14ac:dyDescent="0.25">
      <c r="A24" s="20" t="s">
        <v>62</v>
      </c>
      <c r="B24" s="21">
        <v>0.9</v>
      </c>
      <c r="C24" s="21">
        <v>4.4000000000000004</v>
      </c>
      <c r="D24" s="21">
        <v>5.3000000000000007</v>
      </c>
    </row>
    <row r="25" spans="1:4" x14ac:dyDescent="0.25">
      <c r="A25" s="20" t="s">
        <v>63</v>
      </c>
      <c r="B25" s="21">
        <v>0.7</v>
      </c>
      <c r="C25" s="21">
        <v>4.5999999999999996</v>
      </c>
      <c r="D25" s="21">
        <v>5.3</v>
      </c>
    </row>
    <row r="26" spans="1:4" x14ac:dyDescent="0.25">
      <c r="A26" s="20" t="s">
        <v>64</v>
      </c>
      <c r="B26" s="21">
        <v>0.9</v>
      </c>
      <c r="C26" s="21">
        <v>6.5</v>
      </c>
      <c r="D26" s="21">
        <v>7.4</v>
      </c>
    </row>
    <row r="27" spans="1:4" x14ac:dyDescent="0.25">
      <c r="A27" s="20" t="s">
        <v>65</v>
      </c>
      <c r="B27" s="21">
        <v>0.9</v>
      </c>
      <c r="C27" s="21">
        <v>4.0999999999999996</v>
      </c>
      <c r="D27" s="21">
        <v>5</v>
      </c>
    </row>
    <row r="28" spans="1:4" x14ac:dyDescent="0.25">
      <c r="A28" s="20" t="s">
        <v>66</v>
      </c>
      <c r="B28" s="21">
        <v>0.7</v>
      </c>
      <c r="C28" s="21">
        <v>7.1</v>
      </c>
      <c r="D28" s="21">
        <v>7.8</v>
      </c>
    </row>
    <row r="29" spans="1:4" x14ac:dyDescent="0.25">
      <c r="A29" s="20" t="s">
        <v>67</v>
      </c>
      <c r="B29" s="21">
        <v>0.7</v>
      </c>
      <c r="C29" s="21">
        <v>4.0999999999999996</v>
      </c>
      <c r="D29" s="21">
        <v>4.8</v>
      </c>
    </row>
    <row r="30" spans="1:4" x14ac:dyDescent="0.25">
      <c r="A30" s="20" t="s">
        <v>68</v>
      </c>
      <c r="B30" s="21">
        <v>1.1000000000000001</v>
      </c>
      <c r="C30" s="21">
        <v>6.4</v>
      </c>
      <c r="D30" s="21">
        <v>7.5</v>
      </c>
    </row>
    <row r="31" spans="1:4" x14ac:dyDescent="0.25">
      <c r="A31" s="20" t="s">
        <v>69</v>
      </c>
      <c r="B31" s="21">
        <v>1.3</v>
      </c>
      <c r="C31" s="21">
        <v>7</v>
      </c>
      <c r="D31" s="21">
        <v>8.3000000000000007</v>
      </c>
    </row>
    <row r="32" spans="1:4" x14ac:dyDescent="0.25">
      <c r="A32" s="20" t="s">
        <v>56</v>
      </c>
      <c r="B32" s="21">
        <v>10.100000000000001</v>
      </c>
      <c r="C32" s="21">
        <v>61.300000000000004</v>
      </c>
      <c r="D32" s="21">
        <v>71.399999999999991</v>
      </c>
    </row>
    <row r="37" spans="1:4" x14ac:dyDescent="0.25">
      <c r="A37" s="19" t="s">
        <v>57</v>
      </c>
      <c r="B37" s="19" t="s">
        <v>58</v>
      </c>
    </row>
    <row r="38" spans="1:4" x14ac:dyDescent="0.25">
      <c r="A38" s="19" t="s">
        <v>55</v>
      </c>
      <c r="B38" t="s">
        <v>52</v>
      </c>
      <c r="C38" t="s">
        <v>53</v>
      </c>
      <c r="D38" t="s">
        <v>56</v>
      </c>
    </row>
    <row r="39" spans="1:4" x14ac:dyDescent="0.25">
      <c r="A39" s="20" t="s">
        <v>49</v>
      </c>
      <c r="B39" s="21">
        <v>0.8</v>
      </c>
      <c r="C39" s="21">
        <v>5</v>
      </c>
      <c r="D39" s="21">
        <v>5.8</v>
      </c>
    </row>
    <row r="40" spans="1:4" x14ac:dyDescent="0.25">
      <c r="A40" s="20" t="s">
        <v>50</v>
      </c>
      <c r="B40" s="21">
        <v>0.7</v>
      </c>
      <c r="C40" s="21">
        <v>4.5999999999999996</v>
      </c>
      <c r="D40" s="21">
        <v>5.3</v>
      </c>
    </row>
    <row r="41" spans="1:4" x14ac:dyDescent="0.25">
      <c r="A41" s="20" t="s">
        <v>56</v>
      </c>
      <c r="B41" s="21">
        <v>1.5</v>
      </c>
      <c r="C41" s="21">
        <v>9.6</v>
      </c>
      <c r="D41" s="21">
        <v>11.1</v>
      </c>
    </row>
    <row r="55" spans="1:4" x14ac:dyDescent="0.25">
      <c r="A55" s="19" t="s">
        <v>57</v>
      </c>
      <c r="B55" s="19" t="s">
        <v>58</v>
      </c>
    </row>
    <row r="56" spans="1:4" x14ac:dyDescent="0.25">
      <c r="A56" s="19" t="s">
        <v>55</v>
      </c>
      <c r="B56" t="s">
        <v>52</v>
      </c>
      <c r="C56" t="s">
        <v>53</v>
      </c>
      <c r="D56" t="s">
        <v>56</v>
      </c>
    </row>
    <row r="57" spans="1:4" x14ac:dyDescent="0.25">
      <c r="A57" s="20" t="s">
        <v>70</v>
      </c>
      <c r="B57" s="21">
        <v>7.5</v>
      </c>
      <c r="C57" s="21">
        <v>11.3</v>
      </c>
      <c r="D57" s="21">
        <v>18.8</v>
      </c>
    </row>
    <row r="58" spans="1:4" x14ac:dyDescent="0.25">
      <c r="A58" s="20" t="s">
        <v>69</v>
      </c>
      <c r="B58" s="21">
        <v>6.6</v>
      </c>
      <c r="C58" s="21">
        <v>13.5</v>
      </c>
      <c r="D58" s="21">
        <v>20.100000000000001</v>
      </c>
    </row>
    <row r="59" spans="1:4" x14ac:dyDescent="0.25">
      <c r="A59" s="20" t="s">
        <v>71</v>
      </c>
      <c r="B59" s="21">
        <v>8.6999999999999993</v>
      </c>
      <c r="C59" s="21">
        <v>147.625</v>
      </c>
      <c r="D59" s="21">
        <v>156.32499999999999</v>
      </c>
    </row>
    <row r="60" spans="1:4" x14ac:dyDescent="0.25">
      <c r="A60" s="20" t="s">
        <v>56</v>
      </c>
      <c r="B60" s="21">
        <v>22.799999999999997</v>
      </c>
      <c r="C60" s="21">
        <v>172.42500000000001</v>
      </c>
      <c r="D60" s="21">
        <v>195.22499999999999</v>
      </c>
    </row>
    <row r="72" spans="1:4" x14ac:dyDescent="0.25">
      <c r="A72" s="19" t="s">
        <v>57</v>
      </c>
      <c r="B72" s="19" t="s">
        <v>58</v>
      </c>
    </row>
    <row r="73" spans="1:4" x14ac:dyDescent="0.25">
      <c r="A73" s="19" t="s">
        <v>55</v>
      </c>
      <c r="B73" t="s">
        <v>52</v>
      </c>
      <c r="C73" t="s">
        <v>53</v>
      </c>
      <c r="D73" t="s">
        <v>56</v>
      </c>
    </row>
    <row r="74" spans="1:4" x14ac:dyDescent="0.25">
      <c r="A74" s="20" t="s">
        <v>49</v>
      </c>
      <c r="B74" s="21">
        <v>1</v>
      </c>
      <c r="C74" s="21">
        <v>7</v>
      </c>
      <c r="D74" s="21">
        <v>8</v>
      </c>
    </row>
    <row r="75" spans="1:4" x14ac:dyDescent="0.25">
      <c r="A75" s="20" t="s">
        <v>50</v>
      </c>
      <c r="B75" s="21">
        <v>0.6</v>
      </c>
      <c r="C75" s="21">
        <v>5.3</v>
      </c>
      <c r="D75" s="21">
        <v>5.8999999999999995</v>
      </c>
    </row>
    <row r="76" spans="1:4" x14ac:dyDescent="0.25">
      <c r="A76" s="20" t="s">
        <v>56</v>
      </c>
      <c r="B76" s="21">
        <v>1.6</v>
      </c>
      <c r="C76" s="21">
        <v>12.3</v>
      </c>
      <c r="D76" s="21">
        <v>13.899999999999999</v>
      </c>
    </row>
    <row r="90" spans="1:4" x14ac:dyDescent="0.25">
      <c r="A90" s="19" t="s">
        <v>57</v>
      </c>
      <c r="B90" s="19" t="s">
        <v>58</v>
      </c>
    </row>
    <row r="91" spans="1:4" x14ac:dyDescent="0.25">
      <c r="A91" s="19" t="s">
        <v>55</v>
      </c>
      <c r="B91" t="s">
        <v>52</v>
      </c>
      <c r="C91" t="s">
        <v>53</v>
      </c>
      <c r="D91" t="s">
        <v>56</v>
      </c>
    </row>
    <row r="92" spans="1:4" x14ac:dyDescent="0.25">
      <c r="A92" s="20" t="s">
        <v>70</v>
      </c>
      <c r="B92" s="21">
        <v>0.7</v>
      </c>
      <c r="C92" s="21">
        <v>5.7</v>
      </c>
      <c r="D92" s="21">
        <v>6.4</v>
      </c>
    </row>
    <row r="93" spans="1:4" x14ac:dyDescent="0.25">
      <c r="A93" s="20" t="s">
        <v>69</v>
      </c>
      <c r="B93" s="21">
        <v>1.8</v>
      </c>
      <c r="C93" s="21">
        <v>6.3</v>
      </c>
      <c r="D93" s="21">
        <v>8.1</v>
      </c>
    </row>
    <row r="94" spans="1:4" x14ac:dyDescent="0.25">
      <c r="A94" s="20" t="s">
        <v>71</v>
      </c>
      <c r="B94" s="21">
        <v>1862</v>
      </c>
      <c r="C94" s="21">
        <v>1978.375</v>
      </c>
      <c r="D94" s="21">
        <v>3840.375</v>
      </c>
    </row>
    <row r="95" spans="1:4" x14ac:dyDescent="0.25">
      <c r="A95" s="20" t="s">
        <v>56</v>
      </c>
      <c r="B95" s="21">
        <v>1864.5</v>
      </c>
      <c r="C95" s="21">
        <v>1990.375</v>
      </c>
      <c r="D95" s="21">
        <v>3854.875</v>
      </c>
    </row>
    <row r="107" spans="1:4" x14ac:dyDescent="0.25">
      <c r="A107" s="19" t="s">
        <v>57</v>
      </c>
      <c r="B107" s="19" t="s">
        <v>58</v>
      </c>
    </row>
    <row r="108" spans="1:4" x14ac:dyDescent="0.25">
      <c r="A108" s="19" t="s">
        <v>55</v>
      </c>
      <c r="B108" t="s">
        <v>52</v>
      </c>
      <c r="C108" t="s">
        <v>53</v>
      </c>
      <c r="D108" t="s">
        <v>56</v>
      </c>
    </row>
    <row r="109" spans="1:4" x14ac:dyDescent="0.25">
      <c r="A109" s="20" t="s">
        <v>60</v>
      </c>
      <c r="B109" s="24">
        <v>0.9</v>
      </c>
      <c r="C109" s="24">
        <v>10.888888888888889</v>
      </c>
      <c r="D109" s="24">
        <v>11.78888888888889</v>
      </c>
    </row>
    <row r="110" spans="1:4" x14ac:dyDescent="0.25">
      <c r="A110" s="20" t="s">
        <v>61</v>
      </c>
      <c r="B110" s="24">
        <v>0.8</v>
      </c>
      <c r="C110" s="24">
        <v>5.6</v>
      </c>
      <c r="D110" s="24">
        <v>6.3999999999999995</v>
      </c>
    </row>
    <row r="111" spans="1:4" x14ac:dyDescent="0.25">
      <c r="A111" s="20" t="s">
        <v>62</v>
      </c>
      <c r="B111" s="24">
        <v>0.6</v>
      </c>
      <c r="C111" s="24">
        <v>7</v>
      </c>
      <c r="D111" s="24">
        <v>7.6</v>
      </c>
    </row>
    <row r="112" spans="1:4" x14ac:dyDescent="0.25">
      <c r="A112" s="20" t="s">
        <v>56</v>
      </c>
      <c r="B112" s="24">
        <v>2.3000000000000003</v>
      </c>
      <c r="C112" s="24">
        <v>23.488888888888887</v>
      </c>
      <c r="D112" s="24">
        <v>25.788888888888891</v>
      </c>
    </row>
    <row r="125" spans="1:4" x14ac:dyDescent="0.25">
      <c r="A125" s="19" t="s">
        <v>57</v>
      </c>
      <c r="B125" s="19" t="s">
        <v>58</v>
      </c>
    </row>
    <row r="126" spans="1:4" x14ac:dyDescent="0.25">
      <c r="A126" s="19" t="s">
        <v>55</v>
      </c>
      <c r="B126" t="s">
        <v>52</v>
      </c>
      <c r="C126" t="s">
        <v>53</v>
      </c>
      <c r="D126" t="s">
        <v>56</v>
      </c>
    </row>
    <row r="127" spans="1:4" x14ac:dyDescent="0.25">
      <c r="A127" s="20" t="s">
        <v>60</v>
      </c>
      <c r="B127" s="21">
        <v>0.9</v>
      </c>
      <c r="C127" s="21">
        <v>10</v>
      </c>
      <c r="D127" s="21">
        <v>10.9</v>
      </c>
    </row>
    <row r="128" spans="1:4" x14ac:dyDescent="0.25">
      <c r="A128" s="20" t="s">
        <v>61</v>
      </c>
      <c r="B128" s="21">
        <v>0.9</v>
      </c>
      <c r="C128" s="21">
        <v>6.2</v>
      </c>
      <c r="D128" s="21">
        <v>7.1000000000000005</v>
      </c>
    </row>
    <row r="129" spans="1:4" x14ac:dyDescent="0.25">
      <c r="A129" s="20" t="s">
        <v>56</v>
      </c>
      <c r="B129" s="21">
        <v>1.8</v>
      </c>
      <c r="C129" s="21">
        <v>16.2</v>
      </c>
      <c r="D129" s="21">
        <v>18</v>
      </c>
    </row>
    <row r="142" spans="1:4" x14ac:dyDescent="0.25">
      <c r="A142" s="19" t="s">
        <v>57</v>
      </c>
      <c r="B142" s="19" t="s">
        <v>58</v>
      </c>
    </row>
    <row r="143" spans="1:4" x14ac:dyDescent="0.25">
      <c r="A143" s="19" t="s">
        <v>55</v>
      </c>
      <c r="B143" t="s">
        <v>52</v>
      </c>
      <c r="C143" t="s">
        <v>53</v>
      </c>
      <c r="D143" t="s">
        <v>56</v>
      </c>
    </row>
    <row r="144" spans="1:4" x14ac:dyDescent="0.25">
      <c r="A144" s="20" t="s">
        <v>72</v>
      </c>
      <c r="B144" s="21">
        <v>1.1000000000000001</v>
      </c>
      <c r="C144" s="21">
        <v>7.7</v>
      </c>
      <c r="D144" s="21">
        <v>8.8000000000000007</v>
      </c>
    </row>
    <row r="145" spans="1:4" x14ac:dyDescent="0.25">
      <c r="A145" s="20" t="s">
        <v>56</v>
      </c>
      <c r="B145" s="21">
        <v>1.1000000000000001</v>
      </c>
      <c r="C145" s="21">
        <v>7.7</v>
      </c>
      <c r="D145" s="21">
        <v>8.8000000000000007</v>
      </c>
    </row>
  </sheetData>
  <pageMargins left="0.511811024" right="0.511811024" top="0.78740157499999996" bottom="0.78740157499999996" header="0.31496062000000002" footer="0.31496062000000002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A44D5-7CC2-4A48-8374-C04CD4B6C2BA}">
  <dimension ref="A2:D170"/>
  <sheetViews>
    <sheetView tabSelected="1" workbookViewId="0"/>
  </sheetViews>
  <sheetFormatPr defaultRowHeight="15" x14ac:dyDescent="0.25"/>
  <cols>
    <col min="1" max="1" width="18" bestFit="1" customWidth="1"/>
    <col min="2" max="2" width="19.5703125" bestFit="1" customWidth="1"/>
    <col min="3" max="3" width="19.7109375" bestFit="1" customWidth="1"/>
    <col min="4" max="4" width="10.7109375" bestFit="1" customWidth="1"/>
    <col min="5" max="5" width="26.42578125" bestFit="1" customWidth="1"/>
    <col min="6" max="6" width="10.7109375" bestFit="1" customWidth="1"/>
    <col min="7" max="7" width="24.7109375" bestFit="1" customWidth="1"/>
    <col min="8" max="8" width="10.7109375" bestFit="1" customWidth="1"/>
  </cols>
  <sheetData>
    <row r="2" spans="1:4" x14ac:dyDescent="0.25">
      <c r="A2" s="19" t="s">
        <v>57</v>
      </c>
      <c r="B2" s="19" t="s">
        <v>58</v>
      </c>
    </row>
    <row r="3" spans="1:4" x14ac:dyDescent="0.25">
      <c r="A3" s="19" t="s">
        <v>55</v>
      </c>
      <c r="B3" t="s">
        <v>77</v>
      </c>
      <c r="C3" t="s">
        <v>53</v>
      </c>
      <c r="D3" t="s">
        <v>56</v>
      </c>
    </row>
    <row r="4" spans="1:4" x14ac:dyDescent="0.25">
      <c r="A4" s="20" t="s">
        <v>74</v>
      </c>
      <c r="B4" s="24">
        <v>20.022222222222222</v>
      </c>
      <c r="C4" s="24">
        <v>36.066666666666663</v>
      </c>
      <c r="D4" s="24">
        <v>56.088888888888889</v>
      </c>
    </row>
    <row r="5" spans="1:4" x14ac:dyDescent="0.25">
      <c r="A5" s="22" t="s">
        <v>49</v>
      </c>
      <c r="B5" s="24">
        <v>6.2222222222222223</v>
      </c>
      <c r="C5" s="24">
        <v>11.4</v>
      </c>
      <c r="D5" s="24">
        <v>17.622222222222224</v>
      </c>
    </row>
    <row r="6" spans="1:4" x14ac:dyDescent="0.25">
      <c r="A6" s="22" t="s">
        <v>50</v>
      </c>
      <c r="B6" s="24">
        <v>6.8</v>
      </c>
      <c r="C6" s="24">
        <v>10.666666666666666</v>
      </c>
      <c r="D6" s="24">
        <v>17.466666666666665</v>
      </c>
    </row>
    <row r="7" spans="1:4" x14ac:dyDescent="0.25">
      <c r="A7" s="22" t="s">
        <v>48</v>
      </c>
      <c r="B7" s="24">
        <v>7</v>
      </c>
      <c r="C7" s="24">
        <v>14</v>
      </c>
      <c r="D7" s="24">
        <v>21</v>
      </c>
    </row>
    <row r="8" spans="1:4" x14ac:dyDescent="0.25">
      <c r="A8" s="20" t="s">
        <v>75</v>
      </c>
      <c r="B8" s="24">
        <v>2.0555555555555554</v>
      </c>
      <c r="C8" s="24">
        <v>12.555555555555557</v>
      </c>
      <c r="D8" s="24">
        <v>14.611111111111111</v>
      </c>
    </row>
    <row r="9" spans="1:4" x14ac:dyDescent="0.25">
      <c r="A9" s="22" t="s">
        <v>49</v>
      </c>
      <c r="B9" s="24">
        <v>1</v>
      </c>
      <c r="C9" s="24">
        <v>3.3333333333333335</v>
      </c>
      <c r="D9" s="24">
        <v>4.3333333333333339</v>
      </c>
    </row>
    <row r="10" spans="1:4" x14ac:dyDescent="0.25">
      <c r="A10" s="22" t="s">
        <v>50</v>
      </c>
      <c r="B10" s="24">
        <v>0.5</v>
      </c>
      <c r="C10" s="24">
        <v>3.5555555555555554</v>
      </c>
      <c r="D10" s="24">
        <v>4.0555555555555554</v>
      </c>
    </row>
    <row r="11" spans="1:4" x14ac:dyDescent="0.25">
      <c r="A11" s="22" t="s">
        <v>48</v>
      </c>
      <c r="B11" s="24">
        <v>0.55555555555555558</v>
      </c>
      <c r="C11" s="24">
        <v>5.666666666666667</v>
      </c>
      <c r="D11" s="24">
        <v>6.2222222222222223</v>
      </c>
    </row>
    <row r="12" spans="1:4" x14ac:dyDescent="0.25">
      <c r="A12" s="20" t="s">
        <v>56</v>
      </c>
      <c r="B12" s="24">
        <v>22.077777777777779</v>
      </c>
      <c r="C12" s="24">
        <v>48.62222222222222</v>
      </c>
      <c r="D12" s="24">
        <v>70.7</v>
      </c>
    </row>
    <row r="22" spans="1:4" x14ac:dyDescent="0.25">
      <c r="A22" s="19" t="s">
        <v>57</v>
      </c>
      <c r="B22" s="19" t="s">
        <v>58</v>
      </c>
    </row>
    <row r="23" spans="1:4" x14ac:dyDescent="0.25">
      <c r="A23" s="19" t="s">
        <v>55</v>
      </c>
      <c r="B23" t="s">
        <v>77</v>
      </c>
      <c r="C23" t="s">
        <v>53</v>
      </c>
      <c r="D23" t="s">
        <v>56</v>
      </c>
    </row>
    <row r="24" spans="1:4" x14ac:dyDescent="0.25">
      <c r="A24" s="20" t="s">
        <v>74</v>
      </c>
      <c r="B24" s="24">
        <v>76.833333333333329</v>
      </c>
      <c r="C24" s="24">
        <v>146.33333333333331</v>
      </c>
      <c r="D24" s="24">
        <v>223.16666666666669</v>
      </c>
    </row>
    <row r="25" spans="1:4" x14ac:dyDescent="0.25">
      <c r="A25" s="22" t="s">
        <v>59</v>
      </c>
      <c r="B25" s="24">
        <v>7.333333333333333</v>
      </c>
      <c r="C25" s="24">
        <v>17</v>
      </c>
      <c r="D25" s="24">
        <v>24.333333333333332</v>
      </c>
    </row>
    <row r="26" spans="1:4" x14ac:dyDescent="0.25">
      <c r="A26" s="22" t="s">
        <v>60</v>
      </c>
      <c r="B26" s="24">
        <v>7</v>
      </c>
      <c r="C26" s="24">
        <v>13.666666666666666</v>
      </c>
      <c r="D26" s="24">
        <v>20.666666666666664</v>
      </c>
    </row>
    <row r="27" spans="1:4" x14ac:dyDescent="0.25">
      <c r="A27" s="22" t="s">
        <v>61</v>
      </c>
      <c r="B27" s="24">
        <v>7</v>
      </c>
      <c r="C27" s="24">
        <v>13.111111111111111</v>
      </c>
      <c r="D27" s="24">
        <v>20.111111111111111</v>
      </c>
    </row>
    <row r="28" spans="1:4" x14ac:dyDescent="0.25">
      <c r="A28" s="22" t="s">
        <v>62</v>
      </c>
      <c r="B28" s="24">
        <v>6.4</v>
      </c>
      <c r="C28" s="24">
        <v>11.222222222222221</v>
      </c>
      <c r="D28" s="24">
        <v>17.62222222222222</v>
      </c>
    </row>
    <row r="29" spans="1:4" x14ac:dyDescent="0.25">
      <c r="A29" s="22" t="s">
        <v>63</v>
      </c>
      <c r="B29" s="24">
        <v>6.9</v>
      </c>
      <c r="C29" s="24">
        <v>16.222222222222221</v>
      </c>
      <c r="D29" s="24">
        <v>23.12222222222222</v>
      </c>
    </row>
    <row r="30" spans="1:4" x14ac:dyDescent="0.25">
      <c r="A30" s="22" t="s">
        <v>64</v>
      </c>
      <c r="B30" s="24">
        <v>6.7</v>
      </c>
      <c r="C30" s="24">
        <v>10.888888888888889</v>
      </c>
      <c r="D30" s="24">
        <v>17.588888888888889</v>
      </c>
    </row>
    <row r="31" spans="1:4" x14ac:dyDescent="0.25">
      <c r="A31" s="22" t="s">
        <v>65</v>
      </c>
      <c r="B31" s="24">
        <v>6.5</v>
      </c>
      <c r="C31" s="24">
        <v>10.777777777777779</v>
      </c>
      <c r="D31" s="24">
        <v>17.277777777777779</v>
      </c>
    </row>
    <row r="32" spans="1:4" x14ac:dyDescent="0.25">
      <c r="A32" s="22" t="s">
        <v>66</v>
      </c>
      <c r="B32" s="24">
        <v>6.8</v>
      </c>
      <c r="C32" s="24">
        <v>10.777777777777779</v>
      </c>
      <c r="D32" s="24">
        <v>17.577777777777779</v>
      </c>
    </row>
    <row r="33" spans="1:4" x14ac:dyDescent="0.25">
      <c r="A33" s="22" t="s">
        <v>67</v>
      </c>
      <c r="B33" s="24">
        <v>6.7</v>
      </c>
      <c r="C33" s="24">
        <v>10.555555555555555</v>
      </c>
      <c r="D33" s="24">
        <v>17.255555555555556</v>
      </c>
    </row>
    <row r="34" spans="1:4" x14ac:dyDescent="0.25">
      <c r="A34" s="22" t="s">
        <v>68</v>
      </c>
      <c r="B34" s="24">
        <v>7.2</v>
      </c>
      <c r="C34" s="24">
        <v>12.222222222222221</v>
      </c>
      <c r="D34" s="24">
        <v>19.422222222222221</v>
      </c>
    </row>
    <row r="35" spans="1:4" x14ac:dyDescent="0.25">
      <c r="A35" s="22" t="s">
        <v>69</v>
      </c>
      <c r="B35" s="24">
        <v>8.3000000000000007</v>
      </c>
      <c r="C35" s="24">
        <v>19.888888888888889</v>
      </c>
      <c r="D35" s="24">
        <v>28.18888888888889</v>
      </c>
    </row>
    <row r="36" spans="1:4" x14ac:dyDescent="0.25">
      <c r="A36" s="20" t="s">
        <v>75</v>
      </c>
      <c r="B36" s="24">
        <v>9.5888888888888886</v>
      </c>
      <c r="C36" s="24">
        <v>50.855555555555554</v>
      </c>
      <c r="D36" s="24">
        <v>60.444444444444443</v>
      </c>
    </row>
    <row r="37" spans="1:4" x14ac:dyDescent="0.25">
      <c r="A37" s="22" t="s">
        <v>59</v>
      </c>
      <c r="B37" s="24">
        <v>1</v>
      </c>
      <c r="C37" s="24">
        <v>3.8888888888888888</v>
      </c>
      <c r="D37" s="24">
        <v>4.8888888888888893</v>
      </c>
    </row>
    <row r="38" spans="1:4" x14ac:dyDescent="0.25">
      <c r="A38" s="22" t="s">
        <v>60</v>
      </c>
      <c r="B38" s="24">
        <v>1</v>
      </c>
      <c r="C38" s="24">
        <v>4.4444444444444446</v>
      </c>
      <c r="D38" s="24">
        <v>5.4444444444444446</v>
      </c>
    </row>
    <row r="39" spans="1:4" x14ac:dyDescent="0.25">
      <c r="A39" s="22" t="s">
        <v>61</v>
      </c>
      <c r="B39" s="24">
        <v>0.77777777777777779</v>
      </c>
      <c r="C39" s="24">
        <v>4.8</v>
      </c>
      <c r="D39" s="24">
        <v>5.5777777777777775</v>
      </c>
    </row>
    <row r="40" spans="1:4" x14ac:dyDescent="0.25">
      <c r="A40" s="22" t="s">
        <v>62</v>
      </c>
      <c r="B40" s="24">
        <v>0.77777777777777779</v>
      </c>
      <c r="C40" s="24">
        <v>4.1111111111111107</v>
      </c>
      <c r="D40" s="24">
        <v>4.8888888888888884</v>
      </c>
    </row>
    <row r="41" spans="1:4" x14ac:dyDescent="0.25">
      <c r="A41" s="22" t="s">
        <v>63</v>
      </c>
      <c r="B41" s="24">
        <v>0.55555555555555558</v>
      </c>
      <c r="C41" s="24">
        <v>4.2222222222222223</v>
      </c>
      <c r="D41" s="24">
        <v>4.7777777777777777</v>
      </c>
    </row>
    <row r="42" spans="1:4" x14ac:dyDescent="0.25">
      <c r="A42" s="22" t="s">
        <v>64</v>
      </c>
      <c r="B42" s="24">
        <v>0.77777777777777779</v>
      </c>
      <c r="C42" s="24">
        <v>6.5</v>
      </c>
      <c r="D42" s="24">
        <v>7.2777777777777777</v>
      </c>
    </row>
    <row r="43" spans="1:4" x14ac:dyDescent="0.25">
      <c r="A43" s="22" t="s">
        <v>65</v>
      </c>
      <c r="B43" s="24">
        <v>1</v>
      </c>
      <c r="C43" s="24">
        <v>3.7777777777777777</v>
      </c>
      <c r="D43" s="24">
        <v>4.7777777777777777</v>
      </c>
    </row>
    <row r="44" spans="1:4" x14ac:dyDescent="0.25">
      <c r="A44" s="22" t="s">
        <v>66</v>
      </c>
      <c r="B44" s="24">
        <v>0.7</v>
      </c>
      <c r="C44" s="24">
        <v>4.7777777777777777</v>
      </c>
      <c r="D44" s="24">
        <v>5.4777777777777779</v>
      </c>
    </row>
    <row r="45" spans="1:4" x14ac:dyDescent="0.25">
      <c r="A45" s="22" t="s">
        <v>67</v>
      </c>
      <c r="B45" s="24">
        <v>0.7</v>
      </c>
      <c r="C45" s="24">
        <v>3.7777777777777777</v>
      </c>
      <c r="D45" s="24">
        <v>4.4777777777777779</v>
      </c>
    </row>
    <row r="46" spans="1:4" x14ac:dyDescent="0.25">
      <c r="A46" s="22" t="s">
        <v>68</v>
      </c>
      <c r="B46" s="24">
        <v>1</v>
      </c>
      <c r="C46" s="24">
        <v>4.4444444444444446</v>
      </c>
      <c r="D46" s="24">
        <v>5.4444444444444446</v>
      </c>
    </row>
    <row r="47" spans="1:4" x14ac:dyDescent="0.25">
      <c r="A47" s="22" t="s">
        <v>69</v>
      </c>
      <c r="B47" s="24">
        <v>1.3</v>
      </c>
      <c r="C47" s="24">
        <v>6.1111111111111107</v>
      </c>
      <c r="D47" s="24">
        <v>7.4111111111111105</v>
      </c>
    </row>
    <row r="48" spans="1:4" x14ac:dyDescent="0.25">
      <c r="A48" s="20" t="s">
        <v>56</v>
      </c>
      <c r="B48" s="24">
        <v>86.422222222222203</v>
      </c>
      <c r="C48" s="24">
        <v>197.1888888888889</v>
      </c>
      <c r="D48" s="24">
        <v>283.61111111111109</v>
      </c>
    </row>
    <row r="52" spans="1:4" x14ac:dyDescent="0.25">
      <c r="A52" s="19" t="s">
        <v>57</v>
      </c>
      <c r="B52" s="19" t="s">
        <v>58</v>
      </c>
    </row>
    <row r="53" spans="1:4" x14ac:dyDescent="0.25">
      <c r="A53" s="19" t="s">
        <v>55</v>
      </c>
      <c r="B53" t="s">
        <v>77</v>
      </c>
      <c r="C53" t="s">
        <v>53</v>
      </c>
      <c r="D53" t="s">
        <v>56</v>
      </c>
    </row>
    <row r="54" spans="1:4" x14ac:dyDescent="0.25">
      <c r="A54" s="20" t="s">
        <v>74</v>
      </c>
      <c r="B54" s="24">
        <v>14.399999999999999</v>
      </c>
      <c r="C54" s="24">
        <v>24.444444444444443</v>
      </c>
      <c r="D54" s="24">
        <v>38.844444444444441</v>
      </c>
    </row>
    <row r="55" spans="1:4" x14ac:dyDescent="0.25">
      <c r="A55" s="22" t="s">
        <v>49</v>
      </c>
      <c r="B55" s="24">
        <v>7.1</v>
      </c>
      <c r="C55" s="24">
        <v>12.888888888888889</v>
      </c>
      <c r="D55" s="24">
        <v>19.988888888888887</v>
      </c>
    </row>
    <row r="56" spans="1:4" x14ac:dyDescent="0.25">
      <c r="A56" s="22" t="s">
        <v>50</v>
      </c>
      <c r="B56" s="24">
        <v>7.3</v>
      </c>
      <c r="C56" s="24">
        <v>11.555555555555555</v>
      </c>
      <c r="D56" s="24">
        <v>18.855555555555554</v>
      </c>
    </row>
    <row r="57" spans="1:4" x14ac:dyDescent="0.25">
      <c r="A57" s="20" t="s">
        <v>75</v>
      </c>
      <c r="B57" s="24">
        <v>1.7</v>
      </c>
      <c r="C57" s="24">
        <v>8.4444444444444446</v>
      </c>
      <c r="D57" s="24">
        <v>10.144444444444446</v>
      </c>
    </row>
    <row r="58" spans="1:4" x14ac:dyDescent="0.25">
      <c r="A58" s="22" t="s">
        <v>49</v>
      </c>
      <c r="B58" s="24">
        <v>1</v>
      </c>
      <c r="C58" s="24">
        <v>4.4444444444444446</v>
      </c>
      <c r="D58" s="24">
        <v>5.4444444444444446</v>
      </c>
    </row>
    <row r="59" spans="1:4" x14ac:dyDescent="0.25">
      <c r="A59" s="22" t="s">
        <v>50</v>
      </c>
      <c r="B59" s="24">
        <v>0.7</v>
      </c>
      <c r="C59" s="24">
        <v>4</v>
      </c>
      <c r="D59" s="24">
        <v>4.7</v>
      </c>
    </row>
    <row r="60" spans="1:4" x14ac:dyDescent="0.25">
      <c r="A60" s="20" t="s">
        <v>56</v>
      </c>
      <c r="B60" s="24">
        <v>16.099999999999998</v>
      </c>
      <c r="C60" s="24">
        <v>32.888888888888886</v>
      </c>
      <c r="D60" s="24">
        <v>48.988888888888887</v>
      </c>
    </row>
    <row r="72" spans="1:4" x14ac:dyDescent="0.25">
      <c r="A72" s="19" t="s">
        <v>57</v>
      </c>
      <c r="B72" s="19" t="s">
        <v>58</v>
      </c>
    </row>
    <row r="73" spans="1:4" x14ac:dyDescent="0.25">
      <c r="A73" s="19" t="s">
        <v>55</v>
      </c>
      <c r="B73" t="s">
        <v>77</v>
      </c>
      <c r="C73" t="s">
        <v>53</v>
      </c>
      <c r="D73" t="s">
        <v>56</v>
      </c>
    </row>
    <row r="74" spans="1:4" x14ac:dyDescent="0.25">
      <c r="A74" s="20" t="s">
        <v>74</v>
      </c>
      <c r="B74" s="24">
        <v>21.6</v>
      </c>
      <c r="C74" s="24">
        <v>181.1888888888889</v>
      </c>
      <c r="D74" s="24">
        <v>202.78888888888889</v>
      </c>
    </row>
    <row r="75" spans="1:4" x14ac:dyDescent="0.25">
      <c r="A75" s="22" t="s">
        <v>70</v>
      </c>
      <c r="B75" s="24">
        <v>6.8888888888888893</v>
      </c>
      <c r="C75" s="24">
        <v>11.3</v>
      </c>
      <c r="D75" s="24">
        <v>18.18888888888889</v>
      </c>
    </row>
    <row r="76" spans="1:4" x14ac:dyDescent="0.25">
      <c r="A76" s="22" t="s">
        <v>76</v>
      </c>
      <c r="B76" s="24">
        <v>6.6</v>
      </c>
      <c r="C76" s="24">
        <v>11.666666666666666</v>
      </c>
      <c r="D76" s="24">
        <v>18.266666666666666</v>
      </c>
    </row>
    <row r="77" spans="1:4" x14ac:dyDescent="0.25">
      <c r="A77" s="22" t="s">
        <v>71</v>
      </c>
      <c r="B77" s="24">
        <v>8.1111111111111107</v>
      </c>
      <c r="C77" s="24">
        <v>158.22222222222223</v>
      </c>
      <c r="D77" s="24">
        <v>166.33333333333334</v>
      </c>
    </row>
    <row r="78" spans="1:4" x14ac:dyDescent="0.25">
      <c r="A78" s="20" t="s">
        <v>75</v>
      </c>
      <c r="B78" s="24">
        <v>7.1444444444444448</v>
      </c>
      <c r="C78" s="24">
        <v>123.55555555555556</v>
      </c>
      <c r="D78" s="24">
        <v>130.69999999999999</v>
      </c>
    </row>
    <row r="79" spans="1:4" x14ac:dyDescent="0.25">
      <c r="A79" s="22" t="s">
        <v>70</v>
      </c>
      <c r="B79" s="24">
        <v>1</v>
      </c>
      <c r="C79" s="24">
        <v>3.8888888888888888</v>
      </c>
      <c r="D79" s="24">
        <v>4.8888888888888893</v>
      </c>
    </row>
    <row r="80" spans="1:4" x14ac:dyDescent="0.25">
      <c r="A80" s="22" t="s">
        <v>76</v>
      </c>
      <c r="B80" s="24">
        <v>0.7</v>
      </c>
      <c r="C80" s="24">
        <v>4.7777777777777777</v>
      </c>
      <c r="D80" s="24">
        <v>5.4777777777777779</v>
      </c>
    </row>
    <row r="81" spans="1:4" x14ac:dyDescent="0.25">
      <c r="A81" s="22" t="s">
        <v>71</v>
      </c>
      <c r="B81" s="24">
        <v>5.4444444444444446</v>
      </c>
      <c r="C81" s="24">
        <v>114.88888888888889</v>
      </c>
      <c r="D81" s="24">
        <v>120.33333333333333</v>
      </c>
    </row>
    <row r="82" spans="1:4" x14ac:dyDescent="0.25">
      <c r="A82" s="20" t="s">
        <v>56</v>
      </c>
      <c r="B82" s="24">
        <v>28.744444444444447</v>
      </c>
      <c r="C82" s="24">
        <v>304.74444444444441</v>
      </c>
      <c r="D82" s="24">
        <v>333.48888888888888</v>
      </c>
    </row>
    <row r="91" spans="1:4" x14ac:dyDescent="0.25">
      <c r="A91" s="19" t="s">
        <v>57</v>
      </c>
      <c r="B91" s="19" t="s">
        <v>58</v>
      </c>
    </row>
    <row r="92" spans="1:4" x14ac:dyDescent="0.25">
      <c r="A92" s="19" t="s">
        <v>55</v>
      </c>
      <c r="B92" t="s">
        <v>77</v>
      </c>
      <c r="C92" t="s">
        <v>53</v>
      </c>
      <c r="D92" t="s">
        <v>56</v>
      </c>
    </row>
    <row r="93" spans="1:4" x14ac:dyDescent="0.25">
      <c r="A93" s="20" t="s">
        <v>74</v>
      </c>
      <c r="B93" s="24">
        <v>14.888888888888889</v>
      </c>
      <c r="C93" s="24">
        <v>29.666666666666664</v>
      </c>
      <c r="D93" s="24">
        <v>44.555555555555557</v>
      </c>
    </row>
    <row r="94" spans="1:4" x14ac:dyDescent="0.25">
      <c r="A94" s="22" t="s">
        <v>49</v>
      </c>
      <c r="B94" s="24">
        <v>6.8888888888888893</v>
      </c>
      <c r="C94" s="24">
        <v>15.111111111111111</v>
      </c>
      <c r="D94" s="24">
        <v>22</v>
      </c>
    </row>
    <row r="95" spans="1:4" x14ac:dyDescent="0.25">
      <c r="A95" s="22" t="s">
        <v>50</v>
      </c>
      <c r="B95" s="24">
        <v>8</v>
      </c>
      <c r="C95" s="24">
        <v>14.555555555555555</v>
      </c>
      <c r="D95" s="24">
        <v>22.555555555555557</v>
      </c>
    </row>
    <row r="96" spans="1:4" x14ac:dyDescent="0.25">
      <c r="A96" s="20" t="s">
        <v>75</v>
      </c>
      <c r="B96" s="24">
        <v>1.6</v>
      </c>
      <c r="C96" s="24">
        <v>10.966666666666667</v>
      </c>
      <c r="D96" s="24">
        <v>12.566666666666666</v>
      </c>
    </row>
    <row r="97" spans="1:4" x14ac:dyDescent="0.25">
      <c r="A97" s="22" t="s">
        <v>49</v>
      </c>
      <c r="B97" s="24">
        <v>1</v>
      </c>
      <c r="C97" s="24">
        <v>5.666666666666667</v>
      </c>
      <c r="D97" s="24">
        <v>6.666666666666667</v>
      </c>
    </row>
    <row r="98" spans="1:4" x14ac:dyDescent="0.25">
      <c r="A98" s="22" t="s">
        <v>50</v>
      </c>
      <c r="B98" s="24">
        <v>0.6</v>
      </c>
      <c r="C98" s="24">
        <v>5.3</v>
      </c>
      <c r="D98" s="24">
        <v>5.8999999999999995</v>
      </c>
    </row>
    <row r="99" spans="1:4" x14ac:dyDescent="0.25">
      <c r="A99" s="20" t="s">
        <v>56</v>
      </c>
      <c r="B99" s="24">
        <v>16.488888888888891</v>
      </c>
      <c r="C99" s="24">
        <v>40.633333333333326</v>
      </c>
      <c r="D99" s="24">
        <v>57.12222222222222</v>
      </c>
    </row>
    <row r="109" spans="1:4" x14ac:dyDescent="0.25">
      <c r="A109" s="19" t="s">
        <v>57</v>
      </c>
      <c r="B109" s="19" t="s">
        <v>58</v>
      </c>
    </row>
    <row r="110" spans="1:4" x14ac:dyDescent="0.25">
      <c r="A110" s="19" t="s">
        <v>55</v>
      </c>
      <c r="B110" t="s">
        <v>77</v>
      </c>
      <c r="C110" t="s">
        <v>53</v>
      </c>
      <c r="D110" t="s">
        <v>56</v>
      </c>
    </row>
    <row r="111" spans="1:4" x14ac:dyDescent="0.25">
      <c r="A111" s="20" t="s">
        <v>74</v>
      </c>
      <c r="B111" s="24">
        <v>1880.1777777777779</v>
      </c>
      <c r="C111" s="24">
        <v>1973</v>
      </c>
      <c r="D111" s="24">
        <v>3853.1777777777779</v>
      </c>
    </row>
    <row r="112" spans="1:4" x14ac:dyDescent="0.25">
      <c r="A112" s="22" t="s">
        <v>70</v>
      </c>
      <c r="B112" s="24">
        <v>8.4</v>
      </c>
      <c r="C112" s="24">
        <v>18</v>
      </c>
      <c r="D112" s="24">
        <v>26.4</v>
      </c>
    </row>
    <row r="113" spans="1:4" x14ac:dyDescent="0.25">
      <c r="A113" s="22" t="s">
        <v>69</v>
      </c>
      <c r="B113" s="24">
        <v>9.2222222222222214</v>
      </c>
      <c r="C113" s="24">
        <v>16.888888888888889</v>
      </c>
      <c r="D113" s="24">
        <v>26.111111111111111</v>
      </c>
    </row>
    <row r="114" spans="1:4" x14ac:dyDescent="0.25">
      <c r="A114" s="22" t="s">
        <v>71</v>
      </c>
      <c r="B114" s="24">
        <v>1862.5555555555557</v>
      </c>
      <c r="C114" s="24">
        <v>1938.1111111111111</v>
      </c>
      <c r="D114" s="24">
        <v>3800.666666666667</v>
      </c>
    </row>
    <row r="115" spans="1:4" x14ac:dyDescent="0.25">
      <c r="A115" s="20" t="s">
        <v>75</v>
      </c>
      <c r="B115" s="24">
        <v>1864.2555555555555</v>
      </c>
      <c r="C115" s="24">
        <v>2004.911111111111</v>
      </c>
      <c r="D115" s="24">
        <v>3869.166666666667</v>
      </c>
    </row>
    <row r="116" spans="1:4" x14ac:dyDescent="0.25">
      <c r="A116" s="22" t="s">
        <v>70</v>
      </c>
      <c r="B116" s="24">
        <v>0.7</v>
      </c>
      <c r="C116" s="24">
        <v>4.2222222222222223</v>
      </c>
      <c r="D116" s="24">
        <v>4.9222222222222225</v>
      </c>
    </row>
    <row r="117" spans="1:4" x14ac:dyDescent="0.25">
      <c r="A117" s="22" t="s">
        <v>69</v>
      </c>
      <c r="B117" s="24">
        <v>1.5555555555555556</v>
      </c>
      <c r="C117" s="24">
        <v>5.8888888888888893</v>
      </c>
      <c r="D117" s="24">
        <v>7.4444444444444446</v>
      </c>
    </row>
    <row r="118" spans="1:4" x14ac:dyDescent="0.25">
      <c r="A118" s="22" t="s">
        <v>71</v>
      </c>
      <c r="B118" s="24">
        <v>1862</v>
      </c>
      <c r="C118" s="24">
        <v>1994.8</v>
      </c>
      <c r="D118" s="24">
        <v>3856.8</v>
      </c>
    </row>
    <row r="119" spans="1:4" x14ac:dyDescent="0.25">
      <c r="A119" s="20" t="s">
        <v>56</v>
      </c>
      <c r="B119" s="24">
        <v>3744.4333333333334</v>
      </c>
      <c r="C119" s="24">
        <v>3977.911111111111</v>
      </c>
      <c r="D119" s="24">
        <v>7722.3444444444449</v>
      </c>
    </row>
    <row r="128" spans="1:4" x14ac:dyDescent="0.25">
      <c r="A128" s="19" t="s">
        <v>57</v>
      </c>
      <c r="B128" s="19" t="s">
        <v>58</v>
      </c>
    </row>
    <row r="129" spans="1:4" x14ac:dyDescent="0.25">
      <c r="A129" s="19" t="s">
        <v>55</v>
      </c>
      <c r="B129" t="s">
        <v>77</v>
      </c>
      <c r="C129" t="s">
        <v>53</v>
      </c>
      <c r="D129" t="s">
        <v>56</v>
      </c>
    </row>
    <row r="130" spans="1:4" x14ac:dyDescent="0.25">
      <c r="A130" s="20" t="s">
        <v>74</v>
      </c>
      <c r="B130" s="24">
        <v>20.455555555555556</v>
      </c>
      <c r="C130" s="24">
        <v>48.177777777777777</v>
      </c>
      <c r="D130" s="24">
        <v>68.633333333333326</v>
      </c>
    </row>
    <row r="131" spans="1:4" x14ac:dyDescent="0.25">
      <c r="A131" s="22" t="s">
        <v>60</v>
      </c>
      <c r="B131" s="24">
        <v>6.9</v>
      </c>
      <c r="C131" s="24">
        <v>16.777777777777779</v>
      </c>
      <c r="D131" s="24">
        <v>23.677777777777777</v>
      </c>
    </row>
    <row r="132" spans="1:4" x14ac:dyDescent="0.25">
      <c r="A132" s="22" t="s">
        <v>61</v>
      </c>
      <c r="B132" s="24">
        <v>7</v>
      </c>
      <c r="C132" s="24">
        <v>18.2</v>
      </c>
      <c r="D132" s="24">
        <v>25.2</v>
      </c>
    </row>
    <row r="133" spans="1:4" x14ac:dyDescent="0.25">
      <c r="A133" s="22" t="s">
        <v>62</v>
      </c>
      <c r="B133" s="24">
        <v>6.5555555555555554</v>
      </c>
      <c r="C133" s="24">
        <v>13.2</v>
      </c>
      <c r="D133" s="24">
        <v>19.755555555555553</v>
      </c>
    </row>
    <row r="134" spans="1:4" x14ac:dyDescent="0.25">
      <c r="A134" s="20" t="s">
        <v>75</v>
      </c>
      <c r="B134" s="24">
        <v>2.3777777777777778</v>
      </c>
      <c r="C134" s="24">
        <v>21.333333333333336</v>
      </c>
      <c r="D134" s="24">
        <v>23.711111111111112</v>
      </c>
    </row>
    <row r="135" spans="1:4" x14ac:dyDescent="0.25">
      <c r="A135" s="22" t="s">
        <v>60</v>
      </c>
      <c r="B135" s="24">
        <v>0.77777777777777779</v>
      </c>
      <c r="C135" s="24">
        <v>10.888888888888889</v>
      </c>
      <c r="D135" s="24">
        <v>11.666666666666668</v>
      </c>
    </row>
    <row r="136" spans="1:4" x14ac:dyDescent="0.25">
      <c r="A136" s="22" t="s">
        <v>61</v>
      </c>
      <c r="B136" s="24">
        <v>1</v>
      </c>
      <c r="C136" s="24">
        <v>4.8888888888888893</v>
      </c>
      <c r="D136" s="24">
        <v>5.8888888888888893</v>
      </c>
    </row>
    <row r="137" spans="1:4" x14ac:dyDescent="0.25">
      <c r="A137" s="22" t="s">
        <v>62</v>
      </c>
      <c r="B137" s="24">
        <v>0.6</v>
      </c>
      <c r="C137" s="24">
        <v>5.5555555555555554</v>
      </c>
      <c r="D137" s="24">
        <v>6.155555555555555</v>
      </c>
    </row>
    <row r="138" spans="1:4" x14ac:dyDescent="0.25">
      <c r="A138" s="20" t="s">
        <v>56</v>
      </c>
      <c r="B138" s="24">
        <v>22.833333333333336</v>
      </c>
      <c r="C138" s="24">
        <v>69.511111111111106</v>
      </c>
      <c r="D138" s="24">
        <v>92.344444444444434</v>
      </c>
    </row>
    <row r="146" spans="1:4" x14ac:dyDescent="0.25">
      <c r="A146" s="19" t="s">
        <v>57</v>
      </c>
      <c r="B146" s="19" t="s">
        <v>58</v>
      </c>
    </row>
    <row r="147" spans="1:4" x14ac:dyDescent="0.25">
      <c r="A147" s="19" t="s">
        <v>55</v>
      </c>
      <c r="B147" t="s">
        <v>77</v>
      </c>
      <c r="C147" t="s">
        <v>53</v>
      </c>
      <c r="D147" t="s">
        <v>56</v>
      </c>
    </row>
    <row r="148" spans="1:4" x14ac:dyDescent="0.25">
      <c r="A148" s="20" t="s">
        <v>74</v>
      </c>
      <c r="B148" s="24">
        <v>14</v>
      </c>
      <c r="C148" s="24">
        <v>26.322222222222223</v>
      </c>
      <c r="D148" s="24">
        <v>40.322222222222223</v>
      </c>
    </row>
    <row r="149" spans="1:4" x14ac:dyDescent="0.25">
      <c r="A149" s="22" t="s">
        <v>60</v>
      </c>
      <c r="B149" s="24">
        <v>7.1</v>
      </c>
      <c r="C149" s="24">
        <v>13.1</v>
      </c>
      <c r="D149" s="24">
        <v>20.2</v>
      </c>
    </row>
    <row r="150" spans="1:4" x14ac:dyDescent="0.25">
      <c r="A150" s="22" t="s">
        <v>61</v>
      </c>
      <c r="B150" s="24">
        <v>6.9</v>
      </c>
      <c r="C150" s="24">
        <v>13.222222222222221</v>
      </c>
      <c r="D150" s="24">
        <v>20.12222222222222</v>
      </c>
    </row>
    <row r="151" spans="1:4" x14ac:dyDescent="0.25">
      <c r="A151" s="20" t="s">
        <v>75</v>
      </c>
      <c r="B151" s="24">
        <v>2</v>
      </c>
      <c r="C151" s="24">
        <v>13.444444444444445</v>
      </c>
      <c r="D151" s="24">
        <v>15.444444444444446</v>
      </c>
    </row>
    <row r="152" spans="1:4" x14ac:dyDescent="0.25">
      <c r="A152" s="22" t="s">
        <v>60</v>
      </c>
      <c r="B152" s="24">
        <v>1</v>
      </c>
      <c r="C152" s="24">
        <v>7.666666666666667</v>
      </c>
      <c r="D152" s="24">
        <v>8.6666666666666679</v>
      </c>
    </row>
    <row r="153" spans="1:4" x14ac:dyDescent="0.25">
      <c r="A153" s="22" t="s">
        <v>61</v>
      </c>
      <c r="B153" s="24">
        <v>1</v>
      </c>
      <c r="C153" s="24">
        <v>5.7777777777777777</v>
      </c>
      <c r="D153" s="24">
        <v>6.7777777777777777</v>
      </c>
    </row>
    <row r="154" spans="1:4" x14ac:dyDescent="0.25">
      <c r="A154" s="20" t="s">
        <v>56</v>
      </c>
      <c r="B154" s="24">
        <v>16</v>
      </c>
      <c r="C154" s="24">
        <v>39.766666666666666</v>
      </c>
      <c r="D154" s="24">
        <v>55.766666666666673</v>
      </c>
    </row>
    <row r="164" spans="1:4" x14ac:dyDescent="0.25">
      <c r="A164" s="19" t="s">
        <v>57</v>
      </c>
      <c r="B164" s="19" t="s">
        <v>58</v>
      </c>
    </row>
    <row r="165" spans="1:4" x14ac:dyDescent="0.25">
      <c r="A165" s="19" t="s">
        <v>55</v>
      </c>
      <c r="B165" t="s">
        <v>77</v>
      </c>
      <c r="C165" t="s">
        <v>53</v>
      </c>
      <c r="D165" t="s">
        <v>56</v>
      </c>
    </row>
    <row r="166" spans="1:4" x14ac:dyDescent="0.25">
      <c r="A166" s="20" t="s">
        <v>74</v>
      </c>
      <c r="B166" s="24">
        <v>6.5555555555555554</v>
      </c>
      <c r="C166" s="24">
        <v>11.333333333333334</v>
      </c>
      <c r="D166" s="24">
        <v>17.888888888888889</v>
      </c>
    </row>
    <row r="167" spans="1:4" x14ac:dyDescent="0.25">
      <c r="A167" s="22" t="s">
        <v>72</v>
      </c>
      <c r="B167" s="24">
        <v>6.5555555555555554</v>
      </c>
      <c r="C167" s="24">
        <v>11.333333333333334</v>
      </c>
      <c r="D167" s="24">
        <v>17.888888888888889</v>
      </c>
    </row>
    <row r="168" spans="1:4" x14ac:dyDescent="0.25">
      <c r="A168" s="20" t="s">
        <v>75</v>
      </c>
      <c r="B168" s="24">
        <v>1</v>
      </c>
      <c r="C168" s="24">
        <v>6.333333333333333</v>
      </c>
      <c r="D168" s="24">
        <v>7.333333333333333</v>
      </c>
    </row>
    <row r="169" spans="1:4" x14ac:dyDescent="0.25">
      <c r="A169" s="22" t="s">
        <v>72</v>
      </c>
      <c r="B169" s="24">
        <v>1</v>
      </c>
      <c r="C169" s="24">
        <v>6.333333333333333</v>
      </c>
      <c r="D169" s="24">
        <v>7.333333333333333</v>
      </c>
    </row>
    <row r="170" spans="1:4" x14ac:dyDescent="0.25">
      <c r="A170" s="20" t="s">
        <v>56</v>
      </c>
      <c r="B170" s="24">
        <v>7.5555555555555554</v>
      </c>
      <c r="C170" s="24">
        <v>17.666666666666668</v>
      </c>
      <c r="D170" s="24">
        <v>25.222222222222221</v>
      </c>
    </row>
  </sheetData>
  <pageMargins left="0.511811024" right="0.511811024" top="0.78740157499999996" bottom="0.78740157499999996" header="0.31496062000000002" footer="0.31496062000000002"/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4FD08-6171-44D4-A5DD-9A27F4AEC159}">
  <dimension ref="A1:N73"/>
  <sheetViews>
    <sheetView workbookViewId="0">
      <pane ySplit="1" topLeftCell="A74" activePane="bottomLeft" state="frozen"/>
      <selection pane="bottomLeft" activeCell="F95" sqref="F95"/>
    </sheetView>
  </sheetViews>
  <sheetFormatPr defaultRowHeight="15" x14ac:dyDescent="0.25"/>
  <cols>
    <col min="1" max="1" width="19.5703125" bestFit="1" customWidth="1"/>
    <col min="2" max="2" width="19.140625" customWidth="1"/>
    <col min="3" max="12" width="12.5703125" customWidth="1"/>
    <col min="13" max="13" width="12.5703125" bestFit="1" customWidth="1"/>
    <col min="14" max="14" width="15.28515625" customWidth="1"/>
  </cols>
  <sheetData>
    <row r="1" spans="1:14" x14ac:dyDescent="0.25">
      <c r="A1" s="1" t="s">
        <v>54</v>
      </c>
      <c r="B1" s="1" t="s">
        <v>39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6" t="s">
        <v>37</v>
      </c>
      <c r="M1" s="8" t="s">
        <v>46</v>
      </c>
      <c r="N1" s="9" t="s">
        <v>51</v>
      </c>
    </row>
    <row r="2" spans="1:14" x14ac:dyDescent="0.25">
      <c r="A2" s="3" t="s">
        <v>52</v>
      </c>
      <c r="B2" s="3" t="s">
        <v>38</v>
      </c>
      <c r="C2" s="2">
        <v>8</v>
      </c>
      <c r="D2" s="2">
        <v>5</v>
      </c>
      <c r="E2" s="2">
        <v>6</v>
      </c>
      <c r="F2" s="2">
        <v>6</v>
      </c>
      <c r="G2" s="2">
        <v>5</v>
      </c>
      <c r="H2" s="2">
        <v>6</v>
      </c>
      <c r="I2" s="2">
        <v>8</v>
      </c>
      <c r="J2" s="2">
        <v>9</v>
      </c>
      <c r="K2" s="2">
        <v>8</v>
      </c>
      <c r="L2" s="2">
        <v>9</v>
      </c>
      <c r="M2" s="25">
        <f>AVERAGE(C2:L2)</f>
        <v>7</v>
      </c>
      <c r="N2" s="25">
        <f>_xlfn.STDEV.S(C2:L2)</f>
        <v>1.5634719199411433</v>
      </c>
    </row>
    <row r="3" spans="1:14" x14ac:dyDescent="0.25">
      <c r="A3" s="3" t="s">
        <v>52</v>
      </c>
      <c r="B3" s="5" t="s">
        <v>0</v>
      </c>
      <c r="C3" s="2">
        <v>6</v>
      </c>
      <c r="D3" s="2">
        <v>6</v>
      </c>
      <c r="E3" s="2">
        <v>6</v>
      </c>
      <c r="F3" s="2">
        <v>5</v>
      </c>
      <c r="G3" s="2">
        <v>6</v>
      </c>
      <c r="H3" s="2">
        <v>6</v>
      </c>
      <c r="I3" s="2">
        <v>7</v>
      </c>
      <c r="J3" s="2">
        <v>7</v>
      </c>
      <c r="K3" s="2">
        <v>7</v>
      </c>
      <c r="L3" s="2"/>
      <c r="M3" s="25">
        <f t="shared" ref="M3:M7" si="0">AVERAGE(C3:L3)</f>
        <v>6.2222222222222223</v>
      </c>
      <c r="N3" s="25">
        <f t="shared" ref="N3:N7" si="1">_xlfn.STDEV.S(C3:L3)</f>
        <v>0.66666666666666552</v>
      </c>
    </row>
    <row r="4" spans="1:14" x14ac:dyDescent="0.25">
      <c r="A4" s="3" t="s">
        <v>52</v>
      </c>
      <c r="B4" s="5" t="s">
        <v>1</v>
      </c>
      <c r="C4" s="2">
        <v>8</v>
      </c>
      <c r="D4" s="2">
        <v>4</v>
      </c>
      <c r="E4" s="2">
        <v>5</v>
      </c>
      <c r="F4" s="2">
        <v>4</v>
      </c>
      <c r="G4" s="2">
        <v>6</v>
      </c>
      <c r="H4" s="2">
        <v>5</v>
      </c>
      <c r="I4" s="2">
        <v>7</v>
      </c>
      <c r="J4" s="2">
        <v>9</v>
      </c>
      <c r="K4" s="2">
        <v>9</v>
      </c>
      <c r="L4" s="2">
        <v>11</v>
      </c>
      <c r="M4" s="25">
        <f t="shared" si="0"/>
        <v>6.8</v>
      </c>
      <c r="N4" s="25">
        <f t="shared" si="1"/>
        <v>2.3944379994757301</v>
      </c>
    </row>
    <row r="5" spans="1:14" x14ac:dyDescent="0.25">
      <c r="A5" s="3" t="s">
        <v>53</v>
      </c>
      <c r="B5" s="3" t="s">
        <v>38</v>
      </c>
      <c r="C5" s="2">
        <v>10</v>
      </c>
      <c r="D5" s="2">
        <v>11</v>
      </c>
      <c r="E5" s="2">
        <v>14</v>
      </c>
      <c r="F5" s="2"/>
      <c r="G5" s="2">
        <v>30</v>
      </c>
      <c r="H5" s="2">
        <v>11</v>
      </c>
      <c r="I5" s="2">
        <v>11</v>
      </c>
      <c r="J5" s="2">
        <v>9</v>
      </c>
      <c r="K5" s="2">
        <v>13</v>
      </c>
      <c r="L5" s="2">
        <v>17</v>
      </c>
      <c r="M5" s="25">
        <f t="shared" si="0"/>
        <v>14</v>
      </c>
      <c r="N5" s="25">
        <f t="shared" si="1"/>
        <v>6.4614239916600429</v>
      </c>
    </row>
    <row r="6" spans="1:14" x14ac:dyDescent="0.25">
      <c r="A6" s="3" t="s">
        <v>53</v>
      </c>
      <c r="B6" s="5" t="s">
        <v>0</v>
      </c>
      <c r="C6" s="2">
        <v>11</v>
      </c>
      <c r="D6" s="2">
        <v>8</v>
      </c>
      <c r="E6" s="2">
        <v>11</v>
      </c>
      <c r="F6" s="2">
        <v>10</v>
      </c>
      <c r="G6" s="2">
        <v>10</v>
      </c>
      <c r="H6" s="2">
        <v>12</v>
      </c>
      <c r="I6" s="2">
        <v>15</v>
      </c>
      <c r="J6" s="2">
        <v>11</v>
      </c>
      <c r="K6" s="2">
        <v>11</v>
      </c>
      <c r="L6" s="2">
        <v>15</v>
      </c>
      <c r="M6" s="25">
        <f t="shared" si="0"/>
        <v>11.4</v>
      </c>
      <c r="N6" s="25">
        <f t="shared" si="1"/>
        <v>2.1705094128132965</v>
      </c>
    </row>
    <row r="7" spans="1:14" x14ac:dyDescent="0.25">
      <c r="A7" s="3" t="s">
        <v>53</v>
      </c>
      <c r="B7" s="5" t="s">
        <v>1</v>
      </c>
      <c r="C7" s="2">
        <v>11</v>
      </c>
      <c r="D7" s="2">
        <v>9</v>
      </c>
      <c r="E7" s="2">
        <v>11</v>
      </c>
      <c r="F7" s="2">
        <v>11</v>
      </c>
      <c r="G7" s="2">
        <v>10</v>
      </c>
      <c r="H7" s="2">
        <v>14</v>
      </c>
      <c r="I7" s="2"/>
      <c r="J7" s="2">
        <v>9</v>
      </c>
      <c r="K7" s="2">
        <v>10</v>
      </c>
      <c r="L7" s="2">
        <v>11</v>
      </c>
      <c r="M7" s="25">
        <f t="shared" si="0"/>
        <v>10.666666666666666</v>
      </c>
      <c r="N7" s="25">
        <f t="shared" si="1"/>
        <v>1.5</v>
      </c>
    </row>
    <row r="8" spans="1:14" x14ac:dyDescent="0.25">
      <c r="A8" s="16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8"/>
      <c r="N8" s="18"/>
    </row>
    <row r="9" spans="1:14" x14ac:dyDescent="0.25">
      <c r="A9" s="1" t="s">
        <v>54</v>
      </c>
      <c r="B9" s="1" t="s">
        <v>40</v>
      </c>
      <c r="C9" s="1" t="s">
        <v>28</v>
      </c>
      <c r="D9" s="1" t="s">
        <v>29</v>
      </c>
      <c r="E9" s="1" t="s">
        <v>30</v>
      </c>
      <c r="F9" s="1" t="s">
        <v>31</v>
      </c>
      <c r="G9" s="1" t="s">
        <v>32</v>
      </c>
      <c r="H9" s="1" t="s">
        <v>33</v>
      </c>
      <c r="I9" s="1" t="s">
        <v>34</v>
      </c>
      <c r="J9" s="1" t="s">
        <v>35</v>
      </c>
      <c r="K9" s="1" t="s">
        <v>36</v>
      </c>
      <c r="L9" s="6" t="s">
        <v>37</v>
      </c>
      <c r="M9" s="8" t="s">
        <v>46</v>
      </c>
      <c r="N9" s="9" t="s">
        <v>51</v>
      </c>
    </row>
    <row r="10" spans="1:14" x14ac:dyDescent="0.25">
      <c r="A10" s="3" t="s">
        <v>52</v>
      </c>
      <c r="B10" s="5" t="s">
        <v>2</v>
      </c>
      <c r="C10" s="2">
        <v>7</v>
      </c>
      <c r="D10" s="2">
        <v>6</v>
      </c>
      <c r="E10" s="2">
        <v>7</v>
      </c>
      <c r="F10" s="2">
        <v>7</v>
      </c>
      <c r="G10" s="2"/>
      <c r="H10" s="2">
        <v>8</v>
      </c>
      <c r="I10" s="2">
        <v>7</v>
      </c>
      <c r="J10" s="2">
        <v>8</v>
      </c>
      <c r="K10" s="2">
        <v>7</v>
      </c>
      <c r="L10" s="2">
        <v>9</v>
      </c>
      <c r="M10" s="25">
        <f>AVERAGE(C10:L10)</f>
        <v>7.333333333333333</v>
      </c>
      <c r="N10" s="25">
        <f t="shared" ref="N10:N31" si="2">_xlfn.STDEV.S(C10:L10)</f>
        <v>0.8660254037844386</v>
      </c>
    </row>
    <row r="11" spans="1:14" x14ac:dyDescent="0.25">
      <c r="A11" s="3" t="s">
        <v>52</v>
      </c>
      <c r="B11" s="4" t="s">
        <v>3</v>
      </c>
      <c r="C11" s="2">
        <v>5</v>
      </c>
      <c r="D11" s="2">
        <v>6</v>
      </c>
      <c r="E11" s="2">
        <v>4</v>
      </c>
      <c r="F11" s="2">
        <v>6</v>
      </c>
      <c r="G11" s="2">
        <v>5</v>
      </c>
      <c r="H11" s="2">
        <v>7</v>
      </c>
      <c r="I11" s="2">
        <v>9</v>
      </c>
      <c r="J11" s="2">
        <v>8</v>
      </c>
      <c r="K11" s="2">
        <v>9</v>
      </c>
      <c r="L11" s="2">
        <v>11</v>
      </c>
      <c r="M11" s="25">
        <f t="shared" ref="M11:M30" si="3">AVERAGE(C11:L11)</f>
        <v>7</v>
      </c>
      <c r="N11" s="25">
        <f t="shared" si="2"/>
        <v>2.2110831935702668</v>
      </c>
    </row>
    <row r="12" spans="1:14" x14ac:dyDescent="0.25">
      <c r="A12" s="3" t="s">
        <v>52</v>
      </c>
      <c r="B12" s="5" t="s">
        <v>4</v>
      </c>
      <c r="C12" s="2">
        <v>6</v>
      </c>
      <c r="D12" s="2">
        <v>5</v>
      </c>
      <c r="E12" s="2">
        <v>8</v>
      </c>
      <c r="F12" s="2">
        <v>6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L12" s="2">
        <v>10</v>
      </c>
      <c r="M12" s="25">
        <f t="shared" si="3"/>
        <v>7</v>
      </c>
      <c r="N12" s="25">
        <f t="shared" si="2"/>
        <v>1.699673171197595</v>
      </c>
    </row>
    <row r="13" spans="1:14" x14ac:dyDescent="0.25">
      <c r="A13" s="3" t="s">
        <v>52</v>
      </c>
      <c r="B13" s="5" t="s">
        <v>5</v>
      </c>
      <c r="C13" s="2">
        <v>5</v>
      </c>
      <c r="D13" s="2">
        <v>5</v>
      </c>
      <c r="E13" s="2">
        <v>4</v>
      </c>
      <c r="F13" s="2">
        <v>6</v>
      </c>
      <c r="G13" s="2">
        <v>6</v>
      </c>
      <c r="H13" s="2">
        <v>6</v>
      </c>
      <c r="I13" s="2">
        <v>7</v>
      </c>
      <c r="J13" s="2">
        <v>7</v>
      </c>
      <c r="K13" s="2">
        <v>9</v>
      </c>
      <c r="L13" s="2">
        <v>9</v>
      </c>
      <c r="M13" s="25">
        <f t="shared" si="3"/>
        <v>6.4</v>
      </c>
      <c r="N13" s="25">
        <f t="shared" si="2"/>
        <v>1.6465452046971285</v>
      </c>
    </row>
    <row r="14" spans="1:14" x14ac:dyDescent="0.25">
      <c r="A14" s="3" t="s">
        <v>52</v>
      </c>
      <c r="B14" s="5" t="s">
        <v>6</v>
      </c>
      <c r="C14" s="2">
        <v>4</v>
      </c>
      <c r="D14" s="2">
        <v>5</v>
      </c>
      <c r="E14" s="2">
        <v>5</v>
      </c>
      <c r="F14" s="2">
        <v>10</v>
      </c>
      <c r="G14" s="2">
        <v>6</v>
      </c>
      <c r="H14" s="2">
        <v>6</v>
      </c>
      <c r="I14" s="2">
        <v>6</v>
      </c>
      <c r="J14" s="2">
        <v>8</v>
      </c>
      <c r="K14" s="2">
        <v>9</v>
      </c>
      <c r="L14" s="2">
        <v>10</v>
      </c>
      <c r="M14" s="25">
        <f t="shared" si="3"/>
        <v>6.9</v>
      </c>
      <c r="N14" s="25">
        <f t="shared" si="2"/>
        <v>2.1832697191750414</v>
      </c>
    </row>
    <row r="15" spans="1:14" x14ac:dyDescent="0.25">
      <c r="A15" s="3" t="s">
        <v>52</v>
      </c>
      <c r="B15" s="5" t="s">
        <v>7</v>
      </c>
      <c r="C15" s="2">
        <v>6</v>
      </c>
      <c r="D15" s="2">
        <v>4</v>
      </c>
      <c r="E15" s="2">
        <v>4</v>
      </c>
      <c r="F15" s="2">
        <v>7</v>
      </c>
      <c r="G15" s="2">
        <v>6</v>
      </c>
      <c r="H15" s="2">
        <v>8</v>
      </c>
      <c r="I15" s="2">
        <v>6</v>
      </c>
      <c r="J15" s="2">
        <v>8</v>
      </c>
      <c r="K15" s="2">
        <v>8</v>
      </c>
      <c r="L15" s="2">
        <v>10</v>
      </c>
      <c r="M15" s="25">
        <f t="shared" si="3"/>
        <v>6.7</v>
      </c>
      <c r="N15" s="25">
        <f t="shared" si="2"/>
        <v>1.8885620632287066</v>
      </c>
    </row>
    <row r="16" spans="1:14" x14ac:dyDescent="0.25">
      <c r="A16" s="3" t="s">
        <v>52</v>
      </c>
      <c r="B16" s="5" t="s">
        <v>8</v>
      </c>
      <c r="C16" s="2">
        <v>6</v>
      </c>
      <c r="D16" s="2">
        <v>5</v>
      </c>
      <c r="E16" s="2">
        <v>4</v>
      </c>
      <c r="F16" s="2">
        <v>6</v>
      </c>
      <c r="G16" s="2">
        <v>7</v>
      </c>
      <c r="H16" s="2">
        <v>6</v>
      </c>
      <c r="I16" s="2">
        <v>6</v>
      </c>
      <c r="J16" s="2">
        <v>8</v>
      </c>
      <c r="K16" s="2">
        <v>8</v>
      </c>
      <c r="L16" s="2">
        <v>9</v>
      </c>
      <c r="M16" s="25">
        <f t="shared" si="3"/>
        <v>6.5</v>
      </c>
      <c r="N16" s="25">
        <f t="shared" si="2"/>
        <v>1.509230856356236</v>
      </c>
    </row>
    <row r="17" spans="1:14" x14ac:dyDescent="0.25">
      <c r="A17" s="3" t="s">
        <v>52</v>
      </c>
      <c r="B17" s="5" t="s">
        <v>9</v>
      </c>
      <c r="C17" s="2">
        <v>6</v>
      </c>
      <c r="D17" s="2">
        <v>6</v>
      </c>
      <c r="E17" s="2">
        <v>6</v>
      </c>
      <c r="F17" s="2">
        <v>5</v>
      </c>
      <c r="G17" s="2">
        <v>5</v>
      </c>
      <c r="H17" s="2">
        <v>6</v>
      </c>
      <c r="I17" s="2">
        <v>6</v>
      </c>
      <c r="J17" s="2">
        <v>9</v>
      </c>
      <c r="K17" s="2">
        <v>10</v>
      </c>
      <c r="L17" s="2">
        <v>9</v>
      </c>
      <c r="M17" s="25">
        <f t="shared" si="3"/>
        <v>6.8</v>
      </c>
      <c r="N17" s="25">
        <f t="shared" si="2"/>
        <v>1.8135294011647265</v>
      </c>
    </row>
    <row r="18" spans="1:14" x14ac:dyDescent="0.25">
      <c r="A18" s="3" t="s">
        <v>52</v>
      </c>
      <c r="B18" s="5" t="s">
        <v>10</v>
      </c>
      <c r="C18" s="2">
        <v>6</v>
      </c>
      <c r="D18" s="2">
        <v>4</v>
      </c>
      <c r="E18" s="2">
        <v>5</v>
      </c>
      <c r="F18" s="2">
        <v>4</v>
      </c>
      <c r="G18" s="2">
        <v>6</v>
      </c>
      <c r="H18" s="2">
        <v>7</v>
      </c>
      <c r="I18" s="2">
        <v>9</v>
      </c>
      <c r="J18" s="2">
        <v>7</v>
      </c>
      <c r="K18" s="2">
        <v>9</v>
      </c>
      <c r="L18" s="2">
        <v>10</v>
      </c>
      <c r="M18" s="25">
        <f t="shared" si="3"/>
        <v>6.7</v>
      </c>
      <c r="N18" s="25">
        <f t="shared" si="2"/>
        <v>2.1108186931983424</v>
      </c>
    </row>
    <row r="19" spans="1:14" x14ac:dyDescent="0.25">
      <c r="A19" s="3" t="s">
        <v>52</v>
      </c>
      <c r="B19" s="5" t="s">
        <v>11</v>
      </c>
      <c r="C19" s="2">
        <v>7</v>
      </c>
      <c r="D19" s="2">
        <v>6</v>
      </c>
      <c r="E19" s="2">
        <v>5</v>
      </c>
      <c r="F19" s="2">
        <v>5</v>
      </c>
      <c r="G19" s="2">
        <v>5</v>
      </c>
      <c r="H19" s="2">
        <v>7</v>
      </c>
      <c r="I19" s="2">
        <v>10</v>
      </c>
      <c r="J19" s="2">
        <v>8</v>
      </c>
      <c r="K19" s="2">
        <v>9</v>
      </c>
      <c r="L19" s="2">
        <v>10</v>
      </c>
      <c r="M19" s="25">
        <f t="shared" si="3"/>
        <v>7.2</v>
      </c>
      <c r="N19" s="25">
        <f t="shared" si="2"/>
        <v>1.988857852023507</v>
      </c>
    </row>
    <row r="20" spans="1:14" x14ac:dyDescent="0.25">
      <c r="A20" s="3" t="s">
        <v>52</v>
      </c>
      <c r="B20" s="5" t="s">
        <v>47</v>
      </c>
      <c r="C20" s="2">
        <v>8</v>
      </c>
      <c r="D20" s="2">
        <v>7</v>
      </c>
      <c r="E20" s="2">
        <v>8</v>
      </c>
      <c r="F20" s="2">
        <v>6</v>
      </c>
      <c r="G20" s="2">
        <v>7</v>
      </c>
      <c r="H20" s="2">
        <v>9</v>
      </c>
      <c r="I20" s="2">
        <v>8</v>
      </c>
      <c r="J20" s="2">
        <v>9</v>
      </c>
      <c r="K20" s="2">
        <v>10</v>
      </c>
      <c r="L20" s="2">
        <v>11</v>
      </c>
      <c r="M20" s="25">
        <f t="shared" si="3"/>
        <v>8.3000000000000007</v>
      </c>
      <c r="N20" s="25">
        <f t="shared" si="2"/>
        <v>1.4944341180973273</v>
      </c>
    </row>
    <row r="21" spans="1:14" x14ac:dyDescent="0.25">
      <c r="A21" s="3" t="s">
        <v>53</v>
      </c>
      <c r="B21" s="5" t="s">
        <v>2</v>
      </c>
      <c r="C21" s="2">
        <v>27</v>
      </c>
      <c r="D21" s="2">
        <v>8</v>
      </c>
      <c r="E21" s="2">
        <v>23</v>
      </c>
      <c r="F21" s="2">
        <v>17</v>
      </c>
      <c r="G21" s="2">
        <v>18</v>
      </c>
      <c r="H21" s="2">
        <v>10</v>
      </c>
      <c r="I21" s="2">
        <v>22</v>
      </c>
      <c r="J21" s="2">
        <v>15</v>
      </c>
      <c r="K21" s="2">
        <v>13</v>
      </c>
      <c r="L21" s="2">
        <v>17</v>
      </c>
      <c r="M21" s="25">
        <f t="shared" si="3"/>
        <v>17</v>
      </c>
      <c r="N21" s="25">
        <f t="shared" si="2"/>
        <v>5.8878405775518976</v>
      </c>
    </row>
    <row r="22" spans="1:14" x14ac:dyDescent="0.25">
      <c r="A22" s="3" t="s">
        <v>53</v>
      </c>
      <c r="B22" s="4" t="s">
        <v>3</v>
      </c>
      <c r="C22" s="2"/>
      <c r="D22" s="2">
        <v>10</v>
      </c>
      <c r="E22" s="2">
        <v>15</v>
      </c>
      <c r="F22" s="2">
        <v>13</v>
      </c>
      <c r="G22" s="2">
        <v>12</v>
      </c>
      <c r="H22" s="2">
        <v>26</v>
      </c>
      <c r="I22" s="2">
        <v>11</v>
      </c>
      <c r="J22" s="2">
        <v>9</v>
      </c>
      <c r="K22" s="2">
        <v>12</v>
      </c>
      <c r="L22" s="2">
        <v>15</v>
      </c>
      <c r="M22" s="25">
        <f t="shared" si="3"/>
        <v>13.666666666666666</v>
      </c>
      <c r="N22" s="25">
        <f t="shared" si="2"/>
        <v>5.0497524691810387</v>
      </c>
    </row>
    <row r="23" spans="1:14" x14ac:dyDescent="0.25">
      <c r="A23" s="3" t="s">
        <v>53</v>
      </c>
      <c r="B23" s="5" t="s">
        <v>4</v>
      </c>
      <c r="C23" s="2"/>
      <c r="D23" s="2">
        <v>18</v>
      </c>
      <c r="E23" s="2">
        <v>13</v>
      </c>
      <c r="F23" s="2">
        <v>10</v>
      </c>
      <c r="G23" s="2">
        <v>14</v>
      </c>
      <c r="H23" s="2">
        <v>11</v>
      </c>
      <c r="I23" s="2">
        <v>20</v>
      </c>
      <c r="J23" s="2">
        <v>10</v>
      </c>
      <c r="K23" s="2">
        <v>9</v>
      </c>
      <c r="L23" s="2">
        <v>13</v>
      </c>
      <c r="M23" s="25">
        <f t="shared" si="3"/>
        <v>13.111111111111111</v>
      </c>
      <c r="N23" s="25">
        <f t="shared" si="2"/>
        <v>3.7564758898615489</v>
      </c>
    </row>
    <row r="24" spans="1:14" x14ac:dyDescent="0.25">
      <c r="A24" s="3" t="s">
        <v>53</v>
      </c>
      <c r="B24" s="5" t="s">
        <v>5</v>
      </c>
      <c r="C24" s="2">
        <v>12</v>
      </c>
      <c r="D24" s="2">
        <v>8</v>
      </c>
      <c r="E24" s="2">
        <v>10</v>
      </c>
      <c r="F24" s="2">
        <v>11</v>
      </c>
      <c r="G24" s="2"/>
      <c r="H24" s="2">
        <v>15</v>
      </c>
      <c r="I24" s="2">
        <v>11</v>
      </c>
      <c r="J24" s="2">
        <v>12</v>
      </c>
      <c r="K24" s="2">
        <v>10</v>
      </c>
      <c r="L24" s="2">
        <v>12</v>
      </c>
      <c r="M24" s="25">
        <f t="shared" si="3"/>
        <v>11.222222222222221</v>
      </c>
      <c r="N24" s="25">
        <f t="shared" si="2"/>
        <v>1.9220937657784694</v>
      </c>
    </row>
    <row r="25" spans="1:14" x14ac:dyDescent="0.25">
      <c r="A25" s="3" t="s">
        <v>53</v>
      </c>
      <c r="B25" s="5" t="s">
        <v>6</v>
      </c>
      <c r="C25" s="2">
        <v>50</v>
      </c>
      <c r="D25" s="2">
        <v>11</v>
      </c>
      <c r="E25" s="2"/>
      <c r="F25" s="2">
        <v>21</v>
      </c>
      <c r="G25" s="2">
        <v>12</v>
      </c>
      <c r="H25" s="2">
        <v>11</v>
      </c>
      <c r="I25" s="2">
        <v>10</v>
      </c>
      <c r="J25" s="2">
        <v>9</v>
      </c>
      <c r="K25" s="2">
        <v>11</v>
      </c>
      <c r="L25" s="2">
        <v>11</v>
      </c>
      <c r="M25" s="25">
        <f t="shared" si="3"/>
        <v>16.222222222222221</v>
      </c>
      <c r="N25" s="25">
        <f t="shared" si="2"/>
        <v>13.141325825214306</v>
      </c>
    </row>
    <row r="26" spans="1:14" x14ac:dyDescent="0.25">
      <c r="A26" s="3" t="s">
        <v>53</v>
      </c>
      <c r="B26" s="5" t="s">
        <v>7</v>
      </c>
      <c r="C26" s="2"/>
      <c r="D26" s="2">
        <v>8</v>
      </c>
      <c r="E26" s="2">
        <v>9</v>
      </c>
      <c r="F26" s="2">
        <v>11</v>
      </c>
      <c r="G26" s="2">
        <v>13</v>
      </c>
      <c r="H26" s="2">
        <v>14</v>
      </c>
      <c r="I26" s="2">
        <v>10</v>
      </c>
      <c r="J26" s="2">
        <v>10</v>
      </c>
      <c r="K26" s="2">
        <v>10</v>
      </c>
      <c r="L26" s="2">
        <v>13</v>
      </c>
      <c r="M26" s="25">
        <f t="shared" si="3"/>
        <v>10.888888888888889</v>
      </c>
      <c r="N26" s="25">
        <f t="shared" si="2"/>
        <v>2.0275875100994072</v>
      </c>
    </row>
    <row r="27" spans="1:14" x14ac:dyDescent="0.25">
      <c r="A27" s="3" t="s">
        <v>53</v>
      </c>
      <c r="B27" s="5" t="s">
        <v>8</v>
      </c>
      <c r="C27" s="2"/>
      <c r="D27" s="2">
        <v>7</v>
      </c>
      <c r="E27" s="2">
        <v>8</v>
      </c>
      <c r="F27" s="2">
        <v>11</v>
      </c>
      <c r="G27" s="2">
        <v>12</v>
      </c>
      <c r="H27" s="2">
        <v>9</v>
      </c>
      <c r="I27" s="2">
        <v>12</v>
      </c>
      <c r="J27" s="2">
        <v>10</v>
      </c>
      <c r="K27" s="2">
        <v>14</v>
      </c>
      <c r="L27" s="2">
        <v>14</v>
      </c>
      <c r="M27" s="25">
        <f t="shared" si="3"/>
        <v>10.777777777777779</v>
      </c>
      <c r="N27" s="25">
        <f t="shared" si="2"/>
        <v>2.4888640871780154</v>
      </c>
    </row>
    <row r="28" spans="1:14" x14ac:dyDescent="0.25">
      <c r="A28" s="3" t="s">
        <v>53</v>
      </c>
      <c r="B28" s="5" t="s">
        <v>9</v>
      </c>
      <c r="C28" s="2"/>
      <c r="D28" s="2">
        <v>7</v>
      </c>
      <c r="E28" s="2">
        <v>9</v>
      </c>
      <c r="F28" s="2">
        <v>14</v>
      </c>
      <c r="G28" s="2">
        <v>12</v>
      </c>
      <c r="H28" s="2">
        <v>10</v>
      </c>
      <c r="I28" s="2">
        <v>11</v>
      </c>
      <c r="J28" s="2">
        <v>10</v>
      </c>
      <c r="K28" s="2">
        <v>11</v>
      </c>
      <c r="L28" s="2">
        <v>13</v>
      </c>
      <c r="M28" s="25">
        <f t="shared" si="3"/>
        <v>10.777777777777779</v>
      </c>
      <c r="N28" s="25">
        <f t="shared" si="2"/>
        <v>2.1081851067789223</v>
      </c>
    </row>
    <row r="29" spans="1:14" x14ac:dyDescent="0.25">
      <c r="A29" s="3" t="s">
        <v>53</v>
      </c>
      <c r="B29" s="5" t="s">
        <v>10</v>
      </c>
      <c r="C29" s="2"/>
      <c r="D29" s="2">
        <v>7</v>
      </c>
      <c r="E29" s="2">
        <v>10</v>
      </c>
      <c r="F29" s="2">
        <v>15</v>
      </c>
      <c r="G29" s="2">
        <v>13</v>
      </c>
      <c r="H29" s="2">
        <v>10</v>
      </c>
      <c r="I29" s="2">
        <v>8</v>
      </c>
      <c r="J29" s="2">
        <v>9</v>
      </c>
      <c r="K29" s="2">
        <v>12</v>
      </c>
      <c r="L29" s="2">
        <v>11</v>
      </c>
      <c r="M29" s="25">
        <f t="shared" si="3"/>
        <v>10.555555555555555</v>
      </c>
      <c r="N29" s="25">
        <f t="shared" si="2"/>
        <v>2.5055493963954834</v>
      </c>
    </row>
    <row r="30" spans="1:14" x14ac:dyDescent="0.25">
      <c r="A30" s="3" t="s">
        <v>53</v>
      </c>
      <c r="B30" s="5" t="s">
        <v>11</v>
      </c>
      <c r="C30" s="2"/>
      <c r="D30" s="2">
        <v>15</v>
      </c>
      <c r="E30" s="2">
        <v>14</v>
      </c>
      <c r="F30" s="2">
        <v>13</v>
      </c>
      <c r="G30" s="2">
        <v>11</v>
      </c>
      <c r="H30" s="2">
        <v>13</v>
      </c>
      <c r="I30" s="2">
        <v>12</v>
      </c>
      <c r="J30" s="2">
        <v>11</v>
      </c>
      <c r="K30" s="2">
        <v>9</v>
      </c>
      <c r="L30" s="2">
        <v>12</v>
      </c>
      <c r="M30" s="25">
        <f t="shared" si="3"/>
        <v>12.222222222222221</v>
      </c>
      <c r="N30" s="25">
        <f t="shared" si="2"/>
        <v>1.7873008824606049</v>
      </c>
    </row>
    <row r="31" spans="1:14" x14ac:dyDescent="0.25">
      <c r="A31" s="3" t="s">
        <v>53</v>
      </c>
      <c r="B31" s="5" t="s">
        <v>47</v>
      </c>
      <c r="C31" s="2">
        <v>72</v>
      </c>
      <c r="D31" s="2">
        <v>9</v>
      </c>
      <c r="E31" s="2">
        <v>16</v>
      </c>
      <c r="F31" s="2">
        <v>13</v>
      </c>
      <c r="G31" s="2">
        <v>16</v>
      </c>
      <c r="H31" s="2">
        <v>11</v>
      </c>
      <c r="I31" s="2"/>
      <c r="J31" s="2">
        <v>12</v>
      </c>
      <c r="K31" s="2">
        <v>16</v>
      </c>
      <c r="L31" s="2">
        <v>14</v>
      </c>
      <c r="M31" s="25">
        <f>AVERAGE(C31:L31)</f>
        <v>19.888888888888889</v>
      </c>
      <c r="N31" s="25">
        <f t="shared" si="2"/>
        <v>19.694189780519306</v>
      </c>
    </row>
    <row r="32" spans="1:14" x14ac:dyDescent="0.25">
      <c r="A32" s="16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8"/>
      <c r="N32" s="18"/>
    </row>
    <row r="33" spans="1:14" x14ac:dyDescent="0.25">
      <c r="A33" s="1" t="s">
        <v>54</v>
      </c>
      <c r="B33" s="1" t="s">
        <v>41</v>
      </c>
      <c r="C33" s="1" t="s">
        <v>28</v>
      </c>
      <c r="D33" s="1" t="s">
        <v>29</v>
      </c>
      <c r="E33" s="1" t="s">
        <v>30</v>
      </c>
      <c r="F33" s="1" t="s">
        <v>31</v>
      </c>
      <c r="G33" s="1" t="s">
        <v>32</v>
      </c>
      <c r="H33" s="1" t="s">
        <v>33</v>
      </c>
      <c r="I33" s="1" t="s">
        <v>34</v>
      </c>
      <c r="J33" s="1" t="s">
        <v>35</v>
      </c>
      <c r="K33" s="1" t="s">
        <v>36</v>
      </c>
      <c r="L33" s="6" t="s">
        <v>37</v>
      </c>
      <c r="M33" s="8" t="s">
        <v>46</v>
      </c>
      <c r="N33" s="9" t="s">
        <v>51</v>
      </c>
    </row>
    <row r="34" spans="1:14" x14ac:dyDescent="0.25">
      <c r="A34" s="3" t="s">
        <v>52</v>
      </c>
      <c r="B34" s="2" t="s">
        <v>12</v>
      </c>
      <c r="C34" s="26">
        <v>5</v>
      </c>
      <c r="D34" s="26">
        <v>6</v>
      </c>
      <c r="E34" s="26">
        <v>5</v>
      </c>
      <c r="F34" s="26">
        <v>8</v>
      </c>
      <c r="G34" s="26">
        <v>5</v>
      </c>
      <c r="H34" s="26">
        <v>7</v>
      </c>
      <c r="I34" s="26">
        <v>9</v>
      </c>
      <c r="J34" s="26">
        <v>9</v>
      </c>
      <c r="K34" s="26">
        <v>8</v>
      </c>
      <c r="L34" s="26">
        <v>9</v>
      </c>
      <c r="M34" s="25">
        <f t="shared" ref="M34:M43" si="4">AVERAGE(C34:L34)</f>
        <v>7.1</v>
      </c>
      <c r="N34" s="25">
        <f t="shared" ref="N34:N43" si="5">_xlfn.STDEV.S(C34:L34)</f>
        <v>1.7288403306519913</v>
      </c>
    </row>
    <row r="35" spans="1:14" x14ac:dyDescent="0.25">
      <c r="A35" s="3" t="s">
        <v>52</v>
      </c>
      <c r="B35" s="2" t="s">
        <v>14</v>
      </c>
      <c r="C35" s="26">
        <v>5</v>
      </c>
      <c r="D35" s="26">
        <v>6</v>
      </c>
      <c r="E35" s="26">
        <v>5</v>
      </c>
      <c r="F35" s="26">
        <v>7</v>
      </c>
      <c r="G35" s="26">
        <v>6</v>
      </c>
      <c r="H35" s="26">
        <v>6</v>
      </c>
      <c r="I35" s="26">
        <v>8</v>
      </c>
      <c r="J35" s="26">
        <v>11</v>
      </c>
      <c r="K35" s="26">
        <v>9</v>
      </c>
      <c r="L35" s="26">
        <v>10</v>
      </c>
      <c r="M35" s="25">
        <f t="shared" si="4"/>
        <v>7.3</v>
      </c>
      <c r="N35" s="25">
        <f t="shared" si="5"/>
        <v>2.1108186931983424</v>
      </c>
    </row>
    <row r="36" spans="1:14" x14ac:dyDescent="0.25">
      <c r="A36" s="3" t="s">
        <v>52</v>
      </c>
      <c r="B36" s="2" t="s">
        <v>13</v>
      </c>
      <c r="C36" s="26">
        <v>5</v>
      </c>
      <c r="D36" s="26">
        <v>6</v>
      </c>
      <c r="E36" s="26">
        <v>6</v>
      </c>
      <c r="F36" s="26">
        <v>4</v>
      </c>
      <c r="G36" s="26">
        <v>6</v>
      </c>
      <c r="H36" s="26">
        <v>7</v>
      </c>
      <c r="I36" s="26">
        <v>8</v>
      </c>
      <c r="J36" s="26"/>
      <c r="K36" s="26">
        <v>10</v>
      </c>
      <c r="L36" s="26">
        <v>10</v>
      </c>
      <c r="M36" s="25">
        <f t="shared" si="4"/>
        <v>6.8888888888888893</v>
      </c>
      <c r="N36" s="25">
        <f t="shared" si="5"/>
        <v>2.0883273476902788</v>
      </c>
    </row>
    <row r="37" spans="1:14" x14ac:dyDescent="0.25">
      <c r="A37" s="3" t="s">
        <v>52</v>
      </c>
      <c r="B37" s="2" t="s">
        <v>15</v>
      </c>
      <c r="C37" s="26">
        <v>5</v>
      </c>
      <c r="D37" s="26">
        <v>6</v>
      </c>
      <c r="E37" s="26">
        <v>5</v>
      </c>
      <c r="F37" s="26">
        <v>6</v>
      </c>
      <c r="G37" s="26">
        <v>5</v>
      </c>
      <c r="H37" s="26">
        <v>6</v>
      </c>
      <c r="I37" s="26">
        <v>7</v>
      </c>
      <c r="J37" s="26">
        <v>9</v>
      </c>
      <c r="K37" s="26">
        <v>8</v>
      </c>
      <c r="L37" s="26">
        <v>9</v>
      </c>
      <c r="M37" s="25">
        <f t="shared" si="4"/>
        <v>6.6</v>
      </c>
      <c r="N37" s="25">
        <f t="shared" si="5"/>
        <v>1.5776212754932302</v>
      </c>
    </row>
    <row r="38" spans="1:14" x14ac:dyDescent="0.25">
      <c r="A38" s="3" t="s">
        <v>52</v>
      </c>
      <c r="B38" s="2" t="s">
        <v>16</v>
      </c>
      <c r="C38" s="26"/>
      <c r="D38" s="26">
        <v>7</v>
      </c>
      <c r="E38" s="26">
        <v>7</v>
      </c>
      <c r="F38" s="26">
        <v>6</v>
      </c>
      <c r="G38" s="26">
        <v>6</v>
      </c>
      <c r="H38" s="26">
        <v>7</v>
      </c>
      <c r="I38" s="26">
        <v>8</v>
      </c>
      <c r="J38" s="26">
        <v>10</v>
      </c>
      <c r="K38" s="26">
        <v>9</v>
      </c>
      <c r="L38" s="26">
        <v>13</v>
      </c>
      <c r="M38" s="25">
        <f t="shared" si="4"/>
        <v>8.1111111111111107</v>
      </c>
      <c r="N38" s="25">
        <f t="shared" si="5"/>
        <v>2.2607766610417568</v>
      </c>
    </row>
    <row r="39" spans="1:14" x14ac:dyDescent="0.25">
      <c r="A39" s="3" t="s">
        <v>53</v>
      </c>
      <c r="B39" s="2" t="s">
        <v>12</v>
      </c>
      <c r="C39" s="26"/>
      <c r="D39" s="26">
        <v>8</v>
      </c>
      <c r="E39" s="26">
        <v>10</v>
      </c>
      <c r="F39" s="26">
        <v>20</v>
      </c>
      <c r="G39" s="26">
        <v>13</v>
      </c>
      <c r="H39" s="26">
        <v>8</v>
      </c>
      <c r="I39" s="26">
        <v>15</v>
      </c>
      <c r="J39" s="26">
        <v>19</v>
      </c>
      <c r="K39" s="26">
        <v>12</v>
      </c>
      <c r="L39" s="26">
        <v>11</v>
      </c>
      <c r="M39" s="25">
        <f t="shared" si="4"/>
        <v>12.888888888888889</v>
      </c>
      <c r="N39" s="25">
        <f t="shared" si="5"/>
        <v>4.3716256828680011</v>
      </c>
    </row>
    <row r="40" spans="1:14" x14ac:dyDescent="0.25">
      <c r="A40" s="3" t="s">
        <v>53</v>
      </c>
      <c r="B40" s="2" t="s">
        <v>14</v>
      </c>
      <c r="C40" s="26"/>
      <c r="D40" s="26">
        <v>16</v>
      </c>
      <c r="E40" s="26">
        <v>9</v>
      </c>
      <c r="F40" s="26">
        <v>12</v>
      </c>
      <c r="G40" s="26">
        <v>15</v>
      </c>
      <c r="H40" s="26">
        <v>12</v>
      </c>
      <c r="I40" s="26">
        <v>9</v>
      </c>
      <c r="J40" s="26">
        <v>9</v>
      </c>
      <c r="K40" s="26">
        <v>10</v>
      </c>
      <c r="L40" s="26">
        <v>12</v>
      </c>
      <c r="M40" s="25">
        <f t="shared" si="4"/>
        <v>11.555555555555555</v>
      </c>
      <c r="N40" s="25">
        <f t="shared" si="5"/>
        <v>2.6034165586355504</v>
      </c>
    </row>
    <row r="41" spans="1:14" x14ac:dyDescent="0.25">
      <c r="A41" s="3" t="s">
        <v>53</v>
      </c>
      <c r="B41" s="2" t="s">
        <v>13</v>
      </c>
      <c r="C41" s="26">
        <v>17</v>
      </c>
      <c r="D41" s="26">
        <v>7</v>
      </c>
      <c r="E41" s="26">
        <v>8</v>
      </c>
      <c r="F41" s="26">
        <v>10</v>
      </c>
      <c r="G41" s="26">
        <v>10</v>
      </c>
      <c r="H41" s="26">
        <v>17</v>
      </c>
      <c r="I41" s="26">
        <v>12</v>
      </c>
      <c r="J41" s="26">
        <v>13</v>
      </c>
      <c r="K41" s="26">
        <v>9</v>
      </c>
      <c r="L41" s="26">
        <v>10</v>
      </c>
      <c r="M41" s="25">
        <f t="shared" si="4"/>
        <v>11.3</v>
      </c>
      <c r="N41" s="25">
        <f t="shared" si="5"/>
        <v>3.4657049948186733</v>
      </c>
    </row>
    <row r="42" spans="1:14" x14ac:dyDescent="0.25">
      <c r="A42" s="3" t="s">
        <v>53</v>
      </c>
      <c r="B42" s="2" t="s">
        <v>15</v>
      </c>
      <c r="C42" s="26"/>
      <c r="D42" s="26">
        <v>8</v>
      </c>
      <c r="E42" s="26">
        <v>11</v>
      </c>
      <c r="F42" s="26">
        <v>12</v>
      </c>
      <c r="G42" s="26">
        <v>18</v>
      </c>
      <c r="H42" s="26">
        <v>9</v>
      </c>
      <c r="I42" s="26">
        <v>12</v>
      </c>
      <c r="J42" s="26">
        <v>12</v>
      </c>
      <c r="K42" s="26">
        <v>12</v>
      </c>
      <c r="L42" s="26">
        <v>11</v>
      </c>
      <c r="M42" s="25">
        <f t="shared" si="4"/>
        <v>11.666666666666666</v>
      </c>
      <c r="N42" s="25">
        <f t="shared" si="5"/>
        <v>2.7838821814150108</v>
      </c>
    </row>
    <row r="43" spans="1:14" x14ac:dyDescent="0.25">
      <c r="A43" s="3" t="s">
        <v>53</v>
      </c>
      <c r="B43" s="2" t="s">
        <v>16</v>
      </c>
      <c r="C43" s="26">
        <v>243</v>
      </c>
      <c r="D43" s="26"/>
      <c r="E43" s="26">
        <v>135</v>
      </c>
      <c r="F43" s="26">
        <v>137</v>
      </c>
      <c r="G43" s="26">
        <v>197</v>
      </c>
      <c r="H43" s="26">
        <v>131</v>
      </c>
      <c r="I43" s="26">
        <v>131</v>
      </c>
      <c r="J43" s="26">
        <v>122</v>
      </c>
      <c r="K43" s="26">
        <v>185</v>
      </c>
      <c r="L43" s="26">
        <v>143</v>
      </c>
      <c r="M43" s="25">
        <f t="shared" si="4"/>
        <v>158.22222222222223</v>
      </c>
      <c r="N43" s="25">
        <f t="shared" si="5"/>
        <v>40.962720178772862</v>
      </c>
    </row>
    <row r="44" spans="1:14" x14ac:dyDescent="0.25"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</row>
    <row r="45" spans="1:14" x14ac:dyDescent="0.25">
      <c r="A45" s="1" t="s">
        <v>54</v>
      </c>
      <c r="B45" s="1" t="s">
        <v>42</v>
      </c>
      <c r="C45" s="1" t="s">
        <v>28</v>
      </c>
      <c r="D45" s="1" t="s">
        <v>29</v>
      </c>
      <c r="E45" s="1" t="s">
        <v>30</v>
      </c>
      <c r="F45" s="1" t="s">
        <v>31</v>
      </c>
      <c r="G45" s="1" t="s">
        <v>32</v>
      </c>
      <c r="H45" s="1" t="s">
        <v>33</v>
      </c>
      <c r="I45" s="1" t="s">
        <v>34</v>
      </c>
      <c r="J45" s="1" t="s">
        <v>35</v>
      </c>
      <c r="K45" s="1" t="s">
        <v>36</v>
      </c>
      <c r="L45" s="6" t="s">
        <v>37</v>
      </c>
      <c r="M45" s="8" t="s">
        <v>46</v>
      </c>
      <c r="N45" s="9" t="s">
        <v>51</v>
      </c>
    </row>
    <row r="46" spans="1:14" x14ac:dyDescent="0.25">
      <c r="A46" s="3" t="s">
        <v>52</v>
      </c>
      <c r="B46" s="2" t="s">
        <v>17</v>
      </c>
      <c r="C46" s="2">
        <v>7</v>
      </c>
      <c r="D46" s="2">
        <v>5</v>
      </c>
      <c r="E46" s="2">
        <v>5</v>
      </c>
      <c r="F46" s="2">
        <v>6</v>
      </c>
      <c r="G46" s="2">
        <v>6</v>
      </c>
      <c r="H46" s="2">
        <v>7</v>
      </c>
      <c r="I46" s="2">
        <v>8</v>
      </c>
      <c r="J46" s="2">
        <v>9</v>
      </c>
      <c r="K46" s="2">
        <v>9</v>
      </c>
      <c r="L46" s="2"/>
      <c r="M46" s="25">
        <f t="shared" ref="M46:M55" si="6">AVERAGE(C46:L46)</f>
        <v>6.8888888888888893</v>
      </c>
      <c r="N46" s="25">
        <f t="shared" ref="N46:N55" si="7">_xlfn.STDEV.S(C46:L46)</f>
        <v>1.5365907428821488</v>
      </c>
    </row>
    <row r="47" spans="1:14" x14ac:dyDescent="0.25">
      <c r="A47" s="3" t="s">
        <v>52</v>
      </c>
      <c r="B47" s="2" t="s">
        <v>19</v>
      </c>
      <c r="C47" s="2">
        <v>10</v>
      </c>
      <c r="D47" s="2">
        <v>6</v>
      </c>
      <c r="E47" s="2">
        <v>5</v>
      </c>
      <c r="F47" s="2">
        <v>6</v>
      </c>
      <c r="G47" s="2">
        <v>10</v>
      </c>
      <c r="H47" s="2">
        <v>7</v>
      </c>
      <c r="I47" s="2">
        <v>8</v>
      </c>
      <c r="J47" s="2">
        <v>8</v>
      </c>
      <c r="K47" s="2">
        <v>9</v>
      </c>
      <c r="L47" s="2">
        <v>11</v>
      </c>
      <c r="M47" s="25">
        <f t="shared" si="6"/>
        <v>8</v>
      </c>
      <c r="N47" s="25">
        <f t="shared" si="7"/>
        <v>2</v>
      </c>
    </row>
    <row r="48" spans="1:14" x14ac:dyDescent="0.25">
      <c r="A48" s="3" t="s">
        <v>52</v>
      </c>
      <c r="B48" s="2" t="s">
        <v>18</v>
      </c>
      <c r="C48" s="2">
        <v>13</v>
      </c>
      <c r="D48" s="2">
        <v>7</v>
      </c>
      <c r="E48" s="2">
        <v>5</v>
      </c>
      <c r="F48" s="2">
        <v>5</v>
      </c>
      <c r="G48" s="2">
        <v>9</v>
      </c>
      <c r="H48" s="2">
        <v>6</v>
      </c>
      <c r="I48" s="2">
        <v>10</v>
      </c>
      <c r="J48" s="2">
        <v>8</v>
      </c>
      <c r="K48" s="2">
        <v>8</v>
      </c>
      <c r="L48" s="2">
        <v>13</v>
      </c>
      <c r="M48" s="25">
        <f t="shared" si="6"/>
        <v>8.4</v>
      </c>
      <c r="N48" s="25">
        <f t="shared" si="7"/>
        <v>2.9135697844549542</v>
      </c>
    </row>
    <row r="49" spans="1:14" x14ac:dyDescent="0.25">
      <c r="A49" s="3" t="s">
        <v>52</v>
      </c>
      <c r="B49" s="2" t="s">
        <v>20</v>
      </c>
      <c r="C49" s="2">
        <v>10</v>
      </c>
      <c r="D49" s="2">
        <v>9</v>
      </c>
      <c r="E49" s="2">
        <v>10</v>
      </c>
      <c r="F49" s="2">
        <v>7</v>
      </c>
      <c r="G49" s="2">
        <v>8</v>
      </c>
      <c r="H49" s="2">
        <v>9</v>
      </c>
      <c r="I49" s="2">
        <v>9</v>
      </c>
      <c r="J49" s="2">
        <v>10</v>
      </c>
      <c r="K49" s="2">
        <v>11</v>
      </c>
      <c r="L49" s="2"/>
      <c r="M49" s="25">
        <f t="shared" si="6"/>
        <v>9.2222222222222214</v>
      </c>
      <c r="N49" s="25">
        <f t="shared" si="7"/>
        <v>1.2018504251546624</v>
      </c>
    </row>
    <row r="50" spans="1:14" x14ac:dyDescent="0.25">
      <c r="A50" s="3" t="s">
        <v>52</v>
      </c>
      <c r="B50" s="2" t="s">
        <v>21</v>
      </c>
      <c r="C50" s="2"/>
      <c r="D50" s="2">
        <v>1867</v>
      </c>
      <c r="E50" s="2">
        <v>1866</v>
      </c>
      <c r="F50" s="2">
        <v>1859</v>
      </c>
      <c r="G50" s="2">
        <v>1860</v>
      </c>
      <c r="H50" s="2">
        <v>1856</v>
      </c>
      <c r="I50" s="2">
        <v>1871</v>
      </c>
      <c r="J50" s="2">
        <v>1865</v>
      </c>
      <c r="K50" s="2">
        <v>1860</v>
      </c>
      <c r="L50" s="2">
        <v>1859</v>
      </c>
      <c r="M50" s="25">
        <f t="shared" si="6"/>
        <v>1862.5555555555557</v>
      </c>
      <c r="N50" s="25">
        <f t="shared" si="7"/>
        <v>4.8762462794425971</v>
      </c>
    </row>
    <row r="51" spans="1:14" x14ac:dyDescent="0.25">
      <c r="A51" s="3" t="s">
        <v>53</v>
      </c>
      <c r="B51" s="2" t="s">
        <v>17</v>
      </c>
      <c r="C51" s="2">
        <v>14</v>
      </c>
      <c r="D51" s="2">
        <v>18</v>
      </c>
      <c r="E51" s="2">
        <v>10</v>
      </c>
      <c r="F51" s="2">
        <v>12</v>
      </c>
      <c r="G51" s="2">
        <v>15</v>
      </c>
      <c r="H51" s="2">
        <v>14</v>
      </c>
      <c r="I51" s="2">
        <v>18</v>
      </c>
      <c r="J51" s="2">
        <v>16</v>
      </c>
      <c r="K51" s="2"/>
      <c r="L51" s="2">
        <v>19</v>
      </c>
      <c r="M51" s="25">
        <f t="shared" si="6"/>
        <v>15.111111111111111</v>
      </c>
      <c r="N51" s="25">
        <f t="shared" si="7"/>
        <v>2.9767618499152877</v>
      </c>
    </row>
    <row r="52" spans="1:14" x14ac:dyDescent="0.25">
      <c r="A52" s="3" t="s">
        <v>53</v>
      </c>
      <c r="B52" s="2" t="s">
        <v>19</v>
      </c>
      <c r="C52" s="2">
        <v>15</v>
      </c>
      <c r="D52" s="2">
        <v>16</v>
      </c>
      <c r="E52" s="2">
        <v>10</v>
      </c>
      <c r="F52" s="2">
        <v>20</v>
      </c>
      <c r="G52" s="2">
        <v>10</v>
      </c>
      <c r="H52" s="2"/>
      <c r="I52" s="2">
        <v>13</v>
      </c>
      <c r="J52" s="2">
        <v>16</v>
      </c>
      <c r="K52" s="2">
        <v>19</v>
      </c>
      <c r="L52" s="2">
        <v>12</v>
      </c>
      <c r="M52" s="25">
        <f t="shared" si="6"/>
        <v>14.555555555555555</v>
      </c>
      <c r="N52" s="25">
        <f t="shared" si="7"/>
        <v>3.6094013046179518</v>
      </c>
    </row>
    <row r="53" spans="1:14" x14ac:dyDescent="0.25">
      <c r="A53" s="3" t="s">
        <v>53</v>
      </c>
      <c r="B53" s="2" t="s">
        <v>18</v>
      </c>
      <c r="C53" s="2">
        <v>16</v>
      </c>
      <c r="D53" s="2">
        <v>12</v>
      </c>
      <c r="E53" s="2">
        <v>17</v>
      </c>
      <c r="F53" s="2">
        <v>16</v>
      </c>
      <c r="G53" s="2">
        <v>18</v>
      </c>
      <c r="H53" s="2">
        <v>14</v>
      </c>
      <c r="I53" s="2">
        <v>23</v>
      </c>
      <c r="J53" s="2">
        <v>17</v>
      </c>
      <c r="K53" s="2">
        <v>25</v>
      </c>
      <c r="L53" s="2">
        <v>22</v>
      </c>
      <c r="M53" s="25">
        <f t="shared" si="6"/>
        <v>18</v>
      </c>
      <c r="N53" s="25">
        <f t="shared" si="7"/>
        <v>4.1096093353126513</v>
      </c>
    </row>
    <row r="54" spans="1:14" x14ac:dyDescent="0.25">
      <c r="A54" s="3" t="s">
        <v>53</v>
      </c>
      <c r="B54" s="2" t="s">
        <v>20</v>
      </c>
      <c r="C54" s="2"/>
      <c r="D54" s="2">
        <v>15</v>
      </c>
      <c r="E54" s="2">
        <v>17</v>
      </c>
      <c r="F54" s="2">
        <v>17</v>
      </c>
      <c r="G54" s="2">
        <v>15</v>
      </c>
      <c r="H54" s="2">
        <v>14</v>
      </c>
      <c r="I54" s="2">
        <v>15</v>
      </c>
      <c r="J54" s="2">
        <v>20</v>
      </c>
      <c r="K54" s="2">
        <v>27</v>
      </c>
      <c r="L54" s="2">
        <v>12</v>
      </c>
      <c r="M54" s="25">
        <f t="shared" si="6"/>
        <v>16.888888888888889</v>
      </c>
      <c r="N54" s="25">
        <f t="shared" si="7"/>
        <v>4.4001262608146927</v>
      </c>
    </row>
    <row r="55" spans="1:14" x14ac:dyDescent="0.25">
      <c r="A55" s="3" t="s">
        <v>53</v>
      </c>
      <c r="B55" s="2" t="s">
        <v>21</v>
      </c>
      <c r="C55" s="2"/>
      <c r="D55" s="2">
        <v>1945</v>
      </c>
      <c r="E55" s="2">
        <v>1938</v>
      </c>
      <c r="F55" s="2">
        <v>1925</v>
      </c>
      <c r="G55" s="2">
        <v>1918</v>
      </c>
      <c r="H55" s="2">
        <v>1937</v>
      </c>
      <c r="I55" s="2">
        <v>1947</v>
      </c>
      <c r="J55" s="2">
        <v>1968</v>
      </c>
      <c r="K55" s="2">
        <v>1933</v>
      </c>
      <c r="L55" s="2">
        <v>1932</v>
      </c>
      <c r="M55" s="25">
        <f t="shared" si="6"/>
        <v>1938.1111111111111</v>
      </c>
      <c r="N55" s="25">
        <f t="shared" si="7"/>
        <v>14.408716497700658</v>
      </c>
    </row>
    <row r="57" spans="1:14" x14ac:dyDescent="0.25">
      <c r="A57" s="1" t="s">
        <v>54</v>
      </c>
      <c r="B57" s="1" t="s">
        <v>43</v>
      </c>
      <c r="C57" s="1" t="s">
        <v>28</v>
      </c>
      <c r="D57" s="1" t="s">
        <v>29</v>
      </c>
      <c r="E57" s="1" t="s">
        <v>30</v>
      </c>
      <c r="F57" s="1" t="s">
        <v>31</v>
      </c>
      <c r="G57" s="1" t="s">
        <v>32</v>
      </c>
      <c r="H57" s="1" t="s">
        <v>33</v>
      </c>
      <c r="I57" s="1" t="s">
        <v>34</v>
      </c>
      <c r="J57" s="1" t="s">
        <v>35</v>
      </c>
      <c r="K57" s="1" t="s">
        <v>36</v>
      </c>
      <c r="L57" s="6" t="s">
        <v>37</v>
      </c>
      <c r="M57" s="8" t="s">
        <v>46</v>
      </c>
      <c r="N57" s="9" t="s">
        <v>51</v>
      </c>
    </row>
    <row r="58" spans="1:14" x14ac:dyDescent="0.25">
      <c r="A58" s="3" t="s">
        <v>52</v>
      </c>
      <c r="B58" s="2" t="s">
        <v>22</v>
      </c>
      <c r="C58" s="26">
        <v>5</v>
      </c>
      <c r="D58" s="26">
        <v>5</v>
      </c>
      <c r="E58" s="26">
        <v>6</v>
      </c>
      <c r="F58" s="26">
        <v>5</v>
      </c>
      <c r="G58" s="26">
        <v>5</v>
      </c>
      <c r="H58" s="26">
        <v>8</v>
      </c>
      <c r="I58" s="26">
        <v>8</v>
      </c>
      <c r="J58" s="26">
        <v>9</v>
      </c>
      <c r="K58" s="26">
        <v>8</v>
      </c>
      <c r="L58" s="26">
        <v>10</v>
      </c>
      <c r="M58" s="25">
        <f t="shared" ref="M58:M63" si="8">AVERAGE(C58:L58)</f>
        <v>6.9</v>
      </c>
      <c r="N58" s="25">
        <f t="shared" ref="N58:N63" si="9">_xlfn.STDEV.S(C58:L58)</f>
        <v>1.9119507199599977</v>
      </c>
    </row>
    <row r="59" spans="1:14" x14ac:dyDescent="0.25">
      <c r="A59" s="3" t="s">
        <v>52</v>
      </c>
      <c r="B59" s="2" t="s">
        <v>23</v>
      </c>
      <c r="C59" s="2">
        <v>5</v>
      </c>
      <c r="D59" s="2">
        <v>6</v>
      </c>
      <c r="E59" s="2">
        <v>6</v>
      </c>
      <c r="F59" s="2">
        <v>5</v>
      </c>
      <c r="G59" s="2">
        <v>6</v>
      </c>
      <c r="H59" s="2">
        <v>7</v>
      </c>
      <c r="I59" s="2">
        <v>8</v>
      </c>
      <c r="J59" s="2">
        <v>8</v>
      </c>
      <c r="K59" s="2">
        <v>9</v>
      </c>
      <c r="L59" s="2">
        <v>10</v>
      </c>
      <c r="M59" s="25">
        <f t="shared" si="8"/>
        <v>7</v>
      </c>
      <c r="N59" s="25">
        <f t="shared" si="9"/>
        <v>1.699673171197595</v>
      </c>
    </row>
    <row r="60" spans="1:14" x14ac:dyDescent="0.25">
      <c r="A60" s="3" t="s">
        <v>52</v>
      </c>
      <c r="B60" s="2" t="s">
        <v>24</v>
      </c>
      <c r="C60" s="2">
        <v>6</v>
      </c>
      <c r="D60" s="2">
        <v>5</v>
      </c>
      <c r="E60" s="2">
        <v>5</v>
      </c>
      <c r="F60" s="2">
        <v>6</v>
      </c>
      <c r="G60" s="2">
        <v>6</v>
      </c>
      <c r="H60" s="2">
        <v>7</v>
      </c>
      <c r="I60" s="2">
        <v>7</v>
      </c>
      <c r="J60" s="2">
        <v>9</v>
      </c>
      <c r="K60" s="2">
        <v>8</v>
      </c>
      <c r="L60" s="2"/>
      <c r="M60" s="25">
        <f t="shared" si="8"/>
        <v>6.5555555555555554</v>
      </c>
      <c r="N60" s="25">
        <f t="shared" si="9"/>
        <v>1.3333333333333337</v>
      </c>
    </row>
    <row r="61" spans="1:14" x14ac:dyDescent="0.25">
      <c r="A61" s="3" t="s">
        <v>53</v>
      </c>
      <c r="B61" s="2" t="s">
        <v>22</v>
      </c>
      <c r="C61" s="26">
        <v>12</v>
      </c>
      <c r="D61" s="26">
        <v>14</v>
      </c>
      <c r="E61" s="26">
        <v>14</v>
      </c>
      <c r="F61" s="26">
        <v>15</v>
      </c>
      <c r="G61" s="26">
        <v>21</v>
      </c>
      <c r="H61" s="26">
        <v>14</v>
      </c>
      <c r="I61" s="26">
        <v>17</v>
      </c>
      <c r="J61" s="26">
        <v>21</v>
      </c>
      <c r="K61" s="26">
        <v>23</v>
      </c>
      <c r="L61" s="26"/>
      <c r="M61" s="25">
        <f t="shared" si="8"/>
        <v>16.777777777777779</v>
      </c>
      <c r="N61" s="25">
        <f t="shared" si="9"/>
        <v>3.9299420408505337</v>
      </c>
    </row>
    <row r="62" spans="1:14" x14ac:dyDescent="0.25">
      <c r="A62" s="3" t="s">
        <v>53</v>
      </c>
      <c r="B62" s="2" t="s">
        <v>23</v>
      </c>
      <c r="C62" s="2">
        <v>17</v>
      </c>
      <c r="D62" s="2">
        <v>10</v>
      </c>
      <c r="E62" s="2">
        <v>20</v>
      </c>
      <c r="F62" s="2">
        <v>15</v>
      </c>
      <c r="G62" s="2">
        <v>13</v>
      </c>
      <c r="H62" s="2">
        <v>23</v>
      </c>
      <c r="I62" s="2">
        <v>17</v>
      </c>
      <c r="J62" s="2">
        <v>14</v>
      </c>
      <c r="K62" s="2">
        <v>28</v>
      </c>
      <c r="L62" s="2">
        <v>25</v>
      </c>
      <c r="M62" s="25">
        <f t="shared" si="8"/>
        <v>18.2</v>
      </c>
      <c r="N62" s="25">
        <f t="shared" si="9"/>
        <v>5.7115866641610378</v>
      </c>
    </row>
    <row r="63" spans="1:14" x14ac:dyDescent="0.25">
      <c r="A63" s="3" t="s">
        <v>53</v>
      </c>
      <c r="B63" s="2" t="s">
        <v>24</v>
      </c>
      <c r="C63" s="2">
        <v>9</v>
      </c>
      <c r="D63" s="2">
        <v>12</v>
      </c>
      <c r="E63" s="2">
        <v>15</v>
      </c>
      <c r="F63" s="2">
        <v>10</v>
      </c>
      <c r="G63" s="2">
        <v>15</v>
      </c>
      <c r="H63" s="2">
        <v>13</v>
      </c>
      <c r="I63" s="2">
        <v>11</v>
      </c>
      <c r="J63" s="2">
        <v>14</v>
      </c>
      <c r="K63" s="2">
        <v>17</v>
      </c>
      <c r="L63" s="2">
        <v>16</v>
      </c>
      <c r="M63" s="25">
        <f t="shared" si="8"/>
        <v>13.2</v>
      </c>
      <c r="N63" s="25">
        <f t="shared" si="9"/>
        <v>2.6583202716502496</v>
      </c>
    </row>
    <row r="64" spans="1:14" x14ac:dyDescent="0.25"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</row>
    <row r="65" spans="1:14" x14ac:dyDescent="0.25">
      <c r="A65" s="1" t="s">
        <v>54</v>
      </c>
      <c r="B65" s="1" t="s">
        <v>44</v>
      </c>
      <c r="C65" s="1" t="s">
        <v>28</v>
      </c>
      <c r="D65" s="1" t="s">
        <v>29</v>
      </c>
      <c r="E65" s="1" t="s">
        <v>30</v>
      </c>
      <c r="F65" s="1" t="s">
        <v>31</v>
      </c>
      <c r="G65" s="1" t="s">
        <v>32</v>
      </c>
      <c r="H65" s="1" t="s">
        <v>33</v>
      </c>
      <c r="I65" s="1" t="s">
        <v>34</v>
      </c>
      <c r="J65" s="1" t="s">
        <v>35</v>
      </c>
      <c r="K65" s="1" t="s">
        <v>36</v>
      </c>
      <c r="L65" s="6" t="s">
        <v>37</v>
      </c>
      <c r="M65" s="8" t="s">
        <v>46</v>
      </c>
      <c r="N65" s="9" t="s">
        <v>51</v>
      </c>
    </row>
    <row r="66" spans="1:14" x14ac:dyDescent="0.25">
      <c r="A66" s="3" t="s">
        <v>52</v>
      </c>
      <c r="B66" s="2" t="s">
        <v>25</v>
      </c>
      <c r="C66" s="26">
        <v>7</v>
      </c>
      <c r="D66" s="26">
        <v>5</v>
      </c>
      <c r="E66" s="26">
        <v>6</v>
      </c>
      <c r="F66" s="26">
        <v>5</v>
      </c>
      <c r="G66" s="26">
        <v>5</v>
      </c>
      <c r="H66" s="26">
        <v>7</v>
      </c>
      <c r="I66" s="26">
        <v>8</v>
      </c>
      <c r="J66" s="26">
        <v>9</v>
      </c>
      <c r="K66" s="26">
        <v>9</v>
      </c>
      <c r="L66" s="26">
        <v>10</v>
      </c>
      <c r="M66" s="25">
        <f t="shared" ref="M66:M69" si="10">AVERAGE(C66:L66)</f>
        <v>7.1</v>
      </c>
      <c r="N66" s="25">
        <f t="shared" ref="N66:N69" si="11">_xlfn.STDEV.S(C66:L66)</f>
        <v>1.8529256146249722</v>
      </c>
    </row>
    <row r="67" spans="1:14" x14ac:dyDescent="0.25">
      <c r="A67" s="3" t="s">
        <v>52</v>
      </c>
      <c r="B67" s="2" t="s">
        <v>26</v>
      </c>
      <c r="C67" s="26">
        <v>5</v>
      </c>
      <c r="D67" s="26">
        <v>4</v>
      </c>
      <c r="E67" s="26">
        <v>6</v>
      </c>
      <c r="F67" s="26">
        <v>5</v>
      </c>
      <c r="G67" s="26">
        <v>6</v>
      </c>
      <c r="H67" s="26">
        <v>7</v>
      </c>
      <c r="I67" s="26">
        <v>8</v>
      </c>
      <c r="J67" s="26">
        <v>8</v>
      </c>
      <c r="K67" s="26">
        <v>10</v>
      </c>
      <c r="L67" s="26">
        <v>10</v>
      </c>
      <c r="M67" s="25">
        <f t="shared" si="10"/>
        <v>6.9</v>
      </c>
      <c r="N67" s="25">
        <f t="shared" si="11"/>
        <v>2.0789954839350226</v>
      </c>
    </row>
    <row r="68" spans="1:14" x14ac:dyDescent="0.25">
      <c r="A68" s="3" t="s">
        <v>53</v>
      </c>
      <c r="B68" s="2" t="s">
        <v>25</v>
      </c>
      <c r="C68" s="26">
        <v>9</v>
      </c>
      <c r="D68" s="26">
        <v>9</v>
      </c>
      <c r="E68" s="26">
        <v>17</v>
      </c>
      <c r="F68" s="26">
        <v>13</v>
      </c>
      <c r="G68" s="26">
        <v>12</v>
      </c>
      <c r="H68" s="26">
        <v>12</v>
      </c>
      <c r="I68" s="26">
        <v>11</v>
      </c>
      <c r="J68" s="26">
        <v>14</v>
      </c>
      <c r="K68" s="26">
        <v>18</v>
      </c>
      <c r="L68" s="26">
        <v>16</v>
      </c>
      <c r="M68" s="25">
        <f t="shared" si="10"/>
        <v>13.1</v>
      </c>
      <c r="N68" s="25">
        <f t="shared" si="11"/>
        <v>3.1428932176861797</v>
      </c>
    </row>
    <row r="69" spans="1:14" x14ac:dyDescent="0.25">
      <c r="A69" s="3" t="s">
        <v>53</v>
      </c>
      <c r="B69" s="2" t="s">
        <v>26</v>
      </c>
      <c r="C69" s="26"/>
      <c r="D69" s="26">
        <v>10</v>
      </c>
      <c r="E69" s="26">
        <v>15</v>
      </c>
      <c r="F69" s="26">
        <v>11</v>
      </c>
      <c r="G69" s="26">
        <v>20</v>
      </c>
      <c r="H69" s="26">
        <v>11</v>
      </c>
      <c r="I69" s="26">
        <v>12</v>
      </c>
      <c r="J69" s="26">
        <v>14</v>
      </c>
      <c r="K69" s="26">
        <v>13</v>
      </c>
      <c r="L69" s="26">
        <v>13</v>
      </c>
      <c r="M69" s="25">
        <f t="shared" si="10"/>
        <v>13.222222222222221</v>
      </c>
      <c r="N69" s="25">
        <f t="shared" si="11"/>
        <v>2.9907264074877289</v>
      </c>
    </row>
    <row r="70" spans="1:14" x14ac:dyDescent="0.25"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</row>
    <row r="71" spans="1:14" x14ac:dyDescent="0.25">
      <c r="A71" s="1" t="s">
        <v>54</v>
      </c>
      <c r="B71" s="1" t="s">
        <v>45</v>
      </c>
      <c r="C71" s="1" t="s">
        <v>28</v>
      </c>
      <c r="D71" s="1" t="s">
        <v>29</v>
      </c>
      <c r="E71" s="1" t="s">
        <v>30</v>
      </c>
      <c r="F71" s="1" t="s">
        <v>31</v>
      </c>
      <c r="G71" s="1" t="s">
        <v>32</v>
      </c>
      <c r="H71" s="1" t="s">
        <v>33</v>
      </c>
      <c r="I71" s="1" t="s">
        <v>34</v>
      </c>
      <c r="J71" s="1" t="s">
        <v>35</v>
      </c>
      <c r="K71" s="1" t="s">
        <v>36</v>
      </c>
      <c r="L71" s="6" t="s">
        <v>37</v>
      </c>
      <c r="M71" s="8" t="s">
        <v>46</v>
      </c>
      <c r="N71" s="9" t="s">
        <v>51</v>
      </c>
    </row>
    <row r="72" spans="1:14" x14ac:dyDescent="0.25">
      <c r="A72" s="3" t="s">
        <v>52</v>
      </c>
      <c r="B72" s="2" t="s">
        <v>27</v>
      </c>
      <c r="C72" s="2">
        <v>5</v>
      </c>
      <c r="D72" s="2">
        <v>5</v>
      </c>
      <c r="E72" s="2">
        <v>5</v>
      </c>
      <c r="F72" s="2">
        <v>5</v>
      </c>
      <c r="G72" s="2">
        <v>6</v>
      </c>
      <c r="H72" s="2">
        <v>7</v>
      </c>
      <c r="I72" s="2">
        <v>7</v>
      </c>
      <c r="J72" s="2">
        <v>9</v>
      </c>
      <c r="K72" s="2">
        <v>10</v>
      </c>
      <c r="L72" s="2"/>
      <c r="M72" s="25">
        <f t="shared" ref="M72:M73" si="12">AVERAGE(C72:L72)</f>
        <v>6.5555555555555554</v>
      </c>
      <c r="N72" s="25">
        <f t="shared" ref="N72:N73" si="13">_xlfn.STDEV.S(C72:L72)</f>
        <v>1.8782379449307745</v>
      </c>
    </row>
    <row r="73" spans="1:14" x14ac:dyDescent="0.25">
      <c r="A73" s="3" t="s">
        <v>53</v>
      </c>
      <c r="B73" s="2" t="s">
        <v>27</v>
      </c>
      <c r="C73" s="2">
        <v>10</v>
      </c>
      <c r="D73" s="2">
        <v>10</v>
      </c>
      <c r="E73" s="2">
        <v>14</v>
      </c>
      <c r="F73" s="2">
        <v>13</v>
      </c>
      <c r="G73" s="2">
        <v>10</v>
      </c>
      <c r="H73" s="2">
        <v>14</v>
      </c>
      <c r="I73" s="2">
        <v>10</v>
      </c>
      <c r="J73" s="2">
        <v>10</v>
      </c>
      <c r="K73" s="2">
        <v>11</v>
      </c>
      <c r="L73" s="2"/>
      <c r="M73" s="25">
        <f t="shared" si="12"/>
        <v>11.333333333333334</v>
      </c>
      <c r="N73" s="25">
        <f t="shared" si="13"/>
        <v>1.8027756377319946</v>
      </c>
    </row>
  </sheetData>
  <pageMargins left="0.511811024" right="0.511811024" top="0.78740157499999996" bottom="0.78740157499999996" header="0.31496062000000002" footer="0.31496062000000002"/>
  <pageSetup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0B8FA-759A-45DC-A674-98D58A4F104E}">
  <dimension ref="A1:M43"/>
  <sheetViews>
    <sheetView workbookViewId="0"/>
  </sheetViews>
  <sheetFormatPr defaultRowHeight="15" x14ac:dyDescent="0.25"/>
  <cols>
    <col min="1" max="1" width="22.42578125" customWidth="1"/>
    <col min="2" max="11" width="13.5703125" customWidth="1"/>
    <col min="12" max="12" width="9.85546875" customWidth="1"/>
    <col min="13" max="13" width="15.28515625" customWidth="1"/>
  </cols>
  <sheetData>
    <row r="1" spans="1:13" x14ac:dyDescent="0.25">
      <c r="A1" s="1" t="s">
        <v>39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6" t="s">
        <v>37</v>
      </c>
      <c r="L1" s="8" t="s">
        <v>46</v>
      </c>
      <c r="M1" s="9" t="s">
        <v>51</v>
      </c>
    </row>
    <row r="2" spans="1:13" x14ac:dyDescent="0.25">
      <c r="A2" s="3" t="s">
        <v>38</v>
      </c>
      <c r="B2" s="2">
        <v>10</v>
      </c>
      <c r="C2" s="2">
        <v>11</v>
      </c>
      <c r="D2" s="2">
        <v>14</v>
      </c>
      <c r="E2" s="15">
        <v>34</v>
      </c>
      <c r="F2" s="2">
        <v>30</v>
      </c>
      <c r="G2" s="2">
        <v>11</v>
      </c>
      <c r="H2" s="2">
        <v>11</v>
      </c>
      <c r="I2" s="2">
        <v>9</v>
      </c>
      <c r="J2" s="2">
        <v>13</v>
      </c>
      <c r="K2" s="2">
        <v>17</v>
      </c>
      <c r="L2" s="2">
        <f>AVERAGE(B2,C2,D2,F2,G2,H2,I2,J2,K2)</f>
        <v>14</v>
      </c>
      <c r="M2" s="2">
        <f>_xlfn.STDEV.S(B2,C2,D2,F2,G2,H2,I2,J2,K2)</f>
        <v>6.4614239916600429</v>
      </c>
    </row>
    <row r="3" spans="1:13" x14ac:dyDescent="0.25">
      <c r="A3" s="5" t="s">
        <v>0</v>
      </c>
      <c r="B3" s="2">
        <v>11</v>
      </c>
      <c r="C3" s="2">
        <v>8</v>
      </c>
      <c r="D3" s="2">
        <v>11</v>
      </c>
      <c r="E3" s="2">
        <v>10</v>
      </c>
      <c r="F3" s="2">
        <v>10</v>
      </c>
      <c r="G3" s="2">
        <v>12</v>
      </c>
      <c r="H3" s="2">
        <v>15</v>
      </c>
      <c r="I3" s="2">
        <v>11</v>
      </c>
      <c r="J3" s="2">
        <v>11</v>
      </c>
      <c r="K3" s="2">
        <v>15</v>
      </c>
      <c r="L3" s="2">
        <f t="shared" ref="L3:L4" si="0">AVERAGE(B3:K3)</f>
        <v>11.4</v>
      </c>
      <c r="M3" s="2">
        <f>_xlfn.STDEV.S(B3:K3)</f>
        <v>2.1705094128132965</v>
      </c>
    </row>
    <row r="4" spans="1:13" x14ac:dyDescent="0.25">
      <c r="A4" s="5" t="s">
        <v>1</v>
      </c>
      <c r="B4" s="2">
        <v>11</v>
      </c>
      <c r="C4" s="2">
        <v>9</v>
      </c>
      <c r="D4" s="2">
        <v>11</v>
      </c>
      <c r="E4" s="2">
        <v>11</v>
      </c>
      <c r="F4" s="2">
        <v>10</v>
      </c>
      <c r="G4" s="2">
        <v>14</v>
      </c>
      <c r="H4" s="2">
        <v>18</v>
      </c>
      <c r="I4" s="2">
        <v>9</v>
      </c>
      <c r="J4" s="2">
        <v>10</v>
      </c>
      <c r="K4" s="2">
        <v>11</v>
      </c>
      <c r="L4" s="2">
        <f t="shared" si="0"/>
        <v>11.4</v>
      </c>
      <c r="M4" s="2">
        <f>_xlfn.STDEV.S(B4:K4)</f>
        <v>2.716206504995117</v>
      </c>
    </row>
    <row r="6" spans="1:13" x14ac:dyDescent="0.25">
      <c r="A6" s="1" t="s">
        <v>40</v>
      </c>
      <c r="B6" s="1" t="s">
        <v>28</v>
      </c>
      <c r="C6" s="1" t="s">
        <v>29</v>
      </c>
      <c r="D6" s="1" t="s">
        <v>30</v>
      </c>
      <c r="E6" s="1" t="s">
        <v>31</v>
      </c>
      <c r="F6" s="1" t="s">
        <v>32</v>
      </c>
      <c r="G6" s="1" t="s">
        <v>33</v>
      </c>
      <c r="H6" s="1" t="s">
        <v>34</v>
      </c>
      <c r="I6" s="1" t="s">
        <v>35</v>
      </c>
      <c r="J6" s="1" t="s">
        <v>36</v>
      </c>
      <c r="K6" s="6" t="s">
        <v>37</v>
      </c>
      <c r="L6" s="8" t="s">
        <v>46</v>
      </c>
      <c r="M6" s="9" t="s">
        <v>51</v>
      </c>
    </row>
    <row r="7" spans="1:13" x14ac:dyDescent="0.25">
      <c r="A7" s="5" t="s">
        <v>2</v>
      </c>
      <c r="B7" s="2">
        <v>27</v>
      </c>
      <c r="C7" s="2">
        <v>8</v>
      </c>
      <c r="D7" s="2">
        <v>23</v>
      </c>
      <c r="E7" s="2">
        <v>17</v>
      </c>
      <c r="F7" s="2">
        <v>18</v>
      </c>
      <c r="G7" s="2">
        <v>10</v>
      </c>
      <c r="H7" s="2">
        <v>22</v>
      </c>
      <c r="I7" s="2">
        <v>15</v>
      </c>
      <c r="J7" s="2">
        <v>13</v>
      </c>
      <c r="K7" s="2">
        <v>17</v>
      </c>
      <c r="L7" s="2">
        <f t="shared" ref="L7:L16" si="1">AVERAGE(B7:K7)</f>
        <v>17</v>
      </c>
      <c r="M7" s="2">
        <f>_xlfn.STDEV.S(B7:K7)</f>
        <v>5.8878405775518976</v>
      </c>
    </row>
    <row r="8" spans="1:13" x14ac:dyDescent="0.25">
      <c r="A8" s="4" t="s">
        <v>3</v>
      </c>
      <c r="B8" s="15">
        <v>36</v>
      </c>
      <c r="C8" s="2">
        <v>10</v>
      </c>
      <c r="D8" s="2">
        <v>15</v>
      </c>
      <c r="E8" s="2">
        <v>13</v>
      </c>
      <c r="F8" s="2">
        <v>12</v>
      </c>
      <c r="G8" s="2">
        <v>26</v>
      </c>
      <c r="H8" s="2">
        <v>11</v>
      </c>
      <c r="I8" s="2">
        <v>9</v>
      </c>
      <c r="J8" s="2">
        <v>12</v>
      </c>
      <c r="K8" s="2">
        <v>15</v>
      </c>
      <c r="L8" s="2">
        <f>AVERAGE(C8:K8)</f>
        <v>13.666666666666666</v>
      </c>
      <c r="M8" s="2">
        <f>_xlfn.STDEV.S(C8:K8)</f>
        <v>5.0497524691810387</v>
      </c>
    </row>
    <row r="9" spans="1:13" x14ac:dyDescent="0.25">
      <c r="A9" s="5" t="s">
        <v>4</v>
      </c>
      <c r="B9" s="15">
        <v>57</v>
      </c>
      <c r="C9" s="2">
        <v>18</v>
      </c>
      <c r="D9" s="2">
        <v>13</v>
      </c>
      <c r="E9" s="2">
        <v>10</v>
      </c>
      <c r="F9" s="2">
        <v>14</v>
      </c>
      <c r="G9" s="2">
        <v>11</v>
      </c>
      <c r="H9" s="2">
        <v>20</v>
      </c>
      <c r="I9" s="2">
        <v>10</v>
      </c>
      <c r="J9" s="2">
        <v>9</v>
      </c>
      <c r="K9" s="2">
        <v>13</v>
      </c>
      <c r="L9" s="2">
        <f>AVERAGE(C9:K9)</f>
        <v>13.111111111111111</v>
      </c>
      <c r="M9" s="2">
        <f>_xlfn.STDEV.S(C9:K9)</f>
        <v>3.7564758898615489</v>
      </c>
    </row>
    <row r="10" spans="1:13" x14ac:dyDescent="0.25">
      <c r="A10" s="5" t="s">
        <v>5</v>
      </c>
      <c r="B10" s="2">
        <v>12</v>
      </c>
      <c r="C10" s="2">
        <v>8</v>
      </c>
      <c r="D10" s="2">
        <v>10</v>
      </c>
      <c r="E10" s="2">
        <v>11</v>
      </c>
      <c r="F10" s="2">
        <v>18</v>
      </c>
      <c r="G10" s="2">
        <v>15</v>
      </c>
      <c r="H10" s="2">
        <v>11</v>
      </c>
      <c r="I10" s="2">
        <v>12</v>
      </c>
      <c r="J10" s="2">
        <v>10</v>
      </c>
      <c r="K10" s="2">
        <v>12</v>
      </c>
      <c r="L10" s="2">
        <f t="shared" si="1"/>
        <v>11.9</v>
      </c>
      <c r="M10" s="2">
        <f>_xlfn.STDEV.S(B10:K10)</f>
        <v>2.806737924669453</v>
      </c>
    </row>
    <row r="11" spans="1:13" x14ac:dyDescent="0.25">
      <c r="A11" s="5" t="s">
        <v>6</v>
      </c>
      <c r="B11" s="2">
        <v>50</v>
      </c>
      <c r="C11" s="2">
        <v>11</v>
      </c>
      <c r="D11" s="15">
        <v>68</v>
      </c>
      <c r="E11" s="2">
        <v>21</v>
      </c>
      <c r="F11" s="2">
        <v>12</v>
      </c>
      <c r="G11" s="2">
        <v>11</v>
      </c>
      <c r="H11" s="2">
        <v>10</v>
      </c>
      <c r="I11" s="2">
        <v>9</v>
      </c>
      <c r="J11" s="2">
        <v>11</v>
      </c>
      <c r="K11" s="2">
        <v>11</v>
      </c>
      <c r="L11" s="2">
        <f>AVERAGE(B11,C11,E11,F11,G11,H11,I11,J11,K11)</f>
        <v>16.222222222222221</v>
      </c>
      <c r="M11" s="2">
        <f>_xlfn.STDEV.S(B11,C11,E11,F11,G11,H11,I11,J11,K11)</f>
        <v>13.141325825214306</v>
      </c>
    </row>
    <row r="12" spans="1:13" x14ac:dyDescent="0.25">
      <c r="A12" s="5" t="s">
        <v>7</v>
      </c>
      <c r="B12" s="2">
        <v>35</v>
      </c>
      <c r="C12" s="2">
        <v>8</v>
      </c>
      <c r="D12" s="2">
        <v>9</v>
      </c>
      <c r="E12" s="2">
        <v>11</v>
      </c>
      <c r="F12" s="2">
        <v>13</v>
      </c>
      <c r="G12" s="2">
        <v>14</v>
      </c>
      <c r="H12" s="2">
        <v>10</v>
      </c>
      <c r="I12" s="2">
        <v>10</v>
      </c>
      <c r="J12" s="2">
        <v>10</v>
      </c>
      <c r="K12" s="2">
        <v>13</v>
      </c>
      <c r="L12" s="2">
        <f t="shared" si="1"/>
        <v>13.3</v>
      </c>
      <c r="M12" s="2">
        <f>_xlfn.STDEV.S(B12:K12)</f>
        <v>7.8605908740303283</v>
      </c>
    </row>
    <row r="13" spans="1:13" x14ac:dyDescent="0.25">
      <c r="A13" s="5" t="s">
        <v>8</v>
      </c>
      <c r="B13" s="2">
        <v>23</v>
      </c>
      <c r="C13" s="2">
        <v>7</v>
      </c>
      <c r="D13" s="2">
        <v>8</v>
      </c>
      <c r="E13" s="2">
        <v>11</v>
      </c>
      <c r="F13" s="2">
        <v>12</v>
      </c>
      <c r="G13" s="2">
        <v>9</v>
      </c>
      <c r="H13" s="2">
        <v>12</v>
      </c>
      <c r="I13" s="2">
        <v>10</v>
      </c>
      <c r="J13" s="2">
        <v>14</v>
      </c>
      <c r="K13" s="2">
        <v>14</v>
      </c>
      <c r="L13" s="2">
        <f t="shared" si="1"/>
        <v>12</v>
      </c>
      <c r="M13" s="2">
        <f>_xlfn.STDEV.S(B13:K13)</f>
        <v>4.5215533220835118</v>
      </c>
    </row>
    <row r="14" spans="1:13" x14ac:dyDescent="0.25">
      <c r="A14" s="5" t="s">
        <v>9</v>
      </c>
      <c r="B14" s="2">
        <v>18</v>
      </c>
      <c r="C14" s="2">
        <v>7</v>
      </c>
      <c r="D14" s="2">
        <v>9</v>
      </c>
      <c r="E14" s="2">
        <v>14</v>
      </c>
      <c r="F14" s="2">
        <v>12</v>
      </c>
      <c r="G14" s="2">
        <v>10</v>
      </c>
      <c r="H14" s="2">
        <v>11</v>
      </c>
      <c r="I14" s="2">
        <v>10</v>
      </c>
      <c r="J14" s="2">
        <v>11</v>
      </c>
      <c r="K14" s="2">
        <v>13</v>
      </c>
      <c r="L14" s="2">
        <f t="shared" si="1"/>
        <v>11.5</v>
      </c>
      <c r="M14" s="2">
        <f>_xlfn.STDEV.S(B14:K14)</f>
        <v>3.0276503540974917</v>
      </c>
    </row>
    <row r="15" spans="1:13" x14ac:dyDescent="0.25">
      <c r="A15" s="5" t="s">
        <v>10</v>
      </c>
      <c r="B15" s="2">
        <v>26</v>
      </c>
      <c r="C15" s="2">
        <v>7</v>
      </c>
      <c r="D15" s="2">
        <v>10</v>
      </c>
      <c r="E15" s="2">
        <v>15</v>
      </c>
      <c r="F15" s="2">
        <v>13</v>
      </c>
      <c r="G15" s="2">
        <v>10</v>
      </c>
      <c r="H15" s="2">
        <v>8</v>
      </c>
      <c r="I15" s="2">
        <v>9</v>
      </c>
      <c r="J15" s="2">
        <v>12</v>
      </c>
      <c r="K15" s="2">
        <v>11</v>
      </c>
      <c r="L15" s="2">
        <f t="shared" si="1"/>
        <v>12.1</v>
      </c>
      <c r="M15" s="2">
        <f>_xlfn.STDEV.S(B15:K15)</f>
        <v>5.4252496102330028</v>
      </c>
    </row>
    <row r="16" spans="1:13" x14ac:dyDescent="0.25">
      <c r="A16" s="5" t="s">
        <v>11</v>
      </c>
      <c r="B16" s="2">
        <v>33</v>
      </c>
      <c r="C16" s="2">
        <v>15</v>
      </c>
      <c r="D16" s="2">
        <v>14</v>
      </c>
      <c r="E16" s="2">
        <v>13</v>
      </c>
      <c r="F16" s="2">
        <v>11</v>
      </c>
      <c r="G16" s="2">
        <v>13</v>
      </c>
      <c r="H16" s="2">
        <v>12</v>
      </c>
      <c r="I16" s="2">
        <v>11</v>
      </c>
      <c r="J16" s="2">
        <v>9</v>
      </c>
      <c r="K16" s="2">
        <v>12</v>
      </c>
      <c r="L16" s="2">
        <f t="shared" si="1"/>
        <v>14.3</v>
      </c>
      <c r="M16" s="2">
        <f>_xlfn.STDEV.S(B16:K16)</f>
        <v>6.7831490556459908</v>
      </c>
    </row>
    <row r="17" spans="1:13" x14ac:dyDescent="0.25">
      <c r="A17" s="5" t="s">
        <v>47</v>
      </c>
      <c r="B17" s="15">
        <v>72</v>
      </c>
      <c r="C17" s="2">
        <v>9</v>
      </c>
      <c r="D17" s="2">
        <v>16</v>
      </c>
      <c r="E17" s="2">
        <v>13</v>
      </c>
      <c r="F17" s="2">
        <v>16</v>
      </c>
      <c r="G17" s="2">
        <v>11</v>
      </c>
      <c r="H17" s="15">
        <v>77</v>
      </c>
      <c r="I17" s="2">
        <v>12</v>
      </c>
      <c r="J17" s="2">
        <v>16</v>
      </c>
      <c r="K17" s="2">
        <v>14</v>
      </c>
      <c r="L17" s="2">
        <f>AVERAGE(C17,D17,E17,F17,G17,I17,J17,K17)</f>
        <v>13.375</v>
      </c>
      <c r="M17" s="2">
        <f>_xlfn.STDEV.S(C17,D17,E17,F17,G17,I17,J17,K17)</f>
        <v>2.615202805574687</v>
      </c>
    </row>
    <row r="19" spans="1:13" x14ac:dyDescent="0.25">
      <c r="A19" s="1" t="s">
        <v>41</v>
      </c>
      <c r="B19" s="1" t="s">
        <v>28</v>
      </c>
      <c r="C19" s="1" t="s">
        <v>29</v>
      </c>
      <c r="D19" s="1" t="s">
        <v>30</v>
      </c>
      <c r="E19" s="1" t="s">
        <v>31</v>
      </c>
      <c r="F19" s="1" t="s">
        <v>32</v>
      </c>
      <c r="G19" s="1" t="s">
        <v>33</v>
      </c>
      <c r="H19" s="1" t="s">
        <v>34</v>
      </c>
      <c r="I19" s="1" t="s">
        <v>35</v>
      </c>
      <c r="J19" s="1" t="s">
        <v>36</v>
      </c>
      <c r="K19" s="6" t="s">
        <v>37</v>
      </c>
      <c r="L19" s="8" t="s">
        <v>46</v>
      </c>
      <c r="M19" s="9" t="s">
        <v>51</v>
      </c>
    </row>
    <row r="20" spans="1:13" x14ac:dyDescent="0.25">
      <c r="A20" s="2" t="s">
        <v>12</v>
      </c>
      <c r="B20" s="15">
        <v>51</v>
      </c>
      <c r="C20" s="2">
        <v>8</v>
      </c>
      <c r="D20" s="2">
        <v>10</v>
      </c>
      <c r="E20" s="2">
        <v>20</v>
      </c>
      <c r="F20" s="2">
        <v>13</v>
      </c>
      <c r="G20" s="2">
        <v>8</v>
      </c>
      <c r="H20" s="2">
        <v>15</v>
      </c>
      <c r="I20" s="2">
        <v>19</v>
      </c>
      <c r="J20" s="2">
        <v>12</v>
      </c>
      <c r="K20" s="2">
        <v>11</v>
      </c>
      <c r="L20" s="2">
        <f>AVERAGE(C20:K20)</f>
        <v>12.888888888888889</v>
      </c>
      <c r="M20" s="2">
        <f>_xlfn.STDEV.S(C20:K20)</f>
        <v>4.3716256828680011</v>
      </c>
    </row>
    <row r="21" spans="1:13" x14ac:dyDescent="0.25">
      <c r="A21" s="2" t="s">
        <v>14</v>
      </c>
      <c r="B21" s="2">
        <v>32</v>
      </c>
      <c r="C21" s="2">
        <v>16</v>
      </c>
      <c r="D21" s="2">
        <v>9</v>
      </c>
      <c r="E21" s="2">
        <v>12</v>
      </c>
      <c r="F21" s="2">
        <v>15</v>
      </c>
      <c r="G21" s="2">
        <v>12</v>
      </c>
      <c r="H21" s="2">
        <v>9</v>
      </c>
      <c r="I21" s="2">
        <v>9</v>
      </c>
      <c r="J21" s="2">
        <v>10</v>
      </c>
      <c r="K21" s="2">
        <v>12</v>
      </c>
      <c r="L21" s="2">
        <f t="shared" ref="L21:L23" si="2">AVERAGE(B21:K21)</f>
        <v>13.6</v>
      </c>
      <c r="M21" s="2">
        <f>_xlfn.STDEV.S(B21:K21)</f>
        <v>6.9153613226079687</v>
      </c>
    </row>
    <row r="22" spans="1:13" x14ac:dyDescent="0.25">
      <c r="A22" s="2" t="s">
        <v>13</v>
      </c>
      <c r="B22" s="2">
        <v>17</v>
      </c>
      <c r="C22" s="2">
        <v>7</v>
      </c>
      <c r="D22" s="2">
        <v>8</v>
      </c>
      <c r="E22" s="2">
        <v>10</v>
      </c>
      <c r="F22" s="2">
        <v>10</v>
      </c>
      <c r="G22" s="2">
        <v>17</v>
      </c>
      <c r="H22" s="2">
        <v>12</v>
      </c>
      <c r="I22" s="2">
        <v>13</v>
      </c>
      <c r="J22" s="2">
        <v>9</v>
      </c>
      <c r="K22" s="2">
        <v>10</v>
      </c>
      <c r="L22" s="2">
        <f t="shared" si="2"/>
        <v>11.3</v>
      </c>
      <c r="M22" s="2">
        <f>_xlfn.STDEV.S(B22:K22)</f>
        <v>3.4657049948186733</v>
      </c>
    </row>
    <row r="23" spans="1:13" x14ac:dyDescent="0.25">
      <c r="A23" s="2" t="s">
        <v>15</v>
      </c>
      <c r="B23" s="2">
        <v>30</v>
      </c>
      <c r="C23" s="2">
        <v>8</v>
      </c>
      <c r="D23" s="2">
        <v>11</v>
      </c>
      <c r="E23" s="2">
        <v>12</v>
      </c>
      <c r="F23" s="2">
        <v>18</v>
      </c>
      <c r="G23" s="2">
        <v>9</v>
      </c>
      <c r="H23" s="2">
        <v>12</v>
      </c>
      <c r="I23" s="2">
        <v>12</v>
      </c>
      <c r="J23" s="2">
        <v>12</v>
      </c>
      <c r="K23" s="2">
        <v>11</v>
      </c>
      <c r="L23" s="2">
        <f t="shared" si="2"/>
        <v>13.5</v>
      </c>
      <c r="M23" s="2">
        <f>_xlfn.STDEV.S(B23:K23)</f>
        <v>6.3639610306789276</v>
      </c>
    </row>
    <row r="24" spans="1:13" x14ac:dyDescent="0.25">
      <c r="A24" s="2" t="s">
        <v>16</v>
      </c>
      <c r="B24" s="15">
        <v>243</v>
      </c>
      <c r="C24" s="15">
        <v>452</v>
      </c>
      <c r="D24" s="2">
        <v>135</v>
      </c>
      <c r="E24" s="2">
        <v>137</v>
      </c>
      <c r="F24" s="2">
        <v>197</v>
      </c>
      <c r="G24" s="2">
        <v>131</v>
      </c>
      <c r="H24" s="2">
        <v>131</v>
      </c>
      <c r="I24" s="2">
        <v>122</v>
      </c>
      <c r="J24" s="2">
        <v>185</v>
      </c>
      <c r="K24" s="2">
        <v>143</v>
      </c>
      <c r="L24" s="2">
        <f>AVERAGE(D24:K24)</f>
        <v>147.625</v>
      </c>
      <c r="M24" s="2">
        <f>_xlfn.STDEV.S(D24:K24)</f>
        <v>27.614372551781283</v>
      </c>
    </row>
    <row r="26" spans="1:13" x14ac:dyDescent="0.25">
      <c r="A26" s="1" t="s">
        <v>42</v>
      </c>
      <c r="B26" s="1" t="s">
        <v>28</v>
      </c>
      <c r="C26" s="1" t="s">
        <v>29</v>
      </c>
      <c r="D26" s="1" t="s">
        <v>30</v>
      </c>
      <c r="E26" s="1" t="s">
        <v>31</v>
      </c>
      <c r="F26" s="1" t="s">
        <v>32</v>
      </c>
      <c r="G26" s="1" t="s">
        <v>33</v>
      </c>
      <c r="H26" s="1" t="s">
        <v>34</v>
      </c>
      <c r="I26" s="1" t="s">
        <v>35</v>
      </c>
      <c r="J26" s="1" t="s">
        <v>36</v>
      </c>
      <c r="K26" s="6" t="s">
        <v>37</v>
      </c>
      <c r="L26" s="8" t="s">
        <v>46</v>
      </c>
      <c r="M26" s="9" t="s">
        <v>51</v>
      </c>
    </row>
    <row r="27" spans="1:13" x14ac:dyDescent="0.25">
      <c r="A27" s="2" t="s">
        <v>17</v>
      </c>
      <c r="B27" s="2">
        <v>14</v>
      </c>
      <c r="C27" s="2">
        <v>18</v>
      </c>
      <c r="D27" s="2">
        <v>10</v>
      </c>
      <c r="E27" s="2">
        <v>12</v>
      </c>
      <c r="F27" s="2">
        <v>15</v>
      </c>
      <c r="G27" s="2">
        <v>14</v>
      </c>
      <c r="H27" s="2">
        <v>18</v>
      </c>
      <c r="I27" s="2">
        <v>16</v>
      </c>
      <c r="J27" s="2">
        <v>26</v>
      </c>
      <c r="K27" s="2">
        <v>19</v>
      </c>
      <c r="L27" s="2">
        <f t="shared" ref="L27:L30" si="3">AVERAGE(B27:K27)</f>
        <v>16.2</v>
      </c>
      <c r="M27" s="2">
        <f>_xlfn.STDEV.S(B27:K27)</f>
        <v>4.442221666388714</v>
      </c>
    </row>
    <row r="28" spans="1:13" x14ac:dyDescent="0.25">
      <c r="A28" s="2" t="s">
        <v>19</v>
      </c>
      <c r="B28" s="2">
        <v>15</v>
      </c>
      <c r="C28" s="2">
        <v>16</v>
      </c>
      <c r="D28" s="2">
        <v>10</v>
      </c>
      <c r="E28" s="2">
        <v>20</v>
      </c>
      <c r="F28" s="2">
        <v>10</v>
      </c>
      <c r="G28" s="15">
        <v>37</v>
      </c>
      <c r="H28" s="2">
        <v>13</v>
      </c>
      <c r="I28" s="2">
        <v>16</v>
      </c>
      <c r="J28" s="2">
        <v>19</v>
      </c>
      <c r="K28" s="2">
        <v>12</v>
      </c>
      <c r="L28" s="2">
        <f>AVERAGE(B28,C28,D28,E28,F28,H28,I28,J28,K28)</f>
        <v>14.555555555555555</v>
      </c>
      <c r="M28" s="2">
        <f>_xlfn.STDEV.S(B28,C28,D28,E28,F28,H28,I28,J28,K28)</f>
        <v>3.6094013046179518</v>
      </c>
    </row>
    <row r="29" spans="1:13" x14ac:dyDescent="0.25">
      <c r="A29" s="2" t="s">
        <v>18</v>
      </c>
      <c r="B29" s="2">
        <v>16</v>
      </c>
      <c r="C29" s="2">
        <v>12</v>
      </c>
      <c r="D29" s="2">
        <v>17</v>
      </c>
      <c r="E29" s="2">
        <v>16</v>
      </c>
      <c r="F29" s="2">
        <v>18</v>
      </c>
      <c r="G29" s="2">
        <v>14</v>
      </c>
      <c r="H29" s="2">
        <v>23</v>
      </c>
      <c r="I29" s="2">
        <v>17</v>
      </c>
      <c r="J29" s="2">
        <v>25</v>
      </c>
      <c r="K29" s="2">
        <v>22</v>
      </c>
      <c r="L29" s="2">
        <f t="shared" si="3"/>
        <v>18</v>
      </c>
      <c r="M29" s="2">
        <f>_xlfn.STDEV.S(B29:K29)</f>
        <v>4.1096093353126513</v>
      </c>
    </row>
    <row r="30" spans="1:13" x14ac:dyDescent="0.25">
      <c r="A30" s="2" t="s">
        <v>20</v>
      </c>
      <c r="B30" s="2">
        <v>37</v>
      </c>
      <c r="C30" s="2">
        <v>15</v>
      </c>
      <c r="D30" s="2">
        <v>17</v>
      </c>
      <c r="E30" s="2">
        <v>17</v>
      </c>
      <c r="F30" s="2">
        <v>15</v>
      </c>
      <c r="G30" s="2">
        <v>14</v>
      </c>
      <c r="H30" s="2">
        <v>15</v>
      </c>
      <c r="I30" s="2">
        <v>20</v>
      </c>
      <c r="J30" s="2">
        <v>27</v>
      </c>
      <c r="K30" s="2">
        <v>12</v>
      </c>
      <c r="L30" s="2">
        <f t="shared" si="3"/>
        <v>18.899999999999999</v>
      </c>
      <c r="M30" s="2">
        <f>_xlfn.STDEV.S(B30:K30)</f>
        <v>7.593125545883959</v>
      </c>
    </row>
    <row r="31" spans="1:13" x14ac:dyDescent="0.25">
      <c r="A31" s="2" t="s">
        <v>21</v>
      </c>
      <c r="B31" s="15">
        <v>2017</v>
      </c>
      <c r="C31" s="2">
        <v>1945</v>
      </c>
      <c r="D31" s="2">
        <v>1938</v>
      </c>
      <c r="E31" s="2">
        <v>1925</v>
      </c>
      <c r="F31" s="2">
        <v>1918</v>
      </c>
      <c r="G31" s="2">
        <v>1937</v>
      </c>
      <c r="H31" s="2">
        <v>1947</v>
      </c>
      <c r="I31" s="2">
        <v>1968</v>
      </c>
      <c r="J31" s="2">
        <v>1933</v>
      </c>
      <c r="K31" s="2">
        <v>1932</v>
      </c>
      <c r="L31" s="2">
        <f>AVERAGE(C31:K31)</f>
        <v>1938.1111111111111</v>
      </c>
      <c r="M31" s="5">
        <f>_xlfn.STDEV.S(C31:K31)</f>
        <v>14.408716497700658</v>
      </c>
    </row>
    <row r="33" spans="1:13" x14ac:dyDescent="0.25">
      <c r="A33" s="1" t="s">
        <v>43</v>
      </c>
      <c r="B33" s="1" t="s">
        <v>28</v>
      </c>
      <c r="C33" s="1" t="s">
        <v>29</v>
      </c>
      <c r="D33" s="1" t="s">
        <v>30</v>
      </c>
      <c r="E33" s="1" t="s">
        <v>31</v>
      </c>
      <c r="F33" s="1" t="s">
        <v>32</v>
      </c>
      <c r="G33" s="1" t="s">
        <v>33</v>
      </c>
      <c r="H33" s="1" t="s">
        <v>34</v>
      </c>
      <c r="I33" s="1" t="s">
        <v>35</v>
      </c>
      <c r="J33" s="1" t="s">
        <v>36</v>
      </c>
      <c r="K33" s="6" t="s">
        <v>37</v>
      </c>
      <c r="L33" s="8" t="s">
        <v>46</v>
      </c>
      <c r="M33" s="9" t="s">
        <v>51</v>
      </c>
    </row>
    <row r="34" spans="1:13" x14ac:dyDescent="0.25">
      <c r="A34" s="2" t="s">
        <v>22</v>
      </c>
      <c r="B34" s="2">
        <v>12</v>
      </c>
      <c r="C34" s="2">
        <v>14</v>
      </c>
      <c r="D34" s="2">
        <v>14</v>
      </c>
      <c r="E34" s="2">
        <v>15</v>
      </c>
      <c r="F34" s="2">
        <v>21</v>
      </c>
      <c r="G34" s="2">
        <v>14</v>
      </c>
      <c r="H34" s="2">
        <v>17</v>
      </c>
      <c r="I34" s="2">
        <v>21</v>
      </c>
      <c r="J34" s="2">
        <v>23</v>
      </c>
      <c r="K34" s="2">
        <v>31</v>
      </c>
      <c r="L34" s="2">
        <f t="shared" ref="L34:L36" si="4">AVERAGE(B34:K34)</f>
        <v>18.2</v>
      </c>
      <c r="M34" s="2">
        <f>_xlfn.STDEV.S(B34:K34)</f>
        <v>5.8271395689099084</v>
      </c>
    </row>
    <row r="35" spans="1:13" x14ac:dyDescent="0.25">
      <c r="A35" s="2" t="s">
        <v>23</v>
      </c>
      <c r="B35" s="2">
        <v>17</v>
      </c>
      <c r="C35" s="2">
        <v>10</v>
      </c>
      <c r="D35" s="2">
        <v>20</v>
      </c>
      <c r="E35" s="2">
        <v>15</v>
      </c>
      <c r="F35" s="2">
        <v>13</v>
      </c>
      <c r="G35" s="2">
        <v>23</v>
      </c>
      <c r="H35" s="2">
        <v>17</v>
      </c>
      <c r="I35" s="2">
        <v>14</v>
      </c>
      <c r="J35" s="2">
        <v>28</v>
      </c>
      <c r="K35" s="2">
        <v>25</v>
      </c>
      <c r="L35" s="2">
        <f t="shared" si="4"/>
        <v>18.2</v>
      </c>
      <c r="M35" s="2">
        <f>_xlfn.STDEV.S(B35:K35)</f>
        <v>5.7115866641610378</v>
      </c>
    </row>
    <row r="36" spans="1:13" x14ac:dyDescent="0.25">
      <c r="A36" s="2" t="s">
        <v>24</v>
      </c>
      <c r="B36" s="2">
        <v>9</v>
      </c>
      <c r="C36" s="2">
        <v>12</v>
      </c>
      <c r="D36" s="2">
        <v>15</v>
      </c>
      <c r="E36" s="2">
        <v>10</v>
      </c>
      <c r="F36" s="2">
        <v>15</v>
      </c>
      <c r="G36" s="2">
        <v>13</v>
      </c>
      <c r="H36" s="2">
        <v>11</v>
      </c>
      <c r="I36" s="2">
        <v>14</v>
      </c>
      <c r="J36" s="2">
        <v>17</v>
      </c>
      <c r="K36" s="2">
        <v>16</v>
      </c>
      <c r="L36" s="2">
        <f t="shared" si="4"/>
        <v>13.2</v>
      </c>
      <c r="M36" s="2">
        <f>_xlfn.STDEV.S(B36:K36)</f>
        <v>2.6583202716502496</v>
      </c>
    </row>
    <row r="38" spans="1:13" x14ac:dyDescent="0.25">
      <c r="A38" s="1" t="s">
        <v>44</v>
      </c>
      <c r="B38" s="1" t="s">
        <v>28</v>
      </c>
      <c r="C38" s="1" t="s">
        <v>29</v>
      </c>
      <c r="D38" s="1" t="s">
        <v>30</v>
      </c>
      <c r="E38" s="1" t="s">
        <v>31</v>
      </c>
      <c r="F38" s="1" t="s">
        <v>32</v>
      </c>
      <c r="G38" s="1" t="s">
        <v>33</v>
      </c>
      <c r="H38" s="1" t="s">
        <v>34</v>
      </c>
      <c r="I38" s="1" t="s">
        <v>35</v>
      </c>
      <c r="J38" s="1" t="s">
        <v>36</v>
      </c>
      <c r="K38" s="6" t="s">
        <v>37</v>
      </c>
      <c r="L38" s="8" t="s">
        <v>46</v>
      </c>
      <c r="M38" s="9" t="s">
        <v>51</v>
      </c>
    </row>
    <row r="39" spans="1:13" x14ac:dyDescent="0.25">
      <c r="A39" s="2" t="s">
        <v>25</v>
      </c>
      <c r="B39" s="2">
        <v>9</v>
      </c>
      <c r="C39" s="2">
        <v>9</v>
      </c>
      <c r="D39" s="2">
        <v>17</v>
      </c>
      <c r="E39" s="2">
        <v>13</v>
      </c>
      <c r="F39" s="2">
        <v>12</v>
      </c>
      <c r="G39" s="2">
        <v>12</v>
      </c>
      <c r="H39" s="2">
        <v>11</v>
      </c>
      <c r="I39" s="2">
        <v>14</v>
      </c>
      <c r="J39" s="2">
        <v>18</v>
      </c>
      <c r="K39" s="2">
        <v>16</v>
      </c>
      <c r="L39" s="2">
        <f t="shared" ref="L39:L40" si="5">AVERAGE(B39:K39)</f>
        <v>13.1</v>
      </c>
      <c r="M39" s="2">
        <f>_xlfn.STDEV.S(B39:K39)</f>
        <v>3.1428932176861797</v>
      </c>
    </row>
    <row r="40" spans="1:13" x14ac:dyDescent="0.25">
      <c r="A40" s="2" t="s">
        <v>26</v>
      </c>
      <c r="B40" s="2">
        <v>33</v>
      </c>
      <c r="C40" s="2">
        <v>10</v>
      </c>
      <c r="D40" s="2">
        <v>15</v>
      </c>
      <c r="E40" s="2">
        <v>11</v>
      </c>
      <c r="F40" s="2">
        <v>20</v>
      </c>
      <c r="G40" s="2">
        <v>11</v>
      </c>
      <c r="H40" s="2">
        <v>12</v>
      </c>
      <c r="I40" s="2">
        <v>14</v>
      </c>
      <c r="J40" s="2">
        <v>13</v>
      </c>
      <c r="K40" s="2">
        <v>13</v>
      </c>
      <c r="L40" s="2">
        <f t="shared" si="5"/>
        <v>15.2</v>
      </c>
      <c r="M40" s="2">
        <f>_xlfn.STDEV.S(B40:K40)</f>
        <v>6.8605150438335647</v>
      </c>
    </row>
    <row r="41" spans="1:13" x14ac:dyDescent="0.25">
      <c r="M41" s="2"/>
    </row>
    <row r="42" spans="1:13" x14ac:dyDescent="0.25">
      <c r="A42" s="1" t="s">
        <v>45</v>
      </c>
      <c r="B42" s="1" t="s">
        <v>28</v>
      </c>
      <c r="C42" s="1" t="s">
        <v>29</v>
      </c>
      <c r="D42" s="1" t="s">
        <v>30</v>
      </c>
      <c r="E42" s="1" t="s">
        <v>31</v>
      </c>
      <c r="F42" s="1" t="s">
        <v>32</v>
      </c>
      <c r="G42" s="1" t="s">
        <v>33</v>
      </c>
      <c r="H42" s="1" t="s">
        <v>34</v>
      </c>
      <c r="I42" s="1" t="s">
        <v>35</v>
      </c>
      <c r="J42" s="1" t="s">
        <v>36</v>
      </c>
      <c r="K42" s="6" t="s">
        <v>37</v>
      </c>
      <c r="L42" s="8" t="s">
        <v>46</v>
      </c>
      <c r="M42" s="9" t="s">
        <v>51</v>
      </c>
    </row>
    <row r="43" spans="1:13" x14ac:dyDescent="0.25">
      <c r="A43" s="2" t="s">
        <v>27</v>
      </c>
      <c r="B43" s="2">
        <v>10</v>
      </c>
      <c r="C43" s="2">
        <v>10</v>
      </c>
      <c r="D43" s="2">
        <v>14</v>
      </c>
      <c r="E43" s="2">
        <v>13</v>
      </c>
      <c r="F43" s="2">
        <v>10</v>
      </c>
      <c r="G43" s="2">
        <v>14</v>
      </c>
      <c r="H43" s="2">
        <v>10</v>
      </c>
      <c r="I43" s="2">
        <v>10</v>
      </c>
      <c r="J43" s="2">
        <v>11</v>
      </c>
      <c r="K43" s="2">
        <v>16</v>
      </c>
      <c r="L43" s="2">
        <f t="shared" ref="L43" si="6">AVERAGE(B43:K43)</f>
        <v>11.8</v>
      </c>
      <c r="M43" s="2">
        <f>_xlfn.STDEV.S(B43:K43)</f>
        <v>2.2509257354845489</v>
      </c>
    </row>
  </sheetData>
  <pageMargins left="0.511811024" right="0.511811024" top="0.78740157499999996" bottom="0.78740157499999996" header="0.31496062000000002" footer="0.31496062000000002"/>
  <pageSetup orientation="portrait" horizontalDpi="4294967293" verticalDpi="4294967293" r:id="rId1"/>
  <ignoredErrors>
    <ignoredError sqref="L8:L9 L20:M20 M8:M9 L24:M24 L31:M31" formulaRange="1"/>
    <ignoredError sqref="L28:M28 L11:M11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3"/>
  <sheetViews>
    <sheetView zoomScaleNormal="100" workbookViewId="0"/>
  </sheetViews>
  <sheetFormatPr defaultRowHeight="15" x14ac:dyDescent="0.25"/>
  <cols>
    <col min="1" max="1" width="19.5703125" bestFit="1" customWidth="1"/>
    <col min="2" max="2" width="25.42578125" customWidth="1"/>
    <col min="3" max="12" width="12.7109375" customWidth="1"/>
    <col min="13" max="13" width="12.5703125" bestFit="1" customWidth="1"/>
    <col min="14" max="14" width="15.28515625" customWidth="1"/>
  </cols>
  <sheetData>
    <row r="1" spans="1:14" x14ac:dyDescent="0.25">
      <c r="A1" s="1" t="s">
        <v>54</v>
      </c>
      <c r="B1" s="1" t="s">
        <v>39</v>
      </c>
      <c r="C1" s="9" t="s">
        <v>28</v>
      </c>
      <c r="D1" s="9" t="s">
        <v>29</v>
      </c>
      <c r="E1" s="9" t="s">
        <v>30</v>
      </c>
      <c r="F1" s="9" t="s">
        <v>31</v>
      </c>
      <c r="G1" s="9" t="s">
        <v>32</v>
      </c>
      <c r="H1" s="9" t="s">
        <v>33</v>
      </c>
      <c r="I1" s="9" t="s">
        <v>34</v>
      </c>
      <c r="J1" s="9" t="s">
        <v>35</v>
      </c>
      <c r="K1" s="9" t="s">
        <v>36</v>
      </c>
      <c r="L1" s="10" t="s">
        <v>37</v>
      </c>
      <c r="M1" s="27" t="s">
        <v>46</v>
      </c>
      <c r="N1" s="28" t="s">
        <v>51</v>
      </c>
    </row>
    <row r="2" spans="1:14" x14ac:dyDescent="0.25">
      <c r="A2" s="3" t="s">
        <v>52</v>
      </c>
      <c r="B2" s="11" t="s">
        <v>38</v>
      </c>
      <c r="C2" s="2"/>
      <c r="D2" s="2">
        <v>1</v>
      </c>
      <c r="E2" s="2">
        <v>0</v>
      </c>
      <c r="F2" s="2">
        <v>1</v>
      </c>
      <c r="G2" s="2">
        <v>0</v>
      </c>
      <c r="H2" s="2">
        <v>0</v>
      </c>
      <c r="I2" s="2">
        <v>1</v>
      </c>
      <c r="J2" s="2">
        <v>1</v>
      </c>
      <c r="K2" s="2">
        <v>0</v>
      </c>
      <c r="L2" s="2">
        <v>1</v>
      </c>
      <c r="M2" s="25">
        <f>AVERAGE(C2:L2)</f>
        <v>0.55555555555555558</v>
      </c>
      <c r="N2" s="25">
        <f>_xlfn.STDEV.S(C2:L2)</f>
        <v>0.52704627669472992</v>
      </c>
    </row>
    <row r="3" spans="1:14" x14ac:dyDescent="0.25">
      <c r="A3" s="3" t="s">
        <v>52</v>
      </c>
      <c r="B3" s="7" t="s">
        <v>0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/>
      <c r="L3" s="2">
        <v>1</v>
      </c>
      <c r="M3" s="25">
        <f t="shared" ref="M3:M7" si="0">AVERAGE(C3:L3)</f>
        <v>1</v>
      </c>
      <c r="N3" s="25">
        <f t="shared" ref="N3:N7" si="1">_xlfn.STDEV.S(C3:L3)</f>
        <v>0</v>
      </c>
    </row>
    <row r="4" spans="1:14" x14ac:dyDescent="0.25">
      <c r="A4" s="3" t="s">
        <v>52</v>
      </c>
      <c r="B4" s="7" t="s">
        <v>1</v>
      </c>
      <c r="C4" s="2">
        <v>0</v>
      </c>
      <c r="D4" s="2">
        <v>1</v>
      </c>
      <c r="E4" s="2">
        <v>1</v>
      </c>
      <c r="F4" s="2">
        <v>1</v>
      </c>
      <c r="G4" s="2">
        <v>1</v>
      </c>
      <c r="H4" s="26">
        <v>0</v>
      </c>
      <c r="I4" s="2">
        <v>1</v>
      </c>
      <c r="J4" s="2">
        <v>0</v>
      </c>
      <c r="K4" s="2">
        <v>0</v>
      </c>
      <c r="L4" s="2">
        <v>0</v>
      </c>
      <c r="M4" s="25">
        <f t="shared" si="0"/>
        <v>0.5</v>
      </c>
      <c r="N4" s="25">
        <f t="shared" si="1"/>
        <v>0.52704627669472992</v>
      </c>
    </row>
    <row r="5" spans="1:14" x14ac:dyDescent="0.25">
      <c r="A5" s="3" t="s">
        <v>53</v>
      </c>
      <c r="B5" s="11" t="s">
        <v>38</v>
      </c>
      <c r="C5" s="2">
        <v>3</v>
      </c>
      <c r="D5" s="2"/>
      <c r="E5" s="2">
        <v>7</v>
      </c>
      <c r="F5" s="2">
        <v>8</v>
      </c>
      <c r="G5" s="2">
        <v>3</v>
      </c>
      <c r="H5" s="2">
        <v>7</v>
      </c>
      <c r="I5" s="2">
        <v>4</v>
      </c>
      <c r="J5" s="2">
        <v>8</v>
      </c>
      <c r="K5" s="2">
        <v>4</v>
      </c>
      <c r="L5" s="2">
        <v>7</v>
      </c>
      <c r="M5" s="25">
        <f t="shared" si="0"/>
        <v>5.666666666666667</v>
      </c>
      <c r="N5" s="25">
        <f t="shared" si="1"/>
        <v>2.1213203435596424</v>
      </c>
    </row>
    <row r="6" spans="1:14" x14ac:dyDescent="0.25">
      <c r="A6" s="3" t="s">
        <v>53</v>
      </c>
      <c r="B6" s="7" t="s">
        <v>0</v>
      </c>
      <c r="C6" s="2"/>
      <c r="D6" s="2">
        <v>3</v>
      </c>
      <c r="E6" s="2">
        <v>2</v>
      </c>
      <c r="F6" s="2">
        <v>4</v>
      </c>
      <c r="G6" s="2">
        <v>3</v>
      </c>
      <c r="H6" s="2">
        <v>4</v>
      </c>
      <c r="I6" s="2">
        <v>5</v>
      </c>
      <c r="J6" s="2">
        <v>3</v>
      </c>
      <c r="K6" s="2">
        <v>3</v>
      </c>
      <c r="L6" s="2">
        <v>3</v>
      </c>
      <c r="M6" s="25">
        <f t="shared" si="0"/>
        <v>3.3333333333333335</v>
      </c>
      <c r="N6" s="25">
        <f t="shared" si="1"/>
        <v>0.8660254037844386</v>
      </c>
    </row>
    <row r="7" spans="1:14" x14ac:dyDescent="0.25">
      <c r="A7" s="3" t="s">
        <v>53</v>
      </c>
      <c r="B7" s="7" t="s">
        <v>1</v>
      </c>
      <c r="C7" s="2">
        <v>3</v>
      </c>
      <c r="D7" s="2">
        <v>5</v>
      </c>
      <c r="E7" s="2">
        <v>3</v>
      </c>
      <c r="F7" s="2">
        <v>4</v>
      </c>
      <c r="G7" s="2">
        <v>3</v>
      </c>
      <c r="H7" s="2">
        <v>3</v>
      </c>
      <c r="I7" s="2"/>
      <c r="J7" s="2">
        <v>4</v>
      </c>
      <c r="K7" s="2">
        <v>4</v>
      </c>
      <c r="L7" s="2">
        <v>3</v>
      </c>
      <c r="M7" s="25">
        <f t="shared" si="0"/>
        <v>3.5555555555555554</v>
      </c>
      <c r="N7" s="25">
        <f t="shared" si="1"/>
        <v>0.72648315725677948</v>
      </c>
    </row>
    <row r="8" spans="1:14" x14ac:dyDescent="0.25"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29"/>
      <c r="N8" s="29"/>
    </row>
    <row r="9" spans="1:14" x14ac:dyDescent="0.25">
      <c r="A9" s="1" t="s">
        <v>54</v>
      </c>
      <c r="B9" s="1" t="s">
        <v>40</v>
      </c>
      <c r="C9" s="9" t="s">
        <v>28</v>
      </c>
      <c r="D9" s="9" t="s">
        <v>29</v>
      </c>
      <c r="E9" s="9" t="s">
        <v>30</v>
      </c>
      <c r="F9" s="9" t="s">
        <v>31</v>
      </c>
      <c r="G9" s="9" t="s">
        <v>32</v>
      </c>
      <c r="H9" s="9" t="s">
        <v>33</v>
      </c>
      <c r="I9" s="9" t="s">
        <v>34</v>
      </c>
      <c r="J9" s="9" t="s">
        <v>35</v>
      </c>
      <c r="K9" s="9" t="s">
        <v>36</v>
      </c>
      <c r="L9" s="10" t="s">
        <v>37</v>
      </c>
      <c r="M9" s="27" t="s">
        <v>46</v>
      </c>
      <c r="N9" s="28" t="s">
        <v>51</v>
      </c>
    </row>
    <row r="10" spans="1:14" x14ac:dyDescent="0.25">
      <c r="A10" s="3" t="s">
        <v>52</v>
      </c>
      <c r="B10" s="7" t="s">
        <v>2</v>
      </c>
      <c r="C10" s="26">
        <v>1</v>
      </c>
      <c r="D10" s="26">
        <v>1</v>
      </c>
      <c r="E10" s="26"/>
      <c r="F10" s="26"/>
      <c r="G10" s="26">
        <v>1</v>
      </c>
      <c r="H10" s="26">
        <v>1</v>
      </c>
      <c r="I10" s="26">
        <v>1</v>
      </c>
      <c r="J10" s="26">
        <v>1</v>
      </c>
      <c r="K10" s="26">
        <v>1</v>
      </c>
      <c r="L10" s="26">
        <v>1</v>
      </c>
      <c r="M10" s="25">
        <f t="shared" ref="M10:M31" si="2">AVERAGE(C10:L10)</f>
        <v>1</v>
      </c>
      <c r="N10" s="25">
        <f t="shared" ref="N10:N31" si="3">_xlfn.STDEV.S(C10:L10)</f>
        <v>0</v>
      </c>
    </row>
    <row r="11" spans="1:14" x14ac:dyDescent="0.25">
      <c r="A11" s="3" t="s">
        <v>52</v>
      </c>
      <c r="B11" s="12" t="s">
        <v>3</v>
      </c>
      <c r="C11" s="26"/>
      <c r="D11" s="26">
        <v>1</v>
      </c>
      <c r="E11" s="26">
        <v>1</v>
      </c>
      <c r="F11" s="26"/>
      <c r="G11" s="26">
        <v>1</v>
      </c>
      <c r="H11" s="26">
        <v>1</v>
      </c>
      <c r="I11" s="26">
        <v>1</v>
      </c>
      <c r="J11" s="26">
        <v>1</v>
      </c>
      <c r="K11" s="26">
        <v>1</v>
      </c>
      <c r="L11" s="26">
        <v>1</v>
      </c>
      <c r="M11" s="25">
        <f t="shared" si="2"/>
        <v>1</v>
      </c>
      <c r="N11" s="25">
        <f t="shared" si="3"/>
        <v>0</v>
      </c>
    </row>
    <row r="12" spans="1:14" x14ac:dyDescent="0.25">
      <c r="A12" s="3" t="s">
        <v>52</v>
      </c>
      <c r="B12" s="7" t="s">
        <v>4</v>
      </c>
      <c r="C12" s="26">
        <v>1</v>
      </c>
      <c r="D12" s="26">
        <v>1</v>
      </c>
      <c r="E12" s="26">
        <v>1</v>
      </c>
      <c r="F12" s="26">
        <v>1</v>
      </c>
      <c r="G12" s="26">
        <v>0</v>
      </c>
      <c r="H12" s="26">
        <v>1</v>
      </c>
      <c r="I12" s="26">
        <v>0</v>
      </c>
      <c r="J12" s="26"/>
      <c r="K12" s="26">
        <v>1</v>
      </c>
      <c r="L12" s="26">
        <v>1</v>
      </c>
      <c r="M12" s="25">
        <f t="shared" si="2"/>
        <v>0.77777777777777779</v>
      </c>
      <c r="N12" s="25">
        <f t="shared" si="3"/>
        <v>0.44095855184409838</v>
      </c>
    </row>
    <row r="13" spans="1:14" x14ac:dyDescent="0.25">
      <c r="A13" s="3" t="s">
        <v>52</v>
      </c>
      <c r="B13" s="7" t="s">
        <v>5</v>
      </c>
      <c r="C13" s="26">
        <v>1</v>
      </c>
      <c r="D13" s="26">
        <v>1</v>
      </c>
      <c r="E13" s="26">
        <v>1</v>
      </c>
      <c r="F13" s="26">
        <v>0</v>
      </c>
      <c r="G13" s="26">
        <v>1</v>
      </c>
      <c r="H13" s="26">
        <v>1</v>
      </c>
      <c r="I13" s="26">
        <v>1</v>
      </c>
      <c r="J13" s="26"/>
      <c r="K13" s="26">
        <v>1</v>
      </c>
      <c r="L13" s="26">
        <v>0</v>
      </c>
      <c r="M13" s="25">
        <f t="shared" si="2"/>
        <v>0.77777777777777779</v>
      </c>
      <c r="N13" s="25">
        <f t="shared" si="3"/>
        <v>0.44095855184409838</v>
      </c>
    </row>
    <row r="14" spans="1:14" x14ac:dyDescent="0.25">
      <c r="A14" s="3" t="s">
        <v>52</v>
      </c>
      <c r="B14" s="7" t="s">
        <v>6</v>
      </c>
      <c r="C14" s="26"/>
      <c r="D14" s="26">
        <v>1</v>
      </c>
      <c r="E14" s="26">
        <v>1</v>
      </c>
      <c r="F14" s="26">
        <v>1</v>
      </c>
      <c r="G14" s="26">
        <v>0</v>
      </c>
      <c r="H14" s="26">
        <v>0</v>
      </c>
      <c r="I14" s="26">
        <v>1</v>
      </c>
      <c r="J14" s="26">
        <v>1</v>
      </c>
      <c r="K14" s="26">
        <v>0</v>
      </c>
      <c r="L14" s="26">
        <v>0</v>
      </c>
      <c r="M14" s="25">
        <f t="shared" si="2"/>
        <v>0.55555555555555558</v>
      </c>
      <c r="N14" s="25">
        <f t="shared" si="3"/>
        <v>0.52704627669472992</v>
      </c>
    </row>
    <row r="15" spans="1:14" x14ac:dyDescent="0.25">
      <c r="A15" s="3" t="s">
        <v>52</v>
      </c>
      <c r="B15" s="7" t="s">
        <v>7</v>
      </c>
      <c r="C15" s="26"/>
      <c r="D15" s="26">
        <v>0</v>
      </c>
      <c r="E15" s="26">
        <v>1</v>
      </c>
      <c r="F15" s="26">
        <v>1</v>
      </c>
      <c r="G15" s="26">
        <v>1</v>
      </c>
      <c r="H15" s="26">
        <v>1</v>
      </c>
      <c r="I15" s="26">
        <v>1</v>
      </c>
      <c r="J15" s="26">
        <v>1</v>
      </c>
      <c r="K15" s="26">
        <v>0</v>
      </c>
      <c r="L15" s="26">
        <v>1</v>
      </c>
      <c r="M15" s="25">
        <f t="shared" si="2"/>
        <v>0.77777777777777779</v>
      </c>
      <c r="N15" s="25">
        <f t="shared" si="3"/>
        <v>0.44095855184409838</v>
      </c>
    </row>
    <row r="16" spans="1:14" x14ac:dyDescent="0.25">
      <c r="A16" s="3" t="s">
        <v>52</v>
      </c>
      <c r="B16" s="7" t="s">
        <v>8</v>
      </c>
      <c r="C16" s="26">
        <v>1</v>
      </c>
      <c r="D16" s="26"/>
      <c r="E16" s="26">
        <v>1</v>
      </c>
      <c r="F16" s="26">
        <v>1</v>
      </c>
      <c r="G16" s="26">
        <v>1</v>
      </c>
      <c r="H16" s="26">
        <v>1</v>
      </c>
      <c r="I16" s="26">
        <v>1</v>
      </c>
      <c r="J16" s="26">
        <v>1</v>
      </c>
      <c r="K16" s="26">
        <v>1</v>
      </c>
      <c r="L16" s="26">
        <v>1</v>
      </c>
      <c r="M16" s="25">
        <f t="shared" si="2"/>
        <v>1</v>
      </c>
      <c r="N16" s="25">
        <f t="shared" si="3"/>
        <v>0</v>
      </c>
    </row>
    <row r="17" spans="1:14" x14ac:dyDescent="0.25">
      <c r="A17" s="3" t="s">
        <v>52</v>
      </c>
      <c r="B17" s="7" t="s">
        <v>9</v>
      </c>
      <c r="C17" s="26">
        <v>0</v>
      </c>
      <c r="D17" s="26">
        <v>1</v>
      </c>
      <c r="E17" s="26">
        <v>1</v>
      </c>
      <c r="F17" s="26">
        <v>0</v>
      </c>
      <c r="G17" s="26">
        <v>1</v>
      </c>
      <c r="H17" s="26">
        <v>1</v>
      </c>
      <c r="I17" s="26">
        <v>1</v>
      </c>
      <c r="J17" s="26">
        <v>1</v>
      </c>
      <c r="K17" s="26">
        <v>0</v>
      </c>
      <c r="L17" s="26">
        <v>1</v>
      </c>
      <c r="M17" s="25">
        <f t="shared" si="2"/>
        <v>0.7</v>
      </c>
      <c r="N17" s="25">
        <f t="shared" si="3"/>
        <v>0.48304589153964789</v>
      </c>
    </row>
    <row r="18" spans="1:14" x14ac:dyDescent="0.25">
      <c r="A18" s="3" t="s">
        <v>52</v>
      </c>
      <c r="B18" s="7" t="s">
        <v>10</v>
      </c>
      <c r="C18" s="26">
        <v>1</v>
      </c>
      <c r="D18" s="26">
        <v>1</v>
      </c>
      <c r="E18" s="26">
        <v>0</v>
      </c>
      <c r="F18" s="26">
        <v>1</v>
      </c>
      <c r="G18" s="26">
        <v>1</v>
      </c>
      <c r="H18" s="26">
        <v>0</v>
      </c>
      <c r="I18" s="26">
        <v>1</v>
      </c>
      <c r="J18" s="26">
        <v>1</v>
      </c>
      <c r="K18" s="26">
        <v>0</v>
      </c>
      <c r="L18" s="26">
        <v>1</v>
      </c>
      <c r="M18" s="25">
        <f t="shared" si="2"/>
        <v>0.7</v>
      </c>
      <c r="N18" s="25">
        <f t="shared" si="3"/>
        <v>0.48304589153964789</v>
      </c>
    </row>
    <row r="19" spans="1:14" x14ac:dyDescent="0.25">
      <c r="A19" s="3" t="s">
        <v>52</v>
      </c>
      <c r="B19" s="7" t="s">
        <v>11</v>
      </c>
      <c r="C19" s="26">
        <v>1</v>
      </c>
      <c r="D19" s="26">
        <v>1</v>
      </c>
      <c r="E19" s="26">
        <v>1</v>
      </c>
      <c r="F19" s="26">
        <v>1</v>
      </c>
      <c r="G19" s="26">
        <v>1</v>
      </c>
      <c r="H19" s="26">
        <v>1</v>
      </c>
      <c r="I19" s="26">
        <v>1</v>
      </c>
      <c r="J19" s="26">
        <v>1</v>
      </c>
      <c r="K19" s="26"/>
      <c r="L19" s="26">
        <v>1</v>
      </c>
      <c r="M19" s="25">
        <f t="shared" si="2"/>
        <v>1</v>
      </c>
      <c r="N19" s="25">
        <f t="shared" si="3"/>
        <v>0</v>
      </c>
    </row>
    <row r="20" spans="1:14" x14ac:dyDescent="0.25">
      <c r="A20" s="3" t="s">
        <v>52</v>
      </c>
      <c r="B20" s="7" t="s">
        <v>47</v>
      </c>
      <c r="C20" s="26">
        <v>1</v>
      </c>
      <c r="D20" s="26">
        <v>2</v>
      </c>
      <c r="E20" s="26">
        <v>1</v>
      </c>
      <c r="F20" s="26">
        <v>2</v>
      </c>
      <c r="G20" s="26">
        <v>1</v>
      </c>
      <c r="H20" s="26">
        <v>1</v>
      </c>
      <c r="I20" s="26">
        <v>1</v>
      </c>
      <c r="J20" s="26">
        <v>1</v>
      </c>
      <c r="K20" s="26">
        <v>1</v>
      </c>
      <c r="L20" s="26">
        <v>2</v>
      </c>
      <c r="M20" s="25">
        <f t="shared" si="2"/>
        <v>1.3</v>
      </c>
      <c r="N20" s="25">
        <f t="shared" si="3"/>
        <v>0.48304589153964811</v>
      </c>
    </row>
    <row r="21" spans="1:14" x14ac:dyDescent="0.25">
      <c r="A21" s="3" t="s">
        <v>53</v>
      </c>
      <c r="B21" s="5" t="s">
        <v>2</v>
      </c>
      <c r="C21" s="26">
        <v>4</v>
      </c>
      <c r="D21" s="26">
        <v>5</v>
      </c>
      <c r="E21" s="26">
        <v>3</v>
      </c>
      <c r="F21" s="26">
        <v>5</v>
      </c>
      <c r="G21" s="26">
        <v>4</v>
      </c>
      <c r="H21" s="26">
        <v>3</v>
      </c>
      <c r="I21" s="26">
        <v>3</v>
      </c>
      <c r="J21" s="26">
        <v>4</v>
      </c>
      <c r="K21" s="26">
        <v>4</v>
      </c>
      <c r="L21" s="26"/>
      <c r="M21" s="25">
        <f t="shared" si="2"/>
        <v>3.8888888888888888</v>
      </c>
      <c r="N21" s="25">
        <f t="shared" si="3"/>
        <v>0.78173595997057133</v>
      </c>
    </row>
    <row r="22" spans="1:14" x14ac:dyDescent="0.25">
      <c r="A22" s="3" t="s">
        <v>53</v>
      </c>
      <c r="B22" s="4" t="s">
        <v>3</v>
      </c>
      <c r="C22" s="26">
        <v>4</v>
      </c>
      <c r="D22" s="26">
        <v>3</v>
      </c>
      <c r="E22" s="26">
        <v>3</v>
      </c>
      <c r="F22" s="26">
        <v>4</v>
      </c>
      <c r="G22" s="26">
        <v>6</v>
      </c>
      <c r="H22" s="26">
        <v>4</v>
      </c>
      <c r="I22" s="26">
        <v>5</v>
      </c>
      <c r="J22" s="26"/>
      <c r="K22" s="26">
        <v>4</v>
      </c>
      <c r="L22" s="26">
        <v>7</v>
      </c>
      <c r="M22" s="25">
        <f t="shared" si="2"/>
        <v>4.4444444444444446</v>
      </c>
      <c r="N22" s="25">
        <f t="shared" si="3"/>
        <v>1.3333333333333337</v>
      </c>
    </row>
    <row r="23" spans="1:14" x14ac:dyDescent="0.25">
      <c r="A23" s="3" t="s">
        <v>53</v>
      </c>
      <c r="B23" s="5" t="s">
        <v>4</v>
      </c>
      <c r="C23" s="26">
        <v>7</v>
      </c>
      <c r="D23" s="26">
        <v>4</v>
      </c>
      <c r="E23" s="26">
        <v>7</v>
      </c>
      <c r="F23" s="26">
        <v>3</v>
      </c>
      <c r="G23" s="26">
        <v>3</v>
      </c>
      <c r="H23" s="26">
        <v>5</v>
      </c>
      <c r="I23" s="26">
        <v>4</v>
      </c>
      <c r="J23" s="26">
        <v>4</v>
      </c>
      <c r="K23" s="26">
        <v>4</v>
      </c>
      <c r="L23" s="26">
        <v>7</v>
      </c>
      <c r="M23" s="25">
        <f t="shared" si="2"/>
        <v>4.8</v>
      </c>
      <c r="N23" s="25">
        <f t="shared" si="3"/>
        <v>1.6193277068654823</v>
      </c>
    </row>
    <row r="24" spans="1:14" x14ac:dyDescent="0.25">
      <c r="A24" s="3" t="s">
        <v>53</v>
      </c>
      <c r="B24" s="5" t="s">
        <v>5</v>
      </c>
      <c r="C24" s="26">
        <v>4</v>
      </c>
      <c r="D24" s="26">
        <v>3</v>
      </c>
      <c r="E24" s="26">
        <v>4</v>
      </c>
      <c r="F24" s="26">
        <v>3</v>
      </c>
      <c r="G24" s="26">
        <v>3</v>
      </c>
      <c r="H24" s="26">
        <v>4</v>
      </c>
      <c r="I24" s="26">
        <v>6</v>
      </c>
      <c r="J24" s="26"/>
      <c r="K24" s="26">
        <v>5</v>
      </c>
      <c r="L24" s="26">
        <v>5</v>
      </c>
      <c r="M24" s="25">
        <f t="shared" si="2"/>
        <v>4.1111111111111107</v>
      </c>
      <c r="N24" s="25">
        <f t="shared" si="3"/>
        <v>1.0540925533894596</v>
      </c>
    </row>
    <row r="25" spans="1:14" x14ac:dyDescent="0.25">
      <c r="A25" s="3" t="s">
        <v>53</v>
      </c>
      <c r="B25" s="5" t="s">
        <v>6</v>
      </c>
      <c r="C25" s="26">
        <v>4</v>
      </c>
      <c r="D25" s="26">
        <v>3</v>
      </c>
      <c r="E25" s="26">
        <v>3</v>
      </c>
      <c r="F25" s="26"/>
      <c r="G25" s="26">
        <v>4</v>
      </c>
      <c r="H25" s="26">
        <v>6</v>
      </c>
      <c r="I25" s="26">
        <v>3</v>
      </c>
      <c r="J25" s="26">
        <v>4</v>
      </c>
      <c r="K25" s="26">
        <v>7</v>
      </c>
      <c r="L25" s="26">
        <v>4</v>
      </c>
      <c r="M25" s="25">
        <f t="shared" si="2"/>
        <v>4.2222222222222223</v>
      </c>
      <c r="N25" s="25">
        <f t="shared" si="3"/>
        <v>1.3944333775567921</v>
      </c>
    </row>
    <row r="26" spans="1:14" x14ac:dyDescent="0.25">
      <c r="A26" s="3" t="s">
        <v>53</v>
      </c>
      <c r="B26" s="5" t="s">
        <v>7</v>
      </c>
      <c r="C26" s="26">
        <v>3</v>
      </c>
      <c r="D26" s="26">
        <v>3</v>
      </c>
      <c r="E26" s="26">
        <v>8</v>
      </c>
      <c r="F26" s="26">
        <v>6</v>
      </c>
      <c r="G26" s="26">
        <v>12</v>
      </c>
      <c r="H26" s="26">
        <v>4</v>
      </c>
      <c r="I26" s="26">
        <v>4</v>
      </c>
      <c r="J26" s="26">
        <v>9</v>
      </c>
      <c r="K26" s="26">
        <v>4</v>
      </c>
      <c r="L26" s="26">
        <v>12</v>
      </c>
      <c r="M26" s="25">
        <f t="shared" si="2"/>
        <v>6.5</v>
      </c>
      <c r="N26" s="25">
        <f t="shared" si="3"/>
        <v>3.5355339059327378</v>
      </c>
    </row>
    <row r="27" spans="1:14" x14ac:dyDescent="0.25">
      <c r="A27" s="3" t="s">
        <v>53</v>
      </c>
      <c r="B27" s="5" t="s">
        <v>8</v>
      </c>
      <c r="C27" s="26">
        <v>5</v>
      </c>
      <c r="D27" s="26">
        <v>3</v>
      </c>
      <c r="E27" s="26">
        <v>4</v>
      </c>
      <c r="F27" s="26">
        <v>4</v>
      </c>
      <c r="G27" s="26">
        <v>3</v>
      </c>
      <c r="H27" s="26"/>
      <c r="I27" s="26">
        <v>4</v>
      </c>
      <c r="J27" s="26">
        <v>4</v>
      </c>
      <c r="K27" s="26">
        <v>4</v>
      </c>
      <c r="L27" s="26">
        <v>3</v>
      </c>
      <c r="M27" s="25">
        <f t="shared" si="2"/>
        <v>3.7777777777777777</v>
      </c>
      <c r="N27" s="25">
        <f t="shared" si="3"/>
        <v>0.66666666666666552</v>
      </c>
    </row>
    <row r="28" spans="1:14" x14ac:dyDescent="0.25">
      <c r="A28" s="3" t="s">
        <v>53</v>
      </c>
      <c r="B28" s="5" t="s">
        <v>9</v>
      </c>
      <c r="C28" s="26">
        <v>5</v>
      </c>
      <c r="D28" s="26">
        <v>4</v>
      </c>
      <c r="E28" s="26">
        <v>5</v>
      </c>
      <c r="F28" s="26">
        <v>8</v>
      </c>
      <c r="G28" s="26">
        <v>3</v>
      </c>
      <c r="H28" s="26"/>
      <c r="I28" s="26">
        <v>3</v>
      </c>
      <c r="J28" s="26">
        <v>3</v>
      </c>
      <c r="K28" s="26">
        <v>8</v>
      </c>
      <c r="L28" s="26">
        <v>4</v>
      </c>
      <c r="M28" s="25">
        <f t="shared" si="2"/>
        <v>4.7777777777777777</v>
      </c>
      <c r="N28" s="25">
        <f t="shared" si="3"/>
        <v>1.9860625479688305</v>
      </c>
    </row>
    <row r="29" spans="1:14" x14ac:dyDescent="0.25">
      <c r="A29" s="3" t="s">
        <v>53</v>
      </c>
      <c r="B29" s="5" t="s">
        <v>10</v>
      </c>
      <c r="C29" s="26">
        <v>3</v>
      </c>
      <c r="D29" s="26">
        <v>5</v>
      </c>
      <c r="E29" s="26">
        <v>4</v>
      </c>
      <c r="F29" s="26">
        <v>4</v>
      </c>
      <c r="G29" s="26">
        <v>3</v>
      </c>
      <c r="H29" s="26"/>
      <c r="I29" s="26">
        <v>3</v>
      </c>
      <c r="J29" s="26">
        <v>5</v>
      </c>
      <c r="K29" s="26">
        <v>3</v>
      </c>
      <c r="L29" s="26">
        <v>4</v>
      </c>
      <c r="M29" s="25">
        <f t="shared" si="2"/>
        <v>3.7777777777777777</v>
      </c>
      <c r="N29" s="25">
        <f t="shared" si="3"/>
        <v>0.83333333333333237</v>
      </c>
    </row>
    <row r="30" spans="1:14" x14ac:dyDescent="0.25">
      <c r="A30" s="3" t="s">
        <v>53</v>
      </c>
      <c r="B30" s="5" t="s">
        <v>11</v>
      </c>
      <c r="C30" s="26">
        <v>7</v>
      </c>
      <c r="D30" s="26">
        <v>5</v>
      </c>
      <c r="E30" s="26">
        <v>3</v>
      </c>
      <c r="F30" s="26">
        <v>4</v>
      </c>
      <c r="G30" s="26">
        <v>3</v>
      </c>
      <c r="H30" s="26">
        <v>4</v>
      </c>
      <c r="I30" s="26">
        <v>6</v>
      </c>
      <c r="J30" s="26">
        <v>3</v>
      </c>
      <c r="K30" s="26"/>
      <c r="L30" s="26">
        <v>5</v>
      </c>
      <c r="M30" s="25">
        <f t="shared" si="2"/>
        <v>4.4444444444444446</v>
      </c>
      <c r="N30" s="25">
        <f t="shared" si="3"/>
        <v>1.4240006242195888</v>
      </c>
    </row>
    <row r="31" spans="1:14" x14ac:dyDescent="0.25">
      <c r="A31" s="3" t="s">
        <v>53</v>
      </c>
      <c r="B31" s="5" t="s">
        <v>47</v>
      </c>
      <c r="C31" s="26">
        <v>6</v>
      </c>
      <c r="D31" s="26">
        <v>5</v>
      </c>
      <c r="E31" s="26">
        <v>5</v>
      </c>
      <c r="F31" s="26">
        <v>10</v>
      </c>
      <c r="G31" s="26">
        <v>6</v>
      </c>
      <c r="H31" s="26">
        <v>7</v>
      </c>
      <c r="I31" s="26">
        <v>5</v>
      </c>
      <c r="J31" s="26"/>
      <c r="K31" s="26">
        <v>6</v>
      </c>
      <c r="L31" s="26">
        <v>5</v>
      </c>
      <c r="M31" s="25">
        <f t="shared" si="2"/>
        <v>6.1111111111111107</v>
      </c>
      <c r="N31" s="25">
        <f t="shared" si="3"/>
        <v>1.615893285805444</v>
      </c>
    </row>
    <row r="32" spans="1:14" x14ac:dyDescent="0.25">
      <c r="A32" s="16"/>
      <c r="B32" s="17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29"/>
      <c r="N32" s="29"/>
    </row>
    <row r="33" spans="1:14" x14ac:dyDescent="0.25">
      <c r="A33" s="1" t="s">
        <v>54</v>
      </c>
      <c r="B33" s="1" t="s">
        <v>41</v>
      </c>
      <c r="C33" s="9" t="s">
        <v>28</v>
      </c>
      <c r="D33" s="9" t="s">
        <v>29</v>
      </c>
      <c r="E33" s="9" t="s">
        <v>30</v>
      </c>
      <c r="F33" s="9" t="s">
        <v>31</v>
      </c>
      <c r="G33" s="9" t="s">
        <v>32</v>
      </c>
      <c r="H33" s="9" t="s">
        <v>33</v>
      </c>
      <c r="I33" s="9" t="s">
        <v>34</v>
      </c>
      <c r="J33" s="9" t="s">
        <v>35</v>
      </c>
      <c r="K33" s="9" t="s">
        <v>36</v>
      </c>
      <c r="L33" s="10" t="s">
        <v>37</v>
      </c>
      <c r="M33" s="27" t="s">
        <v>46</v>
      </c>
      <c r="N33" s="28" t="s">
        <v>51</v>
      </c>
    </row>
    <row r="34" spans="1:14" x14ac:dyDescent="0.25">
      <c r="A34" s="3" t="s">
        <v>52</v>
      </c>
      <c r="B34" s="13" t="s">
        <v>12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/>
      <c r="I34" s="2"/>
      <c r="J34" s="2">
        <v>1</v>
      </c>
      <c r="K34" s="2">
        <v>1</v>
      </c>
      <c r="L34" s="2">
        <v>1</v>
      </c>
      <c r="M34" s="25">
        <f t="shared" ref="M34:M43" si="4">AVERAGE(C34:L34)</f>
        <v>1</v>
      </c>
      <c r="N34" s="25">
        <f>_xlfn.STDEV.S(C34:L34)</f>
        <v>0</v>
      </c>
    </row>
    <row r="35" spans="1:14" x14ac:dyDescent="0.25">
      <c r="A35" s="3" t="s">
        <v>52</v>
      </c>
      <c r="B35" s="13" t="s">
        <v>14</v>
      </c>
      <c r="C35" s="2">
        <v>1</v>
      </c>
      <c r="D35" s="2">
        <v>1</v>
      </c>
      <c r="E35" s="2">
        <v>1</v>
      </c>
      <c r="F35" s="2">
        <v>1</v>
      </c>
      <c r="G35" s="2">
        <v>1</v>
      </c>
      <c r="H35" s="2">
        <v>0</v>
      </c>
      <c r="I35" s="2">
        <v>1</v>
      </c>
      <c r="J35" s="2">
        <v>1</v>
      </c>
      <c r="K35" s="2">
        <v>0</v>
      </c>
      <c r="L35" s="2">
        <v>0</v>
      </c>
      <c r="M35" s="25">
        <f t="shared" si="4"/>
        <v>0.7</v>
      </c>
      <c r="N35" s="25">
        <f t="shared" ref="N35:N43" si="5">_xlfn.STDEV.S(C35:L35)</f>
        <v>0.48304589153964789</v>
      </c>
    </row>
    <row r="36" spans="1:14" x14ac:dyDescent="0.25">
      <c r="A36" s="3" t="s">
        <v>52</v>
      </c>
      <c r="B36" s="13" t="s">
        <v>13</v>
      </c>
      <c r="C36" s="2">
        <v>1</v>
      </c>
      <c r="D36" s="2"/>
      <c r="E36" s="2">
        <v>1</v>
      </c>
      <c r="F36" s="2">
        <v>1</v>
      </c>
      <c r="G36" s="2">
        <v>1</v>
      </c>
      <c r="H36" s="2">
        <v>1</v>
      </c>
      <c r="I36" s="2"/>
      <c r="J36" s="2">
        <v>1</v>
      </c>
      <c r="K36" s="2">
        <v>1</v>
      </c>
      <c r="L36" s="2">
        <v>1</v>
      </c>
      <c r="M36" s="25">
        <f t="shared" si="4"/>
        <v>1</v>
      </c>
      <c r="N36" s="25">
        <f t="shared" si="5"/>
        <v>0</v>
      </c>
    </row>
    <row r="37" spans="1:14" x14ac:dyDescent="0.25">
      <c r="A37" s="3" t="s">
        <v>52</v>
      </c>
      <c r="B37" s="13" t="s">
        <v>15</v>
      </c>
      <c r="C37" s="2">
        <v>1</v>
      </c>
      <c r="D37" s="2">
        <v>1</v>
      </c>
      <c r="E37" s="2">
        <v>1</v>
      </c>
      <c r="F37" s="2">
        <v>1</v>
      </c>
      <c r="G37" s="2">
        <v>0</v>
      </c>
      <c r="H37" s="2">
        <v>0</v>
      </c>
      <c r="I37" s="2">
        <v>1</v>
      </c>
      <c r="J37" s="2">
        <v>1</v>
      </c>
      <c r="K37" s="2">
        <v>1</v>
      </c>
      <c r="L37" s="2">
        <v>0</v>
      </c>
      <c r="M37" s="25">
        <f t="shared" si="4"/>
        <v>0.7</v>
      </c>
      <c r="N37" s="25">
        <f t="shared" si="5"/>
        <v>0.48304589153964789</v>
      </c>
    </row>
    <row r="38" spans="1:14" x14ac:dyDescent="0.25">
      <c r="A38" s="3" t="s">
        <v>52</v>
      </c>
      <c r="B38" s="13" t="s">
        <v>16</v>
      </c>
      <c r="C38" s="2"/>
      <c r="D38" s="2">
        <v>6</v>
      </c>
      <c r="E38" s="2">
        <v>5</v>
      </c>
      <c r="F38" s="2">
        <v>5</v>
      </c>
      <c r="G38" s="2">
        <v>4</v>
      </c>
      <c r="H38" s="2">
        <v>4</v>
      </c>
      <c r="I38" s="2">
        <v>5</v>
      </c>
      <c r="J38" s="2">
        <v>5</v>
      </c>
      <c r="K38" s="2">
        <v>10</v>
      </c>
      <c r="L38" s="2">
        <v>5</v>
      </c>
      <c r="M38" s="25">
        <f t="shared" si="4"/>
        <v>5.4444444444444446</v>
      </c>
      <c r="N38" s="25">
        <f t="shared" si="5"/>
        <v>1.8104634152000361</v>
      </c>
    </row>
    <row r="39" spans="1:14" x14ac:dyDescent="0.25">
      <c r="A39" s="3" t="s">
        <v>53</v>
      </c>
      <c r="B39" s="13" t="s">
        <v>12</v>
      </c>
      <c r="C39" s="2">
        <v>6</v>
      </c>
      <c r="D39" s="2">
        <v>3</v>
      </c>
      <c r="E39" s="2">
        <v>4</v>
      </c>
      <c r="F39" s="2">
        <v>4</v>
      </c>
      <c r="G39" s="2">
        <v>3</v>
      </c>
      <c r="H39" s="2">
        <v>5</v>
      </c>
      <c r="I39" s="2"/>
      <c r="J39" s="2">
        <v>5</v>
      </c>
      <c r="K39" s="2">
        <v>6</v>
      </c>
      <c r="L39" s="2">
        <v>4</v>
      </c>
      <c r="M39" s="25">
        <f t="shared" si="4"/>
        <v>4.4444444444444446</v>
      </c>
      <c r="N39" s="25">
        <f t="shared" si="5"/>
        <v>1.1303883305208784</v>
      </c>
    </row>
    <row r="40" spans="1:14" x14ac:dyDescent="0.25">
      <c r="A40" s="3" t="s">
        <v>53</v>
      </c>
      <c r="B40" s="13" t="s">
        <v>14</v>
      </c>
      <c r="C40" s="2">
        <v>3</v>
      </c>
      <c r="D40" s="2">
        <v>6</v>
      </c>
      <c r="E40" s="2">
        <v>4</v>
      </c>
      <c r="F40" s="2">
        <v>3</v>
      </c>
      <c r="G40" s="2">
        <v>4</v>
      </c>
      <c r="H40" s="2">
        <v>3</v>
      </c>
      <c r="I40" s="2">
        <v>4</v>
      </c>
      <c r="J40" s="2"/>
      <c r="K40" s="2">
        <v>3</v>
      </c>
      <c r="L40" s="2">
        <v>6</v>
      </c>
      <c r="M40" s="25">
        <f t="shared" si="4"/>
        <v>4</v>
      </c>
      <c r="N40" s="25">
        <f t="shared" si="5"/>
        <v>1.2247448713915889</v>
      </c>
    </row>
    <row r="41" spans="1:14" x14ac:dyDescent="0.25">
      <c r="A41" s="3" t="s">
        <v>53</v>
      </c>
      <c r="B41" s="13" t="s">
        <v>13</v>
      </c>
      <c r="C41" s="2">
        <v>4</v>
      </c>
      <c r="D41" s="2">
        <v>4</v>
      </c>
      <c r="E41" s="2">
        <v>3</v>
      </c>
      <c r="F41" s="2">
        <v>3</v>
      </c>
      <c r="G41" s="2">
        <v>4</v>
      </c>
      <c r="H41" s="2">
        <v>3</v>
      </c>
      <c r="I41" s="2">
        <v>4</v>
      </c>
      <c r="J41" s="2"/>
      <c r="K41" s="2">
        <v>6</v>
      </c>
      <c r="L41" s="2">
        <v>4</v>
      </c>
      <c r="M41" s="25">
        <f t="shared" si="4"/>
        <v>3.8888888888888888</v>
      </c>
      <c r="N41" s="25">
        <f t="shared" si="5"/>
        <v>0.92796072713833677</v>
      </c>
    </row>
    <row r="42" spans="1:14" x14ac:dyDescent="0.25">
      <c r="A42" s="3" t="s">
        <v>53</v>
      </c>
      <c r="B42" s="13" t="s">
        <v>15</v>
      </c>
      <c r="C42" s="2">
        <v>5</v>
      </c>
      <c r="D42" s="2">
        <v>9</v>
      </c>
      <c r="E42" s="2">
        <v>4</v>
      </c>
      <c r="F42" s="2">
        <v>4</v>
      </c>
      <c r="G42" s="2">
        <v>4</v>
      </c>
      <c r="H42" s="2">
        <v>5</v>
      </c>
      <c r="I42" s="2"/>
      <c r="J42" s="2">
        <v>4</v>
      </c>
      <c r="K42" s="2">
        <v>4</v>
      </c>
      <c r="L42" s="2">
        <v>4</v>
      </c>
      <c r="M42" s="25">
        <f t="shared" si="4"/>
        <v>4.7777777777777777</v>
      </c>
      <c r="N42" s="25">
        <f t="shared" si="5"/>
        <v>1.6414763002993502</v>
      </c>
    </row>
    <row r="43" spans="1:14" x14ac:dyDescent="0.25">
      <c r="A43" s="3" t="s">
        <v>53</v>
      </c>
      <c r="B43" s="13" t="s">
        <v>16</v>
      </c>
      <c r="C43" s="2">
        <v>106</v>
      </c>
      <c r="D43" s="2">
        <v>108</v>
      </c>
      <c r="E43" s="2">
        <v>118</v>
      </c>
      <c r="F43" s="2">
        <v>136</v>
      </c>
      <c r="G43" s="2">
        <v>118</v>
      </c>
      <c r="H43" s="2"/>
      <c r="I43" s="2">
        <v>120</v>
      </c>
      <c r="J43" s="2">
        <v>120</v>
      </c>
      <c r="K43" s="2">
        <v>99</v>
      </c>
      <c r="L43" s="2">
        <v>109</v>
      </c>
      <c r="M43" s="25">
        <f t="shared" si="4"/>
        <v>114.88888888888889</v>
      </c>
      <c r="N43" s="25">
        <f t="shared" si="5"/>
        <v>10.787080750189604</v>
      </c>
    </row>
    <row r="44" spans="1:14" x14ac:dyDescent="0.25"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29"/>
      <c r="N44" s="29"/>
    </row>
    <row r="45" spans="1:14" x14ac:dyDescent="0.25">
      <c r="A45" s="1" t="s">
        <v>54</v>
      </c>
      <c r="B45" s="6" t="s">
        <v>42</v>
      </c>
      <c r="C45" s="1" t="s">
        <v>28</v>
      </c>
      <c r="D45" s="1" t="s">
        <v>29</v>
      </c>
      <c r="E45" s="1" t="s">
        <v>30</v>
      </c>
      <c r="F45" s="1" t="s">
        <v>31</v>
      </c>
      <c r="G45" s="1" t="s">
        <v>32</v>
      </c>
      <c r="H45" s="1" t="s">
        <v>33</v>
      </c>
      <c r="I45" s="1" t="s">
        <v>34</v>
      </c>
      <c r="J45" s="1" t="s">
        <v>35</v>
      </c>
      <c r="K45" s="1" t="s">
        <v>36</v>
      </c>
      <c r="L45" s="1" t="s">
        <v>37</v>
      </c>
      <c r="M45" s="27" t="s">
        <v>46</v>
      </c>
      <c r="N45" s="28" t="s">
        <v>51</v>
      </c>
    </row>
    <row r="46" spans="1:14" x14ac:dyDescent="0.25">
      <c r="A46" s="3" t="s">
        <v>52</v>
      </c>
      <c r="B46" s="13" t="s">
        <v>17</v>
      </c>
      <c r="C46" s="2">
        <v>1</v>
      </c>
      <c r="D46" s="2"/>
      <c r="E46" s="2">
        <v>1</v>
      </c>
      <c r="F46" s="2"/>
      <c r="G46" s="2">
        <v>1</v>
      </c>
      <c r="H46" s="2">
        <v>1</v>
      </c>
      <c r="I46" s="2">
        <v>1</v>
      </c>
      <c r="J46" s="2">
        <v>1</v>
      </c>
      <c r="K46" s="2">
        <v>1</v>
      </c>
      <c r="L46" s="2">
        <v>1</v>
      </c>
      <c r="M46" s="25">
        <f t="shared" ref="M46:M55" si="6">AVERAGE(C46:L46)</f>
        <v>1</v>
      </c>
      <c r="N46" s="25">
        <f t="shared" ref="N46:N55" si="7">_xlfn.STDEV.S(C46:L46)</f>
        <v>0</v>
      </c>
    </row>
    <row r="47" spans="1:14" x14ac:dyDescent="0.25">
      <c r="A47" s="3" t="s">
        <v>52</v>
      </c>
      <c r="B47" s="13" t="s">
        <v>19</v>
      </c>
      <c r="C47" s="2">
        <v>1</v>
      </c>
      <c r="D47" s="2">
        <v>1</v>
      </c>
      <c r="E47" s="2">
        <v>1</v>
      </c>
      <c r="F47" s="2">
        <v>0</v>
      </c>
      <c r="G47" s="2">
        <v>1</v>
      </c>
      <c r="H47" s="2">
        <v>1</v>
      </c>
      <c r="I47" s="2">
        <v>0</v>
      </c>
      <c r="J47" s="2">
        <v>0</v>
      </c>
      <c r="K47" s="2">
        <v>0</v>
      </c>
      <c r="L47" s="2">
        <v>1</v>
      </c>
      <c r="M47" s="25">
        <f t="shared" si="6"/>
        <v>0.6</v>
      </c>
      <c r="N47" s="25">
        <f t="shared" si="7"/>
        <v>0.5163977794943222</v>
      </c>
    </row>
    <row r="48" spans="1:14" x14ac:dyDescent="0.25">
      <c r="A48" s="3" t="s">
        <v>52</v>
      </c>
      <c r="B48" s="13" t="s">
        <v>18</v>
      </c>
      <c r="C48" s="2">
        <v>1</v>
      </c>
      <c r="D48" s="2">
        <v>1</v>
      </c>
      <c r="E48" s="2">
        <v>1</v>
      </c>
      <c r="F48" s="2">
        <v>1</v>
      </c>
      <c r="G48" s="2">
        <v>0</v>
      </c>
      <c r="H48" s="2">
        <v>1</v>
      </c>
      <c r="I48" s="2">
        <v>0</v>
      </c>
      <c r="J48" s="2">
        <v>1</v>
      </c>
      <c r="K48" s="2">
        <v>0</v>
      </c>
      <c r="L48" s="2">
        <v>1</v>
      </c>
      <c r="M48" s="25">
        <f t="shared" si="6"/>
        <v>0.7</v>
      </c>
      <c r="N48" s="25">
        <f t="shared" si="7"/>
        <v>0.48304589153964789</v>
      </c>
    </row>
    <row r="49" spans="1:14" x14ac:dyDescent="0.25">
      <c r="A49" s="3" t="s">
        <v>52</v>
      </c>
      <c r="B49" s="13" t="s">
        <v>20</v>
      </c>
      <c r="C49" s="2">
        <v>2</v>
      </c>
      <c r="D49" s="2"/>
      <c r="E49" s="2">
        <v>1</v>
      </c>
      <c r="F49" s="2">
        <v>1</v>
      </c>
      <c r="G49" s="2">
        <v>2</v>
      </c>
      <c r="H49" s="2">
        <v>1</v>
      </c>
      <c r="I49" s="2">
        <v>2</v>
      </c>
      <c r="J49" s="2">
        <v>2</v>
      </c>
      <c r="K49" s="2">
        <v>2</v>
      </c>
      <c r="L49" s="2">
        <v>1</v>
      </c>
      <c r="M49" s="25">
        <f t="shared" si="6"/>
        <v>1.5555555555555556</v>
      </c>
      <c r="N49" s="25">
        <f t="shared" si="7"/>
        <v>0.52704627669472981</v>
      </c>
    </row>
    <row r="50" spans="1:14" x14ac:dyDescent="0.25">
      <c r="A50" s="3" t="s">
        <v>52</v>
      </c>
      <c r="B50" s="13" t="s">
        <v>21</v>
      </c>
      <c r="C50" s="2"/>
      <c r="D50" s="2">
        <v>1866</v>
      </c>
      <c r="E50" s="2">
        <v>1873</v>
      </c>
      <c r="F50" s="2">
        <v>1862</v>
      </c>
      <c r="G50" s="2">
        <v>1858</v>
      </c>
      <c r="H50" s="2">
        <v>1879</v>
      </c>
      <c r="I50" s="2">
        <v>1854</v>
      </c>
      <c r="J50" s="2">
        <v>1855</v>
      </c>
      <c r="K50" s="2">
        <v>1857</v>
      </c>
      <c r="L50" s="2">
        <v>1854</v>
      </c>
      <c r="M50" s="25">
        <f t="shared" si="6"/>
        <v>1862</v>
      </c>
      <c r="N50" s="25">
        <f t="shared" si="7"/>
        <v>8.9721792224631809</v>
      </c>
    </row>
    <row r="51" spans="1:14" x14ac:dyDescent="0.25">
      <c r="A51" s="3" t="s">
        <v>53</v>
      </c>
      <c r="B51" s="13" t="s">
        <v>17</v>
      </c>
      <c r="C51" s="2">
        <v>3</v>
      </c>
      <c r="D51" s="2">
        <v>12</v>
      </c>
      <c r="E51" s="2">
        <v>4</v>
      </c>
      <c r="F51" s="2">
        <v>5</v>
      </c>
      <c r="G51" s="2">
        <v>4</v>
      </c>
      <c r="H51" s="2"/>
      <c r="I51" s="2">
        <v>4</v>
      </c>
      <c r="J51" s="2">
        <v>4</v>
      </c>
      <c r="K51" s="2">
        <v>11</v>
      </c>
      <c r="L51" s="2">
        <v>4</v>
      </c>
      <c r="M51" s="25">
        <f t="shared" si="6"/>
        <v>5.666666666666667</v>
      </c>
      <c r="N51" s="25">
        <f t="shared" si="7"/>
        <v>3.3541019662496847</v>
      </c>
    </row>
    <row r="52" spans="1:14" x14ac:dyDescent="0.25">
      <c r="A52" s="3" t="s">
        <v>53</v>
      </c>
      <c r="B52" s="13" t="s">
        <v>19</v>
      </c>
      <c r="C52" s="2">
        <v>5</v>
      </c>
      <c r="D52" s="2">
        <v>4</v>
      </c>
      <c r="E52" s="2">
        <v>4</v>
      </c>
      <c r="F52" s="2">
        <v>7</v>
      </c>
      <c r="G52" s="2">
        <v>4</v>
      </c>
      <c r="H52" s="2">
        <v>8</v>
      </c>
      <c r="I52" s="2">
        <v>7</v>
      </c>
      <c r="J52" s="2">
        <v>4</v>
      </c>
      <c r="K52" s="2">
        <v>4</v>
      </c>
      <c r="L52" s="2">
        <v>6</v>
      </c>
      <c r="M52" s="25">
        <f t="shared" si="6"/>
        <v>5.3</v>
      </c>
      <c r="N52" s="25">
        <f t="shared" si="7"/>
        <v>1.5670212364724219</v>
      </c>
    </row>
    <row r="53" spans="1:14" x14ac:dyDescent="0.25">
      <c r="A53" s="3" t="s">
        <v>53</v>
      </c>
      <c r="B53" s="13" t="s">
        <v>18</v>
      </c>
      <c r="C53" s="2">
        <v>4</v>
      </c>
      <c r="D53" s="2">
        <v>4</v>
      </c>
      <c r="E53" s="2">
        <v>3</v>
      </c>
      <c r="F53" s="2"/>
      <c r="G53" s="2">
        <v>3</v>
      </c>
      <c r="H53" s="2">
        <v>6</v>
      </c>
      <c r="I53" s="2">
        <v>4</v>
      </c>
      <c r="J53" s="2">
        <v>7</v>
      </c>
      <c r="K53" s="2">
        <v>4</v>
      </c>
      <c r="L53" s="2">
        <v>3</v>
      </c>
      <c r="M53" s="25">
        <f t="shared" si="6"/>
        <v>4.2222222222222223</v>
      </c>
      <c r="N53" s="25">
        <f t="shared" si="7"/>
        <v>1.3944333775567921</v>
      </c>
    </row>
    <row r="54" spans="1:14" x14ac:dyDescent="0.25">
      <c r="A54" s="3" t="s">
        <v>53</v>
      </c>
      <c r="B54" s="13" t="s">
        <v>20</v>
      </c>
      <c r="C54" s="2">
        <v>6</v>
      </c>
      <c r="D54" s="2">
        <v>9</v>
      </c>
      <c r="E54" s="2">
        <v>7</v>
      </c>
      <c r="F54" s="2">
        <v>5</v>
      </c>
      <c r="G54" s="2">
        <v>5</v>
      </c>
      <c r="H54" s="2"/>
      <c r="I54" s="2">
        <v>5</v>
      </c>
      <c r="J54" s="2">
        <v>5</v>
      </c>
      <c r="K54" s="2">
        <v>5</v>
      </c>
      <c r="L54" s="2">
        <v>6</v>
      </c>
      <c r="M54" s="25">
        <f t="shared" si="6"/>
        <v>5.8888888888888893</v>
      </c>
      <c r="N54" s="25">
        <f t="shared" si="7"/>
        <v>1.3642254619787428</v>
      </c>
    </row>
    <row r="55" spans="1:14" x14ac:dyDescent="0.25">
      <c r="A55" s="3" t="s">
        <v>53</v>
      </c>
      <c r="B55" s="13" t="s">
        <v>21</v>
      </c>
      <c r="C55" s="2">
        <v>2004</v>
      </c>
      <c r="D55" s="2">
        <v>2019</v>
      </c>
      <c r="E55" s="2">
        <v>2021</v>
      </c>
      <c r="F55" s="2">
        <v>2042</v>
      </c>
      <c r="G55" s="2">
        <v>1949</v>
      </c>
      <c r="H55" s="2">
        <v>1952</v>
      </c>
      <c r="I55" s="2">
        <v>2079</v>
      </c>
      <c r="J55" s="2">
        <v>1906</v>
      </c>
      <c r="K55" s="2">
        <v>1970</v>
      </c>
      <c r="L55" s="2">
        <v>2006</v>
      </c>
      <c r="M55" s="25">
        <f t="shared" si="6"/>
        <v>1994.8</v>
      </c>
      <c r="N55" s="25">
        <f t="shared" si="7"/>
        <v>50.804199301501313</v>
      </c>
    </row>
    <row r="56" spans="1:14" ht="14.25" customHeight="1" x14ac:dyDescent="0.25">
      <c r="M56" s="24"/>
      <c r="N56" s="24"/>
    </row>
    <row r="57" spans="1:14" x14ac:dyDescent="0.25">
      <c r="A57" s="1" t="s">
        <v>54</v>
      </c>
      <c r="B57" s="6" t="s">
        <v>43</v>
      </c>
      <c r="C57" s="1" t="s">
        <v>28</v>
      </c>
      <c r="D57" s="1" t="s">
        <v>29</v>
      </c>
      <c r="E57" s="1" t="s">
        <v>30</v>
      </c>
      <c r="F57" s="1" t="s">
        <v>31</v>
      </c>
      <c r="G57" s="1" t="s">
        <v>32</v>
      </c>
      <c r="H57" s="1" t="s">
        <v>33</v>
      </c>
      <c r="I57" s="1" t="s">
        <v>34</v>
      </c>
      <c r="J57" s="1" t="s">
        <v>35</v>
      </c>
      <c r="K57" s="1" t="s">
        <v>36</v>
      </c>
      <c r="L57" s="1" t="s">
        <v>37</v>
      </c>
      <c r="M57" s="27" t="s">
        <v>46</v>
      </c>
      <c r="N57" s="28" t="s">
        <v>51</v>
      </c>
    </row>
    <row r="58" spans="1:14" x14ac:dyDescent="0.25">
      <c r="A58" s="3" t="s">
        <v>52</v>
      </c>
      <c r="B58" s="13" t="s">
        <v>22</v>
      </c>
      <c r="C58" s="2">
        <v>1</v>
      </c>
      <c r="D58" s="2"/>
      <c r="E58" s="2">
        <v>1</v>
      </c>
      <c r="F58" s="2">
        <v>1</v>
      </c>
      <c r="G58" s="2">
        <v>1</v>
      </c>
      <c r="H58" s="2">
        <v>0</v>
      </c>
      <c r="I58" s="2">
        <v>1</v>
      </c>
      <c r="J58" s="2">
        <v>1</v>
      </c>
      <c r="K58" s="2">
        <v>0</v>
      </c>
      <c r="L58" s="2">
        <v>1</v>
      </c>
      <c r="M58" s="25">
        <f t="shared" ref="M58:M63" si="8">AVERAGE(C58:L58)</f>
        <v>0.77777777777777779</v>
      </c>
      <c r="N58" s="25">
        <f t="shared" ref="N58:N63" si="9">_xlfn.STDEV.S(C58:L58)</f>
        <v>0.44095855184409838</v>
      </c>
    </row>
    <row r="59" spans="1:14" x14ac:dyDescent="0.25">
      <c r="A59" s="3" t="s">
        <v>52</v>
      </c>
      <c r="B59" s="13" t="s">
        <v>23</v>
      </c>
      <c r="C59" s="2">
        <v>1</v>
      </c>
      <c r="D59" s="2">
        <v>1</v>
      </c>
      <c r="E59" s="2"/>
      <c r="F59" s="2">
        <v>1</v>
      </c>
      <c r="G59" s="2">
        <v>1</v>
      </c>
      <c r="H59" s="2">
        <v>1</v>
      </c>
      <c r="I59" s="2">
        <v>1</v>
      </c>
      <c r="J59" s="2"/>
      <c r="K59" s="2">
        <v>1</v>
      </c>
      <c r="L59" s="2">
        <v>1</v>
      </c>
      <c r="M59" s="25">
        <f t="shared" si="8"/>
        <v>1</v>
      </c>
      <c r="N59" s="25">
        <f t="shared" si="9"/>
        <v>0</v>
      </c>
    </row>
    <row r="60" spans="1:14" x14ac:dyDescent="0.25">
      <c r="A60" s="3" t="s">
        <v>52</v>
      </c>
      <c r="B60" s="13" t="s">
        <v>24</v>
      </c>
      <c r="C60" s="2">
        <v>1</v>
      </c>
      <c r="D60" s="2">
        <v>1</v>
      </c>
      <c r="E60" s="2">
        <v>0</v>
      </c>
      <c r="F60" s="2">
        <v>0</v>
      </c>
      <c r="G60" s="2">
        <v>1</v>
      </c>
      <c r="H60" s="2">
        <v>0</v>
      </c>
      <c r="I60" s="2">
        <v>0</v>
      </c>
      <c r="J60" s="2">
        <v>1</v>
      </c>
      <c r="K60" s="2">
        <v>1</v>
      </c>
      <c r="L60" s="2">
        <v>1</v>
      </c>
      <c r="M60" s="25">
        <f t="shared" si="8"/>
        <v>0.6</v>
      </c>
      <c r="N60" s="25">
        <f t="shared" si="9"/>
        <v>0.5163977794943222</v>
      </c>
    </row>
    <row r="61" spans="1:14" x14ac:dyDescent="0.25">
      <c r="A61" s="3" t="s">
        <v>53</v>
      </c>
      <c r="B61" s="13" t="s">
        <v>22</v>
      </c>
      <c r="C61" s="2">
        <v>8</v>
      </c>
      <c r="D61" s="2">
        <v>9</v>
      </c>
      <c r="E61" s="2">
        <v>23</v>
      </c>
      <c r="F61" s="2">
        <v>9</v>
      </c>
      <c r="G61" s="2">
        <v>13</v>
      </c>
      <c r="H61" s="2">
        <v>6</v>
      </c>
      <c r="I61" s="2"/>
      <c r="J61" s="2">
        <v>12</v>
      </c>
      <c r="K61" s="2">
        <v>8</v>
      </c>
      <c r="L61" s="2">
        <v>10</v>
      </c>
      <c r="M61" s="25">
        <f t="shared" si="8"/>
        <v>10.888888888888889</v>
      </c>
      <c r="N61" s="25">
        <f t="shared" si="9"/>
        <v>5.0110987927909694</v>
      </c>
    </row>
    <row r="62" spans="1:14" x14ac:dyDescent="0.25">
      <c r="A62" s="3" t="s">
        <v>53</v>
      </c>
      <c r="B62" s="13" t="s">
        <v>23</v>
      </c>
      <c r="C62" s="2">
        <v>4</v>
      </c>
      <c r="D62" s="2">
        <v>4</v>
      </c>
      <c r="E62" s="2">
        <v>4</v>
      </c>
      <c r="F62" s="2"/>
      <c r="G62" s="2">
        <v>4</v>
      </c>
      <c r="H62" s="2">
        <v>5</v>
      </c>
      <c r="I62" s="2">
        <v>5</v>
      </c>
      <c r="J62" s="2">
        <v>4</v>
      </c>
      <c r="K62" s="2">
        <v>8</v>
      </c>
      <c r="L62" s="2">
        <v>6</v>
      </c>
      <c r="M62" s="25">
        <f t="shared" si="8"/>
        <v>4.8888888888888893</v>
      </c>
      <c r="N62" s="25">
        <f t="shared" si="9"/>
        <v>1.3642254619787415</v>
      </c>
    </row>
    <row r="63" spans="1:14" x14ac:dyDescent="0.25">
      <c r="A63" s="3" t="s">
        <v>53</v>
      </c>
      <c r="B63" s="13" t="s">
        <v>24</v>
      </c>
      <c r="C63" s="2">
        <v>4</v>
      </c>
      <c r="D63" s="2">
        <v>4</v>
      </c>
      <c r="E63" s="2">
        <v>4</v>
      </c>
      <c r="F63" s="2">
        <v>9</v>
      </c>
      <c r="G63" s="2">
        <v>13</v>
      </c>
      <c r="H63" s="2">
        <v>4</v>
      </c>
      <c r="I63" s="2">
        <v>5</v>
      </c>
      <c r="J63" s="2">
        <v>3</v>
      </c>
      <c r="K63" s="2"/>
      <c r="L63" s="2">
        <v>4</v>
      </c>
      <c r="M63" s="25">
        <f t="shared" si="8"/>
        <v>5.5555555555555554</v>
      </c>
      <c r="N63" s="25">
        <f t="shared" si="9"/>
        <v>3.2829526005987018</v>
      </c>
    </row>
    <row r="64" spans="1:14" x14ac:dyDescent="0.25"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29"/>
      <c r="N64" s="29"/>
    </row>
    <row r="65" spans="1:14" x14ac:dyDescent="0.25">
      <c r="A65" s="1" t="s">
        <v>54</v>
      </c>
      <c r="B65" s="6" t="s">
        <v>44</v>
      </c>
      <c r="C65" s="1" t="s">
        <v>28</v>
      </c>
      <c r="D65" s="1" t="s">
        <v>29</v>
      </c>
      <c r="E65" s="1" t="s">
        <v>30</v>
      </c>
      <c r="F65" s="1" t="s">
        <v>31</v>
      </c>
      <c r="G65" s="1" t="s">
        <v>32</v>
      </c>
      <c r="H65" s="1" t="s">
        <v>33</v>
      </c>
      <c r="I65" s="1" t="s">
        <v>34</v>
      </c>
      <c r="J65" s="1" t="s">
        <v>35</v>
      </c>
      <c r="K65" s="1" t="s">
        <v>36</v>
      </c>
      <c r="L65" s="1" t="s">
        <v>37</v>
      </c>
      <c r="M65" s="27" t="s">
        <v>46</v>
      </c>
      <c r="N65" s="28" t="s">
        <v>51</v>
      </c>
    </row>
    <row r="66" spans="1:14" x14ac:dyDescent="0.25">
      <c r="A66" s="3" t="s">
        <v>52</v>
      </c>
      <c r="B66" s="13" t="s">
        <v>25</v>
      </c>
      <c r="C66" s="2">
        <v>1</v>
      </c>
      <c r="D66" s="2">
        <v>1</v>
      </c>
      <c r="E66" s="2"/>
      <c r="F66" s="2">
        <v>1</v>
      </c>
      <c r="G66" s="2">
        <v>1</v>
      </c>
      <c r="H66" s="2">
        <v>1</v>
      </c>
      <c r="I66" s="2">
        <v>1</v>
      </c>
      <c r="J66" s="2">
        <v>1</v>
      </c>
      <c r="K66" s="2">
        <v>1</v>
      </c>
      <c r="L66" s="2">
        <v>1</v>
      </c>
      <c r="M66" s="25">
        <f t="shared" ref="M66:M69" si="10">AVERAGE(C66:L66)</f>
        <v>1</v>
      </c>
      <c r="N66" s="25">
        <f t="shared" ref="N66:N69" si="11">_xlfn.STDEV.S(C66:L66)</f>
        <v>0</v>
      </c>
    </row>
    <row r="67" spans="1:14" x14ac:dyDescent="0.25">
      <c r="A67" s="3" t="s">
        <v>52</v>
      </c>
      <c r="B67" s="13" t="s">
        <v>26</v>
      </c>
      <c r="C67" s="2">
        <v>1</v>
      </c>
      <c r="D67" s="2">
        <v>1</v>
      </c>
      <c r="E67" s="2">
        <v>1</v>
      </c>
      <c r="F67" s="2">
        <v>1</v>
      </c>
      <c r="G67" s="2">
        <v>1</v>
      </c>
      <c r="H67" s="2">
        <v>1</v>
      </c>
      <c r="I67" s="2">
        <v>1</v>
      </c>
      <c r="J67" s="2">
        <v>1</v>
      </c>
      <c r="K67" s="2">
        <v>1</v>
      </c>
      <c r="L67" s="2"/>
      <c r="M67" s="25">
        <f t="shared" si="10"/>
        <v>1</v>
      </c>
      <c r="N67" s="25">
        <f t="shared" si="11"/>
        <v>0</v>
      </c>
    </row>
    <row r="68" spans="1:14" x14ac:dyDescent="0.25">
      <c r="A68" s="3" t="s">
        <v>53</v>
      </c>
      <c r="B68" s="13" t="s">
        <v>25</v>
      </c>
      <c r="C68" s="2">
        <v>4</v>
      </c>
      <c r="D68" s="2">
        <v>8</v>
      </c>
      <c r="E68" s="2">
        <v>8</v>
      </c>
      <c r="F68" s="2"/>
      <c r="G68" s="2">
        <v>8</v>
      </c>
      <c r="H68" s="2">
        <v>5</v>
      </c>
      <c r="I68" s="2">
        <v>4</v>
      </c>
      <c r="J68" s="2">
        <v>21</v>
      </c>
      <c r="K68" s="2">
        <v>7</v>
      </c>
      <c r="L68" s="2">
        <v>4</v>
      </c>
      <c r="M68" s="25">
        <f t="shared" si="10"/>
        <v>7.666666666666667</v>
      </c>
      <c r="N68" s="25">
        <f t="shared" si="11"/>
        <v>5.315072906367325</v>
      </c>
    </row>
    <row r="69" spans="1:14" x14ac:dyDescent="0.25">
      <c r="A69" s="3" t="s">
        <v>53</v>
      </c>
      <c r="B69" s="13" t="s">
        <v>26</v>
      </c>
      <c r="C69" s="2">
        <v>4</v>
      </c>
      <c r="D69" s="2">
        <v>5</v>
      </c>
      <c r="E69" s="2">
        <v>8</v>
      </c>
      <c r="F69" s="2">
        <v>5</v>
      </c>
      <c r="G69" s="2">
        <v>8</v>
      </c>
      <c r="H69" s="2">
        <v>4</v>
      </c>
      <c r="I69" s="2">
        <v>6</v>
      </c>
      <c r="J69" s="2">
        <v>5</v>
      </c>
      <c r="K69" s="2">
        <v>7</v>
      </c>
      <c r="L69" s="2"/>
      <c r="M69" s="25">
        <f t="shared" si="10"/>
        <v>5.7777777777777777</v>
      </c>
      <c r="N69" s="25">
        <f t="shared" si="11"/>
        <v>1.5634719199411427</v>
      </c>
    </row>
    <row r="70" spans="1:14" x14ac:dyDescent="0.25"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29"/>
      <c r="N70" s="29"/>
    </row>
    <row r="71" spans="1:14" x14ac:dyDescent="0.25">
      <c r="A71" s="1" t="s">
        <v>54</v>
      </c>
      <c r="B71" s="6" t="s">
        <v>45</v>
      </c>
      <c r="C71" s="1" t="s">
        <v>28</v>
      </c>
      <c r="D71" s="1" t="s">
        <v>29</v>
      </c>
      <c r="E71" s="1" t="s">
        <v>30</v>
      </c>
      <c r="F71" s="1" t="s">
        <v>31</v>
      </c>
      <c r="G71" s="1" t="s">
        <v>32</v>
      </c>
      <c r="H71" s="1" t="s">
        <v>33</v>
      </c>
      <c r="I71" s="1" t="s">
        <v>34</v>
      </c>
      <c r="J71" s="1" t="s">
        <v>35</v>
      </c>
      <c r="K71" s="1" t="s">
        <v>36</v>
      </c>
      <c r="L71" s="1" t="s">
        <v>37</v>
      </c>
      <c r="M71" s="27" t="s">
        <v>46</v>
      </c>
      <c r="N71" s="28" t="s">
        <v>51</v>
      </c>
    </row>
    <row r="72" spans="1:14" x14ac:dyDescent="0.25">
      <c r="A72" s="3" t="s">
        <v>52</v>
      </c>
      <c r="B72" s="13" t="s">
        <v>27</v>
      </c>
      <c r="C72" s="26">
        <v>1</v>
      </c>
      <c r="D72" s="26">
        <v>1</v>
      </c>
      <c r="E72" s="26">
        <v>1</v>
      </c>
      <c r="F72" s="26">
        <v>1</v>
      </c>
      <c r="G72" s="26">
        <v>1</v>
      </c>
      <c r="H72" s="26">
        <v>1</v>
      </c>
      <c r="I72" s="26">
        <v>1</v>
      </c>
      <c r="J72" s="26">
        <v>1</v>
      </c>
      <c r="K72" s="26"/>
      <c r="L72" s="26">
        <v>1</v>
      </c>
      <c r="M72" s="25">
        <f t="shared" ref="M72:M73" si="12">AVERAGE(C72:L72)</f>
        <v>1</v>
      </c>
      <c r="N72" s="25">
        <f t="shared" ref="N72:N73" si="13">_xlfn.STDEV.S(C72:L72)</f>
        <v>0</v>
      </c>
    </row>
    <row r="73" spans="1:14" x14ac:dyDescent="0.25">
      <c r="A73" s="3" t="s">
        <v>53</v>
      </c>
      <c r="B73" s="13" t="s">
        <v>27</v>
      </c>
      <c r="C73" s="26">
        <v>11</v>
      </c>
      <c r="D73" s="26">
        <v>7</v>
      </c>
      <c r="E73" s="26">
        <v>10</v>
      </c>
      <c r="F73" s="26">
        <v>4</v>
      </c>
      <c r="G73" s="26">
        <v>4</v>
      </c>
      <c r="H73" s="26">
        <v>4</v>
      </c>
      <c r="I73" s="26">
        <v>5</v>
      </c>
      <c r="J73" s="26">
        <v>7</v>
      </c>
      <c r="K73" s="26"/>
      <c r="L73" s="26">
        <v>5</v>
      </c>
      <c r="M73" s="25">
        <f t="shared" si="12"/>
        <v>6.333333333333333</v>
      </c>
      <c r="N73" s="25">
        <f t="shared" si="13"/>
        <v>2.6457513110645907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8852B-2248-4193-B4BB-77DA6A7027D7}">
  <dimension ref="A1:O133"/>
  <sheetViews>
    <sheetView workbookViewId="0"/>
  </sheetViews>
  <sheetFormatPr defaultRowHeight="15" x14ac:dyDescent="0.25"/>
  <cols>
    <col min="1" max="1" width="12.7109375" customWidth="1"/>
    <col min="2" max="2" width="19.140625" customWidth="1"/>
    <col min="3" max="3" width="17.85546875" customWidth="1"/>
    <col min="4" max="13" width="13.28515625" customWidth="1"/>
    <col min="15" max="15" width="13.7109375" bestFit="1" customWidth="1"/>
  </cols>
  <sheetData>
    <row r="1" spans="1:15" x14ac:dyDescent="0.25">
      <c r="A1" s="9" t="s">
        <v>73</v>
      </c>
      <c r="B1" s="1" t="s">
        <v>54</v>
      </c>
      <c r="C1" s="1" t="s">
        <v>39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6" t="s">
        <v>37</v>
      </c>
      <c r="N1" s="8" t="s">
        <v>46</v>
      </c>
      <c r="O1" s="9" t="s">
        <v>51</v>
      </c>
    </row>
    <row r="2" spans="1:15" x14ac:dyDescent="0.25">
      <c r="A2" s="2" t="s">
        <v>74</v>
      </c>
      <c r="B2" s="3" t="s">
        <v>52</v>
      </c>
      <c r="C2" s="5" t="s">
        <v>0</v>
      </c>
      <c r="D2" s="2">
        <v>6</v>
      </c>
      <c r="E2" s="2">
        <v>6</v>
      </c>
      <c r="F2" s="2">
        <v>6</v>
      </c>
      <c r="G2" s="2">
        <v>5</v>
      </c>
      <c r="H2" s="2">
        <v>6</v>
      </c>
      <c r="I2" s="2">
        <v>6</v>
      </c>
      <c r="J2" s="2">
        <v>7</v>
      </c>
      <c r="K2" s="2">
        <v>7</v>
      </c>
      <c r="L2" s="2">
        <v>7</v>
      </c>
      <c r="M2" s="2"/>
      <c r="N2" s="25">
        <f t="shared" ref="N2:N7" si="0">AVERAGE(D2:M2)</f>
        <v>6.2222222222222223</v>
      </c>
      <c r="O2" s="25">
        <f t="shared" ref="O2:O7" si="1">_xlfn.STDEV.S(D2:M2)</f>
        <v>0.66666666666666552</v>
      </c>
    </row>
    <row r="3" spans="1:15" x14ac:dyDescent="0.25">
      <c r="A3" s="2" t="s">
        <v>74</v>
      </c>
      <c r="B3" s="3" t="s">
        <v>52</v>
      </c>
      <c r="C3" s="5" t="s">
        <v>1</v>
      </c>
      <c r="D3" s="2">
        <v>8</v>
      </c>
      <c r="E3" s="2">
        <v>4</v>
      </c>
      <c r="F3" s="2">
        <v>5</v>
      </c>
      <c r="G3" s="2">
        <v>4</v>
      </c>
      <c r="H3" s="2">
        <v>6</v>
      </c>
      <c r="I3" s="2">
        <v>5</v>
      </c>
      <c r="J3" s="2">
        <v>7</v>
      </c>
      <c r="K3" s="2">
        <v>9</v>
      </c>
      <c r="L3" s="2">
        <v>9</v>
      </c>
      <c r="M3" s="2">
        <v>11</v>
      </c>
      <c r="N3" s="25">
        <f t="shared" si="0"/>
        <v>6.8</v>
      </c>
      <c r="O3" s="25">
        <f t="shared" si="1"/>
        <v>2.3944379994757301</v>
      </c>
    </row>
    <row r="4" spans="1:15" x14ac:dyDescent="0.25">
      <c r="A4" s="2" t="s">
        <v>74</v>
      </c>
      <c r="B4" s="3" t="s">
        <v>52</v>
      </c>
      <c r="C4" s="3" t="s">
        <v>38</v>
      </c>
      <c r="D4" s="2">
        <v>8</v>
      </c>
      <c r="E4" s="2">
        <v>5</v>
      </c>
      <c r="F4" s="2">
        <v>6</v>
      </c>
      <c r="G4" s="2">
        <v>6</v>
      </c>
      <c r="H4" s="2">
        <v>5</v>
      </c>
      <c r="I4" s="2">
        <v>6</v>
      </c>
      <c r="J4" s="2">
        <v>8</v>
      </c>
      <c r="K4" s="2">
        <v>9</v>
      </c>
      <c r="L4" s="2">
        <v>8</v>
      </c>
      <c r="M4" s="2">
        <v>9</v>
      </c>
      <c r="N4" s="25">
        <f t="shared" si="0"/>
        <v>7</v>
      </c>
      <c r="O4" s="25">
        <f t="shared" si="1"/>
        <v>1.5634719199411433</v>
      </c>
    </row>
    <row r="5" spans="1:15" x14ac:dyDescent="0.25">
      <c r="A5" s="23" t="s">
        <v>75</v>
      </c>
      <c r="B5" s="3" t="s">
        <v>52</v>
      </c>
      <c r="C5" s="7" t="s">
        <v>0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/>
      <c r="M5" s="2">
        <v>1</v>
      </c>
      <c r="N5" s="25">
        <f t="shared" si="0"/>
        <v>1</v>
      </c>
      <c r="O5" s="25">
        <f t="shared" si="1"/>
        <v>0</v>
      </c>
    </row>
    <row r="6" spans="1:15" x14ac:dyDescent="0.25">
      <c r="A6" s="23" t="s">
        <v>75</v>
      </c>
      <c r="B6" s="3" t="s">
        <v>52</v>
      </c>
      <c r="C6" s="11" t="s">
        <v>38</v>
      </c>
      <c r="D6" s="2"/>
      <c r="E6" s="2">
        <v>1</v>
      </c>
      <c r="F6" s="2">
        <v>0</v>
      </c>
      <c r="G6" s="2">
        <v>1</v>
      </c>
      <c r="H6" s="2">
        <v>0</v>
      </c>
      <c r="I6" s="2">
        <v>0</v>
      </c>
      <c r="J6" s="2">
        <v>1</v>
      </c>
      <c r="K6" s="2">
        <v>1</v>
      </c>
      <c r="L6" s="2">
        <v>0</v>
      </c>
      <c r="M6" s="2">
        <v>1</v>
      </c>
      <c r="N6" s="25">
        <f t="shared" si="0"/>
        <v>0.55555555555555558</v>
      </c>
      <c r="O6" s="25">
        <f t="shared" si="1"/>
        <v>0.52704627669472992</v>
      </c>
    </row>
    <row r="7" spans="1:15" x14ac:dyDescent="0.25">
      <c r="A7" s="23" t="s">
        <v>75</v>
      </c>
      <c r="B7" s="3" t="s">
        <v>52</v>
      </c>
      <c r="C7" s="7" t="s">
        <v>1</v>
      </c>
      <c r="D7" s="2">
        <v>0</v>
      </c>
      <c r="E7" s="2">
        <v>1</v>
      </c>
      <c r="F7" s="2">
        <v>1</v>
      </c>
      <c r="G7" s="2">
        <v>1</v>
      </c>
      <c r="H7" s="2">
        <v>1</v>
      </c>
      <c r="I7" s="26">
        <v>0</v>
      </c>
      <c r="J7" s="2">
        <v>1</v>
      </c>
      <c r="K7" s="2">
        <v>0</v>
      </c>
      <c r="L7" s="2">
        <v>0</v>
      </c>
      <c r="M7" s="2">
        <v>0</v>
      </c>
      <c r="N7" s="25">
        <f t="shared" si="0"/>
        <v>0.5</v>
      </c>
      <c r="O7" s="25">
        <f t="shared" si="1"/>
        <v>0.52704627669472992</v>
      </c>
    </row>
    <row r="8" spans="1:15" x14ac:dyDescent="0.25">
      <c r="A8" s="2" t="s">
        <v>74</v>
      </c>
      <c r="B8" s="3" t="s">
        <v>53</v>
      </c>
      <c r="C8" s="5" t="s">
        <v>0</v>
      </c>
      <c r="D8" s="2">
        <v>11</v>
      </c>
      <c r="E8" s="2">
        <v>8</v>
      </c>
      <c r="F8" s="2">
        <v>11</v>
      </c>
      <c r="G8" s="2">
        <v>10</v>
      </c>
      <c r="H8" s="2">
        <v>10</v>
      </c>
      <c r="I8" s="2">
        <v>12</v>
      </c>
      <c r="J8" s="2">
        <v>15</v>
      </c>
      <c r="K8" s="2">
        <v>11</v>
      </c>
      <c r="L8" s="2">
        <v>11</v>
      </c>
      <c r="M8" s="2">
        <v>15</v>
      </c>
      <c r="N8" s="25">
        <f t="shared" ref="N8:N12" si="2">AVERAGE(D8:M8)</f>
        <v>11.4</v>
      </c>
      <c r="O8" s="25">
        <f t="shared" ref="O8:O12" si="3">_xlfn.STDEV.S(D8:M8)</f>
        <v>2.1705094128132965</v>
      </c>
    </row>
    <row r="9" spans="1:15" x14ac:dyDescent="0.25">
      <c r="A9" s="2" t="s">
        <v>74</v>
      </c>
      <c r="B9" s="3" t="s">
        <v>53</v>
      </c>
      <c r="C9" s="5" t="s">
        <v>1</v>
      </c>
      <c r="D9" s="2">
        <v>11</v>
      </c>
      <c r="E9" s="2">
        <v>9</v>
      </c>
      <c r="F9" s="2">
        <v>11</v>
      </c>
      <c r="G9" s="2">
        <v>11</v>
      </c>
      <c r="H9" s="2">
        <v>10</v>
      </c>
      <c r="I9" s="2">
        <v>14</v>
      </c>
      <c r="J9" s="2"/>
      <c r="K9" s="2">
        <v>9</v>
      </c>
      <c r="L9" s="2">
        <v>10</v>
      </c>
      <c r="M9" s="2">
        <v>11</v>
      </c>
      <c r="N9" s="25">
        <f t="shared" si="2"/>
        <v>10.666666666666666</v>
      </c>
      <c r="O9" s="25">
        <f t="shared" si="3"/>
        <v>1.5</v>
      </c>
    </row>
    <row r="10" spans="1:15" x14ac:dyDescent="0.25">
      <c r="A10" s="2" t="s">
        <v>74</v>
      </c>
      <c r="B10" s="3" t="s">
        <v>53</v>
      </c>
      <c r="C10" s="3" t="s">
        <v>38</v>
      </c>
      <c r="D10" s="2">
        <v>10</v>
      </c>
      <c r="E10" s="2">
        <v>11</v>
      </c>
      <c r="F10" s="2">
        <v>14</v>
      </c>
      <c r="G10" s="2"/>
      <c r="H10" s="2">
        <v>30</v>
      </c>
      <c r="I10" s="2">
        <v>11</v>
      </c>
      <c r="J10" s="2">
        <v>11</v>
      </c>
      <c r="K10" s="2">
        <v>9</v>
      </c>
      <c r="L10" s="2">
        <v>13</v>
      </c>
      <c r="M10" s="2">
        <v>17</v>
      </c>
      <c r="N10" s="25">
        <f>AVERAGE(D10:M10)</f>
        <v>14</v>
      </c>
      <c r="O10" s="25">
        <f>_xlfn.STDEV.S(D10:M10)</f>
        <v>6.4614239916600429</v>
      </c>
    </row>
    <row r="11" spans="1:15" x14ac:dyDescent="0.25">
      <c r="A11" s="23" t="s">
        <v>75</v>
      </c>
      <c r="B11" s="3" t="s">
        <v>53</v>
      </c>
      <c r="C11" s="7" t="s">
        <v>0</v>
      </c>
      <c r="D11" s="2"/>
      <c r="E11" s="2">
        <v>3</v>
      </c>
      <c r="F11" s="2">
        <v>2</v>
      </c>
      <c r="G11" s="2">
        <v>4</v>
      </c>
      <c r="H11" s="2">
        <v>3</v>
      </c>
      <c r="I11" s="2">
        <v>4</v>
      </c>
      <c r="J11" s="2">
        <v>5</v>
      </c>
      <c r="K11" s="2">
        <v>3</v>
      </c>
      <c r="L11" s="2">
        <v>3</v>
      </c>
      <c r="M11" s="2">
        <v>3</v>
      </c>
      <c r="N11" s="25">
        <f t="shared" si="2"/>
        <v>3.3333333333333335</v>
      </c>
      <c r="O11" s="25">
        <f t="shared" si="3"/>
        <v>0.8660254037844386</v>
      </c>
    </row>
    <row r="12" spans="1:15" x14ac:dyDescent="0.25">
      <c r="A12" s="23" t="s">
        <v>75</v>
      </c>
      <c r="B12" s="3" t="s">
        <v>53</v>
      </c>
      <c r="C12" s="7" t="s">
        <v>1</v>
      </c>
      <c r="D12" s="2">
        <v>3</v>
      </c>
      <c r="E12" s="2">
        <v>5</v>
      </c>
      <c r="F12" s="2">
        <v>3</v>
      </c>
      <c r="G12" s="2">
        <v>4</v>
      </c>
      <c r="H12" s="2">
        <v>3</v>
      </c>
      <c r="I12" s="2">
        <v>3</v>
      </c>
      <c r="J12" s="2"/>
      <c r="K12" s="2">
        <v>4</v>
      </c>
      <c r="L12" s="2">
        <v>4</v>
      </c>
      <c r="M12" s="2">
        <v>3</v>
      </c>
      <c r="N12" s="25">
        <f t="shared" si="2"/>
        <v>3.5555555555555554</v>
      </c>
      <c r="O12" s="25">
        <f t="shared" si="3"/>
        <v>0.72648315725677948</v>
      </c>
    </row>
    <row r="13" spans="1:15" x14ac:dyDescent="0.25">
      <c r="A13" s="23" t="s">
        <v>75</v>
      </c>
      <c r="B13" s="3" t="s">
        <v>53</v>
      </c>
      <c r="C13" s="11" t="s">
        <v>38</v>
      </c>
      <c r="D13" s="2">
        <v>3</v>
      </c>
      <c r="E13" s="2"/>
      <c r="F13" s="2">
        <v>7</v>
      </c>
      <c r="G13" s="2">
        <v>8</v>
      </c>
      <c r="H13" s="2">
        <v>3</v>
      </c>
      <c r="I13" s="2">
        <v>7</v>
      </c>
      <c r="J13" s="2">
        <v>4</v>
      </c>
      <c r="K13" s="2">
        <v>8</v>
      </c>
      <c r="L13" s="2">
        <v>4</v>
      </c>
      <c r="M13" s="2">
        <v>7</v>
      </c>
      <c r="N13" s="25">
        <f>AVERAGE(D13:M13)</f>
        <v>5.666666666666667</v>
      </c>
      <c r="O13" s="25">
        <f>_xlfn.STDEV.S(D13:M13)</f>
        <v>2.1213203435596424</v>
      </c>
    </row>
    <row r="14" spans="1:15" x14ac:dyDescent="0.25">
      <c r="A14" s="18"/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8"/>
      <c r="O14" s="18"/>
    </row>
    <row r="15" spans="1:15" x14ac:dyDescent="0.25">
      <c r="A15" s="1" t="s">
        <v>73</v>
      </c>
      <c r="B15" s="1" t="s">
        <v>54</v>
      </c>
      <c r="C15" s="1" t="s">
        <v>40</v>
      </c>
      <c r="D15" s="1" t="s">
        <v>28</v>
      </c>
      <c r="E15" s="1" t="s">
        <v>29</v>
      </c>
      <c r="F15" s="1" t="s">
        <v>30</v>
      </c>
      <c r="G15" s="1" t="s">
        <v>31</v>
      </c>
      <c r="H15" s="1" t="s">
        <v>32</v>
      </c>
      <c r="I15" s="1" t="s">
        <v>33</v>
      </c>
      <c r="J15" s="1" t="s">
        <v>34</v>
      </c>
      <c r="K15" s="1" t="s">
        <v>35</v>
      </c>
      <c r="L15" s="1" t="s">
        <v>36</v>
      </c>
      <c r="M15" s="1" t="s">
        <v>37</v>
      </c>
      <c r="N15" s="8" t="s">
        <v>46</v>
      </c>
      <c r="O15" s="1" t="s">
        <v>51</v>
      </c>
    </row>
    <row r="16" spans="1:15" x14ac:dyDescent="0.25">
      <c r="A16" s="2" t="s">
        <v>74</v>
      </c>
      <c r="B16" s="3" t="s">
        <v>52</v>
      </c>
      <c r="C16" s="5" t="s">
        <v>2</v>
      </c>
      <c r="D16" s="2">
        <v>7</v>
      </c>
      <c r="E16" s="2">
        <v>6</v>
      </c>
      <c r="F16" s="2">
        <v>7</v>
      </c>
      <c r="G16" s="2">
        <v>7</v>
      </c>
      <c r="H16" s="2"/>
      <c r="I16" s="2">
        <v>8</v>
      </c>
      <c r="J16" s="2">
        <v>7</v>
      </c>
      <c r="K16" s="2">
        <v>8</v>
      </c>
      <c r="L16" s="2">
        <v>7</v>
      </c>
      <c r="M16" s="2">
        <v>9</v>
      </c>
      <c r="N16" s="25">
        <f t="shared" ref="N16:N59" si="4">AVERAGE(D16:M16)</f>
        <v>7.333333333333333</v>
      </c>
      <c r="O16" s="25">
        <f t="shared" ref="O16:O59" si="5">_xlfn.STDEV.S(D16:M16)</f>
        <v>0.8660254037844386</v>
      </c>
    </row>
    <row r="17" spans="1:15" x14ac:dyDescent="0.25">
      <c r="A17" s="2" t="s">
        <v>74</v>
      </c>
      <c r="B17" s="3" t="s">
        <v>52</v>
      </c>
      <c r="C17" s="4" t="s">
        <v>3</v>
      </c>
      <c r="D17" s="2">
        <v>5</v>
      </c>
      <c r="E17" s="2">
        <v>6</v>
      </c>
      <c r="F17" s="2">
        <v>4</v>
      </c>
      <c r="G17" s="2">
        <v>6</v>
      </c>
      <c r="H17" s="2">
        <v>5</v>
      </c>
      <c r="I17" s="2">
        <v>7</v>
      </c>
      <c r="J17" s="2">
        <v>9</v>
      </c>
      <c r="K17" s="2">
        <v>8</v>
      </c>
      <c r="L17" s="2">
        <v>9</v>
      </c>
      <c r="M17" s="2">
        <v>11</v>
      </c>
      <c r="N17" s="25">
        <f t="shared" si="4"/>
        <v>7</v>
      </c>
      <c r="O17" s="25">
        <f t="shared" si="5"/>
        <v>2.2110831935702668</v>
      </c>
    </row>
    <row r="18" spans="1:15" x14ac:dyDescent="0.25">
      <c r="A18" s="2" t="s">
        <v>74</v>
      </c>
      <c r="B18" s="3" t="s">
        <v>52</v>
      </c>
      <c r="C18" s="5" t="s">
        <v>4</v>
      </c>
      <c r="D18" s="2">
        <v>6</v>
      </c>
      <c r="E18" s="2">
        <v>5</v>
      </c>
      <c r="F18" s="2">
        <v>8</v>
      </c>
      <c r="G18" s="2">
        <v>6</v>
      </c>
      <c r="H18" s="2">
        <v>5</v>
      </c>
      <c r="I18" s="2">
        <v>6</v>
      </c>
      <c r="J18" s="2">
        <v>7</v>
      </c>
      <c r="K18" s="2">
        <v>8</v>
      </c>
      <c r="L18" s="2">
        <v>9</v>
      </c>
      <c r="M18" s="2">
        <v>10</v>
      </c>
      <c r="N18" s="25">
        <f t="shared" si="4"/>
        <v>7</v>
      </c>
      <c r="O18" s="25">
        <f t="shared" si="5"/>
        <v>1.699673171197595</v>
      </c>
    </row>
    <row r="19" spans="1:15" x14ac:dyDescent="0.25">
      <c r="A19" s="2" t="s">
        <v>74</v>
      </c>
      <c r="B19" s="3" t="s">
        <v>52</v>
      </c>
      <c r="C19" s="5" t="s">
        <v>5</v>
      </c>
      <c r="D19" s="2">
        <v>5</v>
      </c>
      <c r="E19" s="2">
        <v>5</v>
      </c>
      <c r="F19" s="2">
        <v>4</v>
      </c>
      <c r="G19" s="2">
        <v>6</v>
      </c>
      <c r="H19" s="2">
        <v>6</v>
      </c>
      <c r="I19" s="2">
        <v>6</v>
      </c>
      <c r="J19" s="2">
        <v>7</v>
      </c>
      <c r="K19" s="2">
        <v>7</v>
      </c>
      <c r="L19" s="2">
        <v>9</v>
      </c>
      <c r="M19" s="2">
        <v>9</v>
      </c>
      <c r="N19" s="25">
        <f t="shared" si="4"/>
        <v>6.4</v>
      </c>
      <c r="O19" s="25">
        <f t="shared" si="5"/>
        <v>1.6465452046971285</v>
      </c>
    </row>
    <row r="20" spans="1:15" x14ac:dyDescent="0.25">
      <c r="A20" s="2" t="s">
        <v>74</v>
      </c>
      <c r="B20" s="3" t="s">
        <v>52</v>
      </c>
      <c r="C20" s="5" t="s">
        <v>6</v>
      </c>
      <c r="D20" s="2">
        <v>4</v>
      </c>
      <c r="E20" s="2">
        <v>5</v>
      </c>
      <c r="F20" s="2">
        <v>5</v>
      </c>
      <c r="G20" s="2">
        <v>10</v>
      </c>
      <c r="H20" s="2">
        <v>6</v>
      </c>
      <c r="I20" s="2">
        <v>6</v>
      </c>
      <c r="J20" s="2">
        <v>6</v>
      </c>
      <c r="K20" s="2">
        <v>8</v>
      </c>
      <c r="L20" s="2">
        <v>9</v>
      </c>
      <c r="M20" s="2">
        <v>10</v>
      </c>
      <c r="N20" s="25">
        <f t="shared" si="4"/>
        <v>6.9</v>
      </c>
      <c r="O20" s="25">
        <f t="shared" si="5"/>
        <v>2.1832697191750414</v>
      </c>
    </row>
    <row r="21" spans="1:15" x14ac:dyDescent="0.25">
      <c r="A21" s="2" t="s">
        <v>74</v>
      </c>
      <c r="B21" s="3" t="s">
        <v>52</v>
      </c>
      <c r="C21" s="5" t="s">
        <v>7</v>
      </c>
      <c r="D21" s="2">
        <v>6</v>
      </c>
      <c r="E21" s="2">
        <v>4</v>
      </c>
      <c r="F21" s="2">
        <v>4</v>
      </c>
      <c r="G21" s="2">
        <v>7</v>
      </c>
      <c r="H21" s="2">
        <v>6</v>
      </c>
      <c r="I21" s="2">
        <v>8</v>
      </c>
      <c r="J21" s="2">
        <v>6</v>
      </c>
      <c r="K21" s="2">
        <v>8</v>
      </c>
      <c r="L21" s="2">
        <v>8</v>
      </c>
      <c r="M21" s="2">
        <v>10</v>
      </c>
      <c r="N21" s="25">
        <f t="shared" si="4"/>
        <v>6.7</v>
      </c>
      <c r="O21" s="25">
        <f t="shared" si="5"/>
        <v>1.8885620632287066</v>
      </c>
    </row>
    <row r="22" spans="1:15" x14ac:dyDescent="0.25">
      <c r="A22" s="2" t="s">
        <v>74</v>
      </c>
      <c r="B22" s="3" t="s">
        <v>52</v>
      </c>
      <c r="C22" s="5" t="s">
        <v>8</v>
      </c>
      <c r="D22" s="2">
        <v>6</v>
      </c>
      <c r="E22" s="2">
        <v>5</v>
      </c>
      <c r="F22" s="2">
        <v>4</v>
      </c>
      <c r="G22" s="2">
        <v>6</v>
      </c>
      <c r="H22" s="2">
        <v>7</v>
      </c>
      <c r="I22" s="2">
        <v>6</v>
      </c>
      <c r="J22" s="2">
        <v>6</v>
      </c>
      <c r="K22" s="2">
        <v>8</v>
      </c>
      <c r="L22" s="2">
        <v>8</v>
      </c>
      <c r="M22" s="2">
        <v>9</v>
      </c>
      <c r="N22" s="25">
        <f t="shared" si="4"/>
        <v>6.5</v>
      </c>
      <c r="O22" s="25">
        <f t="shared" si="5"/>
        <v>1.509230856356236</v>
      </c>
    </row>
    <row r="23" spans="1:15" x14ac:dyDescent="0.25">
      <c r="A23" s="2" t="s">
        <v>74</v>
      </c>
      <c r="B23" s="3" t="s">
        <v>52</v>
      </c>
      <c r="C23" s="5" t="s">
        <v>9</v>
      </c>
      <c r="D23" s="2">
        <v>6</v>
      </c>
      <c r="E23" s="2">
        <v>6</v>
      </c>
      <c r="F23" s="2">
        <v>6</v>
      </c>
      <c r="G23" s="2">
        <v>5</v>
      </c>
      <c r="H23" s="2">
        <v>5</v>
      </c>
      <c r="I23" s="2">
        <v>6</v>
      </c>
      <c r="J23" s="2">
        <v>6</v>
      </c>
      <c r="K23" s="2">
        <v>9</v>
      </c>
      <c r="L23" s="2">
        <v>10</v>
      </c>
      <c r="M23" s="2">
        <v>9</v>
      </c>
      <c r="N23" s="25">
        <f t="shared" si="4"/>
        <v>6.8</v>
      </c>
      <c r="O23" s="25">
        <f t="shared" si="5"/>
        <v>1.8135294011647265</v>
      </c>
    </row>
    <row r="24" spans="1:15" x14ac:dyDescent="0.25">
      <c r="A24" s="2" t="s">
        <v>74</v>
      </c>
      <c r="B24" s="3" t="s">
        <v>52</v>
      </c>
      <c r="C24" s="5" t="s">
        <v>10</v>
      </c>
      <c r="D24" s="2">
        <v>6</v>
      </c>
      <c r="E24" s="2">
        <v>4</v>
      </c>
      <c r="F24" s="2">
        <v>5</v>
      </c>
      <c r="G24" s="2">
        <v>4</v>
      </c>
      <c r="H24" s="2">
        <v>6</v>
      </c>
      <c r="I24" s="2">
        <v>7</v>
      </c>
      <c r="J24" s="2">
        <v>9</v>
      </c>
      <c r="K24" s="2">
        <v>7</v>
      </c>
      <c r="L24" s="2">
        <v>9</v>
      </c>
      <c r="M24" s="2">
        <v>10</v>
      </c>
      <c r="N24" s="25">
        <f t="shared" si="4"/>
        <v>6.7</v>
      </c>
      <c r="O24" s="25">
        <f t="shared" si="5"/>
        <v>2.1108186931983424</v>
      </c>
    </row>
    <row r="25" spans="1:15" x14ac:dyDescent="0.25">
      <c r="A25" s="2" t="s">
        <v>74</v>
      </c>
      <c r="B25" s="3" t="s">
        <v>52</v>
      </c>
      <c r="C25" s="5" t="s">
        <v>11</v>
      </c>
      <c r="D25" s="2">
        <v>7</v>
      </c>
      <c r="E25" s="2">
        <v>6</v>
      </c>
      <c r="F25" s="2">
        <v>5</v>
      </c>
      <c r="G25" s="2">
        <v>5</v>
      </c>
      <c r="H25" s="2">
        <v>5</v>
      </c>
      <c r="I25" s="2">
        <v>7</v>
      </c>
      <c r="J25" s="2">
        <v>10</v>
      </c>
      <c r="K25" s="2">
        <v>8</v>
      </c>
      <c r="L25" s="2">
        <v>9</v>
      </c>
      <c r="M25" s="2">
        <v>10</v>
      </c>
      <c r="N25" s="25">
        <f t="shared" si="4"/>
        <v>7.2</v>
      </c>
      <c r="O25" s="25">
        <f t="shared" si="5"/>
        <v>1.988857852023507</v>
      </c>
    </row>
    <row r="26" spans="1:15" x14ac:dyDescent="0.25">
      <c r="A26" s="2" t="s">
        <v>74</v>
      </c>
      <c r="B26" s="3" t="s">
        <v>52</v>
      </c>
      <c r="C26" s="5" t="s">
        <v>47</v>
      </c>
      <c r="D26" s="2">
        <v>8</v>
      </c>
      <c r="E26" s="2">
        <v>7</v>
      </c>
      <c r="F26" s="2">
        <v>8</v>
      </c>
      <c r="G26" s="2">
        <v>6</v>
      </c>
      <c r="H26" s="2">
        <v>7</v>
      </c>
      <c r="I26" s="2">
        <v>9</v>
      </c>
      <c r="J26" s="2">
        <v>8</v>
      </c>
      <c r="K26" s="2">
        <v>9</v>
      </c>
      <c r="L26" s="2">
        <v>10</v>
      </c>
      <c r="M26" s="2">
        <v>11</v>
      </c>
      <c r="N26" s="25">
        <f t="shared" si="4"/>
        <v>8.3000000000000007</v>
      </c>
      <c r="O26" s="25">
        <f t="shared" si="5"/>
        <v>1.4944341180973273</v>
      </c>
    </row>
    <row r="27" spans="1:15" x14ac:dyDescent="0.25">
      <c r="A27" s="2" t="s">
        <v>74</v>
      </c>
      <c r="B27" s="3" t="s">
        <v>53</v>
      </c>
      <c r="C27" s="5" t="s">
        <v>2</v>
      </c>
      <c r="D27" s="2">
        <v>27</v>
      </c>
      <c r="E27" s="2">
        <v>8</v>
      </c>
      <c r="F27" s="2">
        <v>23</v>
      </c>
      <c r="G27" s="2">
        <v>17</v>
      </c>
      <c r="H27" s="2">
        <v>18</v>
      </c>
      <c r="I27" s="2">
        <v>10</v>
      </c>
      <c r="J27" s="2">
        <v>22</v>
      </c>
      <c r="K27" s="2">
        <v>15</v>
      </c>
      <c r="L27" s="2">
        <v>13</v>
      </c>
      <c r="M27" s="2">
        <v>17</v>
      </c>
      <c r="N27" s="25">
        <f t="shared" si="4"/>
        <v>17</v>
      </c>
      <c r="O27" s="25">
        <f t="shared" si="5"/>
        <v>5.8878405775518976</v>
      </c>
    </row>
    <row r="28" spans="1:15" x14ac:dyDescent="0.25">
      <c r="A28" s="2" t="s">
        <v>74</v>
      </c>
      <c r="B28" s="3" t="s">
        <v>53</v>
      </c>
      <c r="C28" s="4" t="s">
        <v>3</v>
      </c>
      <c r="D28" s="2"/>
      <c r="E28" s="2">
        <v>10</v>
      </c>
      <c r="F28" s="2">
        <v>15</v>
      </c>
      <c r="G28" s="2">
        <v>13</v>
      </c>
      <c r="H28" s="2">
        <v>12</v>
      </c>
      <c r="I28" s="2">
        <v>26</v>
      </c>
      <c r="J28" s="2">
        <v>11</v>
      </c>
      <c r="K28" s="2">
        <v>9</v>
      </c>
      <c r="L28" s="2">
        <v>12</v>
      </c>
      <c r="M28" s="2">
        <v>15</v>
      </c>
      <c r="N28" s="25">
        <f t="shared" si="4"/>
        <v>13.666666666666666</v>
      </c>
      <c r="O28" s="25">
        <f t="shared" si="5"/>
        <v>5.0497524691810387</v>
      </c>
    </row>
    <row r="29" spans="1:15" x14ac:dyDescent="0.25">
      <c r="A29" s="2" t="s">
        <v>74</v>
      </c>
      <c r="B29" s="3" t="s">
        <v>53</v>
      </c>
      <c r="C29" s="5" t="s">
        <v>4</v>
      </c>
      <c r="D29" s="2"/>
      <c r="E29" s="2">
        <v>18</v>
      </c>
      <c r="F29" s="2">
        <v>13</v>
      </c>
      <c r="G29" s="2">
        <v>10</v>
      </c>
      <c r="H29" s="2">
        <v>14</v>
      </c>
      <c r="I29" s="2">
        <v>11</v>
      </c>
      <c r="J29" s="2">
        <v>20</v>
      </c>
      <c r="K29" s="2">
        <v>10</v>
      </c>
      <c r="L29" s="2">
        <v>9</v>
      </c>
      <c r="M29" s="2">
        <v>13</v>
      </c>
      <c r="N29" s="25">
        <f t="shared" si="4"/>
        <v>13.111111111111111</v>
      </c>
      <c r="O29" s="25">
        <f t="shared" si="5"/>
        <v>3.7564758898615489</v>
      </c>
    </row>
    <row r="30" spans="1:15" x14ac:dyDescent="0.25">
      <c r="A30" s="2" t="s">
        <v>74</v>
      </c>
      <c r="B30" s="3" t="s">
        <v>53</v>
      </c>
      <c r="C30" s="5" t="s">
        <v>5</v>
      </c>
      <c r="D30" s="2">
        <v>12</v>
      </c>
      <c r="E30" s="2">
        <v>8</v>
      </c>
      <c r="F30" s="2">
        <v>10</v>
      </c>
      <c r="G30" s="2">
        <v>11</v>
      </c>
      <c r="H30" s="2"/>
      <c r="I30" s="2">
        <v>15</v>
      </c>
      <c r="J30" s="2">
        <v>11</v>
      </c>
      <c r="K30" s="2">
        <v>12</v>
      </c>
      <c r="L30" s="2">
        <v>10</v>
      </c>
      <c r="M30" s="2">
        <v>12</v>
      </c>
      <c r="N30" s="25">
        <f t="shared" si="4"/>
        <v>11.222222222222221</v>
      </c>
      <c r="O30" s="25">
        <f t="shared" si="5"/>
        <v>1.9220937657784694</v>
      </c>
    </row>
    <row r="31" spans="1:15" x14ac:dyDescent="0.25">
      <c r="A31" s="2" t="s">
        <v>74</v>
      </c>
      <c r="B31" s="3" t="s">
        <v>53</v>
      </c>
      <c r="C31" s="5" t="s">
        <v>6</v>
      </c>
      <c r="D31" s="2">
        <v>50</v>
      </c>
      <c r="E31" s="2">
        <v>11</v>
      </c>
      <c r="F31" s="2"/>
      <c r="G31" s="2">
        <v>21</v>
      </c>
      <c r="H31" s="2">
        <v>12</v>
      </c>
      <c r="I31" s="2">
        <v>11</v>
      </c>
      <c r="J31" s="2">
        <v>10</v>
      </c>
      <c r="K31" s="2">
        <v>9</v>
      </c>
      <c r="L31" s="2">
        <v>11</v>
      </c>
      <c r="M31" s="2">
        <v>11</v>
      </c>
      <c r="N31" s="25">
        <f t="shared" si="4"/>
        <v>16.222222222222221</v>
      </c>
      <c r="O31" s="25">
        <f t="shared" si="5"/>
        <v>13.141325825214306</v>
      </c>
    </row>
    <row r="32" spans="1:15" x14ac:dyDescent="0.25">
      <c r="A32" s="2" t="s">
        <v>74</v>
      </c>
      <c r="B32" s="3" t="s">
        <v>53</v>
      </c>
      <c r="C32" s="5" t="s">
        <v>7</v>
      </c>
      <c r="D32" s="2"/>
      <c r="E32" s="2">
        <v>8</v>
      </c>
      <c r="F32" s="2">
        <v>9</v>
      </c>
      <c r="G32" s="2">
        <v>11</v>
      </c>
      <c r="H32" s="2">
        <v>13</v>
      </c>
      <c r="I32" s="2">
        <v>14</v>
      </c>
      <c r="J32" s="2">
        <v>10</v>
      </c>
      <c r="K32" s="2">
        <v>10</v>
      </c>
      <c r="L32" s="2">
        <v>10</v>
      </c>
      <c r="M32" s="2">
        <v>13</v>
      </c>
      <c r="N32" s="25">
        <f t="shared" si="4"/>
        <v>10.888888888888889</v>
      </c>
      <c r="O32" s="25">
        <f t="shared" si="5"/>
        <v>2.0275875100994072</v>
      </c>
    </row>
    <row r="33" spans="1:15" x14ac:dyDescent="0.25">
      <c r="A33" s="2" t="s">
        <v>74</v>
      </c>
      <c r="B33" s="3" t="s">
        <v>53</v>
      </c>
      <c r="C33" s="5" t="s">
        <v>8</v>
      </c>
      <c r="D33" s="2"/>
      <c r="E33" s="2">
        <v>7</v>
      </c>
      <c r="F33" s="2">
        <v>8</v>
      </c>
      <c r="G33" s="2">
        <v>11</v>
      </c>
      <c r="H33" s="2">
        <v>12</v>
      </c>
      <c r="I33" s="2">
        <v>9</v>
      </c>
      <c r="J33" s="2">
        <v>12</v>
      </c>
      <c r="K33" s="2">
        <v>10</v>
      </c>
      <c r="L33" s="2">
        <v>14</v>
      </c>
      <c r="M33" s="2">
        <v>14</v>
      </c>
      <c r="N33" s="25">
        <f t="shared" si="4"/>
        <v>10.777777777777779</v>
      </c>
      <c r="O33" s="25">
        <f t="shared" si="5"/>
        <v>2.4888640871780154</v>
      </c>
    </row>
    <row r="34" spans="1:15" x14ac:dyDescent="0.25">
      <c r="A34" s="2" t="s">
        <v>74</v>
      </c>
      <c r="B34" s="3" t="s">
        <v>53</v>
      </c>
      <c r="C34" s="5" t="s">
        <v>9</v>
      </c>
      <c r="D34" s="2"/>
      <c r="E34" s="2">
        <v>7</v>
      </c>
      <c r="F34" s="2">
        <v>9</v>
      </c>
      <c r="G34" s="2">
        <v>14</v>
      </c>
      <c r="H34" s="2">
        <v>12</v>
      </c>
      <c r="I34" s="2">
        <v>10</v>
      </c>
      <c r="J34" s="2">
        <v>11</v>
      </c>
      <c r="K34" s="2">
        <v>10</v>
      </c>
      <c r="L34" s="2">
        <v>11</v>
      </c>
      <c r="M34" s="2">
        <v>13</v>
      </c>
      <c r="N34" s="25">
        <f t="shared" si="4"/>
        <v>10.777777777777779</v>
      </c>
      <c r="O34" s="25">
        <f t="shared" si="5"/>
        <v>2.1081851067789223</v>
      </c>
    </row>
    <row r="35" spans="1:15" x14ac:dyDescent="0.25">
      <c r="A35" s="2" t="s">
        <v>74</v>
      </c>
      <c r="B35" s="3" t="s">
        <v>53</v>
      </c>
      <c r="C35" s="5" t="s">
        <v>10</v>
      </c>
      <c r="D35" s="2"/>
      <c r="E35" s="2">
        <v>7</v>
      </c>
      <c r="F35" s="2">
        <v>10</v>
      </c>
      <c r="G35" s="2">
        <v>15</v>
      </c>
      <c r="H35" s="2">
        <v>13</v>
      </c>
      <c r="I35" s="2">
        <v>10</v>
      </c>
      <c r="J35" s="2">
        <v>8</v>
      </c>
      <c r="K35" s="2">
        <v>9</v>
      </c>
      <c r="L35" s="2">
        <v>12</v>
      </c>
      <c r="M35" s="2">
        <v>11</v>
      </c>
      <c r="N35" s="25">
        <f t="shared" si="4"/>
        <v>10.555555555555555</v>
      </c>
      <c r="O35" s="25">
        <f t="shared" si="5"/>
        <v>2.5055493963954834</v>
      </c>
    </row>
    <row r="36" spans="1:15" x14ac:dyDescent="0.25">
      <c r="A36" s="2" t="s">
        <v>74</v>
      </c>
      <c r="B36" s="3" t="s">
        <v>53</v>
      </c>
      <c r="C36" s="5" t="s">
        <v>11</v>
      </c>
      <c r="D36" s="2"/>
      <c r="E36" s="2">
        <v>15</v>
      </c>
      <c r="F36" s="2">
        <v>14</v>
      </c>
      <c r="G36" s="2">
        <v>13</v>
      </c>
      <c r="H36" s="2">
        <v>11</v>
      </c>
      <c r="I36" s="2">
        <v>13</v>
      </c>
      <c r="J36" s="2">
        <v>12</v>
      </c>
      <c r="K36" s="2">
        <v>11</v>
      </c>
      <c r="L36" s="2">
        <v>9</v>
      </c>
      <c r="M36" s="2">
        <v>12</v>
      </c>
      <c r="N36" s="25">
        <f t="shared" si="4"/>
        <v>12.222222222222221</v>
      </c>
      <c r="O36" s="25">
        <f t="shared" si="5"/>
        <v>1.7873008824606049</v>
      </c>
    </row>
    <row r="37" spans="1:15" x14ac:dyDescent="0.25">
      <c r="A37" s="2" t="s">
        <v>74</v>
      </c>
      <c r="B37" s="3" t="s">
        <v>53</v>
      </c>
      <c r="C37" s="5" t="s">
        <v>47</v>
      </c>
      <c r="D37" s="2">
        <v>72</v>
      </c>
      <c r="E37" s="2">
        <v>9</v>
      </c>
      <c r="F37" s="2">
        <v>16</v>
      </c>
      <c r="G37" s="2">
        <v>13</v>
      </c>
      <c r="H37" s="2">
        <v>16</v>
      </c>
      <c r="I37" s="2">
        <v>11</v>
      </c>
      <c r="J37" s="2"/>
      <c r="K37" s="2">
        <v>12</v>
      </c>
      <c r="L37" s="2">
        <v>16</v>
      </c>
      <c r="M37" s="2">
        <v>14</v>
      </c>
      <c r="N37" s="25">
        <f t="shared" si="4"/>
        <v>19.888888888888889</v>
      </c>
      <c r="O37" s="25">
        <f t="shared" si="5"/>
        <v>19.694189780519306</v>
      </c>
    </row>
    <row r="38" spans="1:15" x14ac:dyDescent="0.25">
      <c r="A38" s="23" t="s">
        <v>75</v>
      </c>
      <c r="B38" s="3" t="s">
        <v>52</v>
      </c>
      <c r="C38" s="7" t="s">
        <v>2</v>
      </c>
      <c r="D38" s="26">
        <v>1</v>
      </c>
      <c r="E38" s="26">
        <v>1</v>
      </c>
      <c r="F38" s="26"/>
      <c r="G38" s="26"/>
      <c r="H38" s="26">
        <v>1</v>
      </c>
      <c r="I38" s="26">
        <v>1</v>
      </c>
      <c r="J38" s="26">
        <v>1</v>
      </c>
      <c r="K38" s="26">
        <v>1</v>
      </c>
      <c r="L38" s="26">
        <v>1</v>
      </c>
      <c r="M38" s="26">
        <v>1</v>
      </c>
      <c r="N38" s="25">
        <f t="shared" si="4"/>
        <v>1</v>
      </c>
      <c r="O38" s="25">
        <f t="shared" si="5"/>
        <v>0</v>
      </c>
    </row>
    <row r="39" spans="1:15" x14ac:dyDescent="0.25">
      <c r="A39" s="23" t="s">
        <v>75</v>
      </c>
      <c r="B39" s="3" t="s">
        <v>52</v>
      </c>
      <c r="C39" s="12" t="s">
        <v>3</v>
      </c>
      <c r="D39" s="26"/>
      <c r="E39" s="26">
        <v>1</v>
      </c>
      <c r="F39" s="26">
        <v>1</v>
      </c>
      <c r="G39" s="26"/>
      <c r="H39" s="26">
        <v>1</v>
      </c>
      <c r="I39" s="26">
        <v>1</v>
      </c>
      <c r="J39" s="26">
        <v>1</v>
      </c>
      <c r="K39" s="26">
        <v>1</v>
      </c>
      <c r="L39" s="26">
        <v>1</v>
      </c>
      <c r="M39" s="26">
        <v>1</v>
      </c>
      <c r="N39" s="25">
        <f t="shared" si="4"/>
        <v>1</v>
      </c>
      <c r="O39" s="25">
        <f t="shared" si="5"/>
        <v>0</v>
      </c>
    </row>
    <row r="40" spans="1:15" x14ac:dyDescent="0.25">
      <c r="A40" s="23" t="s">
        <v>75</v>
      </c>
      <c r="B40" s="3" t="s">
        <v>52</v>
      </c>
      <c r="C40" s="7" t="s">
        <v>4</v>
      </c>
      <c r="D40" s="26">
        <v>1</v>
      </c>
      <c r="E40" s="26">
        <v>1</v>
      </c>
      <c r="F40" s="26">
        <v>1</v>
      </c>
      <c r="G40" s="26">
        <v>1</v>
      </c>
      <c r="H40" s="26">
        <v>0</v>
      </c>
      <c r="I40" s="26">
        <v>1</v>
      </c>
      <c r="J40" s="26">
        <v>0</v>
      </c>
      <c r="K40" s="26"/>
      <c r="L40" s="26">
        <v>1</v>
      </c>
      <c r="M40" s="26">
        <v>1</v>
      </c>
      <c r="N40" s="25">
        <f t="shared" si="4"/>
        <v>0.77777777777777779</v>
      </c>
      <c r="O40" s="25">
        <f t="shared" si="5"/>
        <v>0.44095855184409838</v>
      </c>
    </row>
    <row r="41" spans="1:15" x14ac:dyDescent="0.25">
      <c r="A41" s="23" t="s">
        <v>75</v>
      </c>
      <c r="B41" s="3" t="s">
        <v>52</v>
      </c>
      <c r="C41" s="7" t="s">
        <v>5</v>
      </c>
      <c r="D41" s="26">
        <v>1</v>
      </c>
      <c r="E41" s="26">
        <v>1</v>
      </c>
      <c r="F41" s="26">
        <v>1</v>
      </c>
      <c r="G41" s="26">
        <v>0</v>
      </c>
      <c r="H41" s="26">
        <v>1</v>
      </c>
      <c r="I41" s="26">
        <v>1</v>
      </c>
      <c r="J41" s="26">
        <v>1</v>
      </c>
      <c r="K41" s="26"/>
      <c r="L41" s="26">
        <v>1</v>
      </c>
      <c r="M41" s="26">
        <v>0</v>
      </c>
      <c r="N41" s="25">
        <f t="shared" si="4"/>
        <v>0.77777777777777779</v>
      </c>
      <c r="O41" s="25">
        <f t="shared" si="5"/>
        <v>0.44095855184409838</v>
      </c>
    </row>
    <row r="42" spans="1:15" x14ac:dyDescent="0.25">
      <c r="A42" s="23" t="s">
        <v>75</v>
      </c>
      <c r="B42" s="3" t="s">
        <v>52</v>
      </c>
      <c r="C42" s="7" t="s">
        <v>6</v>
      </c>
      <c r="D42" s="26"/>
      <c r="E42" s="26">
        <v>1</v>
      </c>
      <c r="F42" s="26">
        <v>1</v>
      </c>
      <c r="G42" s="26">
        <v>1</v>
      </c>
      <c r="H42" s="26">
        <v>0</v>
      </c>
      <c r="I42" s="26">
        <v>0</v>
      </c>
      <c r="J42" s="26">
        <v>1</v>
      </c>
      <c r="K42" s="26">
        <v>1</v>
      </c>
      <c r="L42" s="26">
        <v>0</v>
      </c>
      <c r="M42" s="26">
        <v>0</v>
      </c>
      <c r="N42" s="25">
        <f t="shared" si="4"/>
        <v>0.55555555555555558</v>
      </c>
      <c r="O42" s="25">
        <f t="shared" si="5"/>
        <v>0.52704627669472992</v>
      </c>
    </row>
    <row r="43" spans="1:15" x14ac:dyDescent="0.25">
      <c r="A43" s="23" t="s">
        <v>75</v>
      </c>
      <c r="B43" s="3" t="s">
        <v>52</v>
      </c>
      <c r="C43" s="7" t="s">
        <v>7</v>
      </c>
      <c r="D43" s="26"/>
      <c r="E43" s="26">
        <v>0</v>
      </c>
      <c r="F43" s="26">
        <v>1</v>
      </c>
      <c r="G43" s="26">
        <v>1</v>
      </c>
      <c r="H43" s="26">
        <v>1</v>
      </c>
      <c r="I43" s="26">
        <v>1</v>
      </c>
      <c r="J43" s="26">
        <v>1</v>
      </c>
      <c r="K43" s="26">
        <v>1</v>
      </c>
      <c r="L43" s="26">
        <v>0</v>
      </c>
      <c r="M43" s="26">
        <v>1</v>
      </c>
      <c r="N43" s="25">
        <f t="shared" si="4"/>
        <v>0.77777777777777779</v>
      </c>
      <c r="O43" s="25">
        <f t="shared" si="5"/>
        <v>0.44095855184409838</v>
      </c>
    </row>
    <row r="44" spans="1:15" x14ac:dyDescent="0.25">
      <c r="A44" s="23" t="s">
        <v>75</v>
      </c>
      <c r="B44" s="3" t="s">
        <v>52</v>
      </c>
      <c r="C44" s="7" t="s">
        <v>8</v>
      </c>
      <c r="D44" s="26">
        <v>1</v>
      </c>
      <c r="E44" s="26"/>
      <c r="F44" s="26">
        <v>1</v>
      </c>
      <c r="G44" s="26">
        <v>1</v>
      </c>
      <c r="H44" s="26">
        <v>1</v>
      </c>
      <c r="I44" s="26">
        <v>1</v>
      </c>
      <c r="J44" s="26">
        <v>1</v>
      </c>
      <c r="K44" s="26">
        <v>1</v>
      </c>
      <c r="L44" s="26">
        <v>1</v>
      </c>
      <c r="M44" s="26">
        <v>1</v>
      </c>
      <c r="N44" s="25">
        <f t="shared" si="4"/>
        <v>1</v>
      </c>
      <c r="O44" s="25">
        <f t="shared" si="5"/>
        <v>0</v>
      </c>
    </row>
    <row r="45" spans="1:15" x14ac:dyDescent="0.25">
      <c r="A45" s="23" t="s">
        <v>75</v>
      </c>
      <c r="B45" s="3" t="s">
        <v>52</v>
      </c>
      <c r="C45" s="7" t="s">
        <v>9</v>
      </c>
      <c r="D45" s="26">
        <v>0</v>
      </c>
      <c r="E45" s="26">
        <v>1</v>
      </c>
      <c r="F45" s="26">
        <v>1</v>
      </c>
      <c r="G45" s="26">
        <v>0</v>
      </c>
      <c r="H45" s="26">
        <v>1</v>
      </c>
      <c r="I45" s="26">
        <v>1</v>
      </c>
      <c r="J45" s="26">
        <v>1</v>
      </c>
      <c r="K45" s="26">
        <v>1</v>
      </c>
      <c r="L45" s="26">
        <v>0</v>
      </c>
      <c r="M45" s="26">
        <v>1</v>
      </c>
      <c r="N45" s="25">
        <f t="shared" si="4"/>
        <v>0.7</v>
      </c>
      <c r="O45" s="25">
        <f t="shared" si="5"/>
        <v>0.48304589153964789</v>
      </c>
    </row>
    <row r="46" spans="1:15" x14ac:dyDescent="0.25">
      <c r="A46" s="23" t="s">
        <v>75</v>
      </c>
      <c r="B46" s="3" t="s">
        <v>52</v>
      </c>
      <c r="C46" s="7" t="s">
        <v>10</v>
      </c>
      <c r="D46" s="26">
        <v>1</v>
      </c>
      <c r="E46" s="26">
        <v>1</v>
      </c>
      <c r="F46" s="26">
        <v>0</v>
      </c>
      <c r="G46" s="26">
        <v>1</v>
      </c>
      <c r="H46" s="26">
        <v>1</v>
      </c>
      <c r="I46" s="26">
        <v>0</v>
      </c>
      <c r="J46" s="26">
        <v>1</v>
      </c>
      <c r="K46" s="26">
        <v>1</v>
      </c>
      <c r="L46" s="26">
        <v>0</v>
      </c>
      <c r="M46" s="26">
        <v>1</v>
      </c>
      <c r="N46" s="25">
        <f t="shared" si="4"/>
        <v>0.7</v>
      </c>
      <c r="O46" s="25">
        <f t="shared" si="5"/>
        <v>0.48304589153964789</v>
      </c>
    </row>
    <row r="47" spans="1:15" x14ac:dyDescent="0.25">
      <c r="A47" s="23" t="s">
        <v>75</v>
      </c>
      <c r="B47" s="3" t="s">
        <v>52</v>
      </c>
      <c r="C47" s="7" t="s">
        <v>11</v>
      </c>
      <c r="D47" s="26">
        <v>1</v>
      </c>
      <c r="E47" s="26">
        <v>1</v>
      </c>
      <c r="F47" s="26">
        <v>1</v>
      </c>
      <c r="G47" s="26">
        <v>1</v>
      </c>
      <c r="H47" s="26">
        <v>1</v>
      </c>
      <c r="I47" s="26">
        <v>1</v>
      </c>
      <c r="J47" s="26">
        <v>1</v>
      </c>
      <c r="K47" s="26">
        <v>1</v>
      </c>
      <c r="L47" s="26"/>
      <c r="M47" s="26">
        <v>1</v>
      </c>
      <c r="N47" s="25">
        <f t="shared" si="4"/>
        <v>1</v>
      </c>
      <c r="O47" s="25">
        <f t="shared" si="5"/>
        <v>0</v>
      </c>
    </row>
    <row r="48" spans="1:15" x14ac:dyDescent="0.25">
      <c r="A48" s="23" t="s">
        <v>75</v>
      </c>
      <c r="B48" s="3" t="s">
        <v>52</v>
      </c>
      <c r="C48" s="7" t="s">
        <v>47</v>
      </c>
      <c r="D48" s="26">
        <v>1</v>
      </c>
      <c r="E48" s="26">
        <v>2</v>
      </c>
      <c r="F48" s="26">
        <v>1</v>
      </c>
      <c r="G48" s="26">
        <v>2</v>
      </c>
      <c r="H48" s="26">
        <v>1</v>
      </c>
      <c r="I48" s="26">
        <v>1</v>
      </c>
      <c r="J48" s="26">
        <v>1</v>
      </c>
      <c r="K48" s="26">
        <v>1</v>
      </c>
      <c r="L48" s="26">
        <v>1</v>
      </c>
      <c r="M48" s="26">
        <v>2</v>
      </c>
      <c r="N48" s="25">
        <f t="shared" si="4"/>
        <v>1.3</v>
      </c>
      <c r="O48" s="25">
        <f t="shared" si="5"/>
        <v>0.48304589153964811</v>
      </c>
    </row>
    <row r="49" spans="1:15" x14ac:dyDescent="0.25">
      <c r="A49" s="23" t="s">
        <v>75</v>
      </c>
      <c r="B49" s="3" t="s">
        <v>53</v>
      </c>
      <c r="C49" s="5" t="s">
        <v>2</v>
      </c>
      <c r="D49" s="26">
        <v>4</v>
      </c>
      <c r="E49" s="26">
        <v>5</v>
      </c>
      <c r="F49" s="26">
        <v>3</v>
      </c>
      <c r="G49" s="26">
        <v>5</v>
      </c>
      <c r="H49" s="26">
        <v>4</v>
      </c>
      <c r="I49" s="26">
        <v>3</v>
      </c>
      <c r="J49" s="26">
        <v>3</v>
      </c>
      <c r="K49" s="26">
        <v>4</v>
      </c>
      <c r="L49" s="26">
        <v>4</v>
      </c>
      <c r="M49" s="26"/>
      <c r="N49" s="25">
        <f t="shared" si="4"/>
        <v>3.8888888888888888</v>
      </c>
      <c r="O49" s="25">
        <f t="shared" si="5"/>
        <v>0.78173595997057133</v>
      </c>
    </row>
    <row r="50" spans="1:15" x14ac:dyDescent="0.25">
      <c r="A50" s="23" t="s">
        <v>75</v>
      </c>
      <c r="B50" s="3" t="s">
        <v>53</v>
      </c>
      <c r="C50" s="4" t="s">
        <v>3</v>
      </c>
      <c r="D50" s="26">
        <v>4</v>
      </c>
      <c r="E50" s="26">
        <v>3</v>
      </c>
      <c r="F50" s="26">
        <v>3</v>
      </c>
      <c r="G50" s="26">
        <v>4</v>
      </c>
      <c r="H50" s="26">
        <v>6</v>
      </c>
      <c r="I50" s="26">
        <v>4</v>
      </c>
      <c r="J50" s="26">
        <v>5</v>
      </c>
      <c r="K50" s="26"/>
      <c r="L50" s="26">
        <v>4</v>
      </c>
      <c r="M50" s="26">
        <v>7</v>
      </c>
      <c r="N50" s="25">
        <f t="shared" si="4"/>
        <v>4.4444444444444446</v>
      </c>
      <c r="O50" s="25">
        <f t="shared" si="5"/>
        <v>1.3333333333333337</v>
      </c>
    </row>
    <row r="51" spans="1:15" x14ac:dyDescent="0.25">
      <c r="A51" s="23" t="s">
        <v>75</v>
      </c>
      <c r="B51" s="3" t="s">
        <v>53</v>
      </c>
      <c r="C51" s="5" t="s">
        <v>4</v>
      </c>
      <c r="D51" s="26">
        <v>7</v>
      </c>
      <c r="E51" s="26">
        <v>4</v>
      </c>
      <c r="F51" s="26">
        <v>7</v>
      </c>
      <c r="G51" s="26">
        <v>3</v>
      </c>
      <c r="H51" s="26">
        <v>3</v>
      </c>
      <c r="I51" s="26">
        <v>5</v>
      </c>
      <c r="J51" s="26">
        <v>4</v>
      </c>
      <c r="K51" s="26">
        <v>4</v>
      </c>
      <c r="L51" s="26">
        <v>4</v>
      </c>
      <c r="M51" s="26">
        <v>7</v>
      </c>
      <c r="N51" s="25">
        <f t="shared" si="4"/>
        <v>4.8</v>
      </c>
      <c r="O51" s="25">
        <f t="shared" si="5"/>
        <v>1.6193277068654823</v>
      </c>
    </row>
    <row r="52" spans="1:15" x14ac:dyDescent="0.25">
      <c r="A52" s="23" t="s">
        <v>75</v>
      </c>
      <c r="B52" s="3" t="s">
        <v>53</v>
      </c>
      <c r="C52" s="5" t="s">
        <v>5</v>
      </c>
      <c r="D52" s="26">
        <v>4</v>
      </c>
      <c r="E52" s="26">
        <v>3</v>
      </c>
      <c r="F52" s="26">
        <v>4</v>
      </c>
      <c r="G52" s="26">
        <v>3</v>
      </c>
      <c r="H52" s="26">
        <v>3</v>
      </c>
      <c r="I52" s="26">
        <v>4</v>
      </c>
      <c r="J52" s="26">
        <v>6</v>
      </c>
      <c r="K52" s="26"/>
      <c r="L52" s="26">
        <v>5</v>
      </c>
      <c r="M52" s="26">
        <v>5</v>
      </c>
      <c r="N52" s="25">
        <f t="shared" si="4"/>
        <v>4.1111111111111107</v>
      </c>
      <c r="O52" s="25">
        <f t="shared" si="5"/>
        <v>1.0540925533894596</v>
      </c>
    </row>
    <row r="53" spans="1:15" x14ac:dyDescent="0.25">
      <c r="A53" s="23" t="s">
        <v>75</v>
      </c>
      <c r="B53" s="3" t="s">
        <v>53</v>
      </c>
      <c r="C53" s="5" t="s">
        <v>6</v>
      </c>
      <c r="D53" s="26">
        <v>4</v>
      </c>
      <c r="E53" s="26">
        <v>3</v>
      </c>
      <c r="F53" s="26">
        <v>3</v>
      </c>
      <c r="G53" s="26"/>
      <c r="H53" s="26">
        <v>4</v>
      </c>
      <c r="I53" s="26">
        <v>6</v>
      </c>
      <c r="J53" s="26">
        <v>3</v>
      </c>
      <c r="K53" s="26">
        <v>4</v>
      </c>
      <c r="L53" s="26">
        <v>7</v>
      </c>
      <c r="M53" s="26">
        <v>4</v>
      </c>
      <c r="N53" s="25">
        <f t="shared" si="4"/>
        <v>4.2222222222222223</v>
      </c>
      <c r="O53" s="25">
        <f t="shared" si="5"/>
        <v>1.3944333775567921</v>
      </c>
    </row>
    <row r="54" spans="1:15" x14ac:dyDescent="0.25">
      <c r="A54" s="23" t="s">
        <v>75</v>
      </c>
      <c r="B54" s="3" t="s">
        <v>53</v>
      </c>
      <c r="C54" s="5" t="s">
        <v>7</v>
      </c>
      <c r="D54" s="26">
        <v>3</v>
      </c>
      <c r="E54" s="26">
        <v>3</v>
      </c>
      <c r="F54" s="26">
        <v>8</v>
      </c>
      <c r="G54" s="26">
        <v>6</v>
      </c>
      <c r="H54" s="26">
        <v>12</v>
      </c>
      <c r="I54" s="26">
        <v>4</v>
      </c>
      <c r="J54" s="26">
        <v>4</v>
      </c>
      <c r="K54" s="26">
        <v>9</v>
      </c>
      <c r="L54" s="26">
        <v>4</v>
      </c>
      <c r="M54" s="26">
        <v>12</v>
      </c>
      <c r="N54" s="25">
        <f t="shared" si="4"/>
        <v>6.5</v>
      </c>
      <c r="O54" s="25">
        <f t="shared" si="5"/>
        <v>3.5355339059327378</v>
      </c>
    </row>
    <row r="55" spans="1:15" x14ac:dyDescent="0.25">
      <c r="A55" s="23" t="s">
        <v>75</v>
      </c>
      <c r="B55" s="3" t="s">
        <v>53</v>
      </c>
      <c r="C55" s="5" t="s">
        <v>8</v>
      </c>
      <c r="D55" s="26">
        <v>5</v>
      </c>
      <c r="E55" s="26">
        <v>3</v>
      </c>
      <c r="F55" s="26">
        <v>4</v>
      </c>
      <c r="G55" s="26">
        <v>4</v>
      </c>
      <c r="H55" s="26">
        <v>3</v>
      </c>
      <c r="I55" s="26"/>
      <c r="J55" s="26">
        <v>4</v>
      </c>
      <c r="K55" s="26">
        <v>4</v>
      </c>
      <c r="L55" s="26">
        <v>4</v>
      </c>
      <c r="M55" s="26">
        <v>3</v>
      </c>
      <c r="N55" s="25">
        <f t="shared" si="4"/>
        <v>3.7777777777777777</v>
      </c>
      <c r="O55" s="25">
        <f t="shared" si="5"/>
        <v>0.66666666666666552</v>
      </c>
    </row>
    <row r="56" spans="1:15" x14ac:dyDescent="0.25">
      <c r="A56" s="23" t="s">
        <v>75</v>
      </c>
      <c r="B56" s="3" t="s">
        <v>53</v>
      </c>
      <c r="C56" s="5" t="s">
        <v>9</v>
      </c>
      <c r="D56" s="26">
        <v>5</v>
      </c>
      <c r="E56" s="26">
        <v>4</v>
      </c>
      <c r="F56" s="26">
        <v>5</v>
      </c>
      <c r="G56" s="26">
        <v>8</v>
      </c>
      <c r="H56" s="26">
        <v>3</v>
      </c>
      <c r="I56" s="26"/>
      <c r="J56" s="26">
        <v>3</v>
      </c>
      <c r="K56" s="26">
        <v>3</v>
      </c>
      <c r="L56" s="26">
        <v>8</v>
      </c>
      <c r="M56" s="26">
        <v>4</v>
      </c>
      <c r="N56" s="25">
        <f t="shared" si="4"/>
        <v>4.7777777777777777</v>
      </c>
      <c r="O56" s="25">
        <f t="shared" si="5"/>
        <v>1.9860625479688305</v>
      </c>
    </row>
    <row r="57" spans="1:15" x14ac:dyDescent="0.25">
      <c r="A57" s="23" t="s">
        <v>75</v>
      </c>
      <c r="B57" s="3" t="s">
        <v>53</v>
      </c>
      <c r="C57" s="5" t="s">
        <v>10</v>
      </c>
      <c r="D57" s="26">
        <v>3</v>
      </c>
      <c r="E57" s="26">
        <v>5</v>
      </c>
      <c r="F57" s="26">
        <v>4</v>
      </c>
      <c r="G57" s="26">
        <v>4</v>
      </c>
      <c r="H57" s="26">
        <v>3</v>
      </c>
      <c r="I57" s="26"/>
      <c r="J57" s="26">
        <v>3</v>
      </c>
      <c r="K57" s="26">
        <v>5</v>
      </c>
      <c r="L57" s="26">
        <v>3</v>
      </c>
      <c r="M57" s="26">
        <v>4</v>
      </c>
      <c r="N57" s="25">
        <f t="shared" si="4"/>
        <v>3.7777777777777777</v>
      </c>
      <c r="O57" s="25">
        <f t="shared" si="5"/>
        <v>0.83333333333333237</v>
      </c>
    </row>
    <row r="58" spans="1:15" x14ac:dyDescent="0.25">
      <c r="A58" s="23" t="s">
        <v>75</v>
      </c>
      <c r="B58" s="3" t="s">
        <v>53</v>
      </c>
      <c r="C58" s="5" t="s">
        <v>11</v>
      </c>
      <c r="D58" s="26">
        <v>7</v>
      </c>
      <c r="E58" s="26">
        <v>5</v>
      </c>
      <c r="F58" s="26">
        <v>3</v>
      </c>
      <c r="G58" s="26">
        <v>4</v>
      </c>
      <c r="H58" s="26">
        <v>3</v>
      </c>
      <c r="I58" s="26">
        <v>4</v>
      </c>
      <c r="J58" s="26">
        <v>6</v>
      </c>
      <c r="K58" s="26">
        <v>3</v>
      </c>
      <c r="L58" s="26"/>
      <c r="M58" s="26">
        <v>5</v>
      </c>
      <c r="N58" s="25">
        <f t="shared" si="4"/>
        <v>4.4444444444444446</v>
      </c>
      <c r="O58" s="25">
        <f t="shared" si="5"/>
        <v>1.4240006242195888</v>
      </c>
    </row>
    <row r="59" spans="1:15" x14ac:dyDescent="0.25">
      <c r="A59" s="23" t="s">
        <v>75</v>
      </c>
      <c r="B59" s="3" t="s">
        <v>53</v>
      </c>
      <c r="C59" s="5" t="s">
        <v>47</v>
      </c>
      <c r="D59" s="26">
        <v>6</v>
      </c>
      <c r="E59" s="26">
        <v>5</v>
      </c>
      <c r="F59" s="26">
        <v>5</v>
      </c>
      <c r="G59" s="26">
        <v>10</v>
      </c>
      <c r="H59" s="26">
        <v>6</v>
      </c>
      <c r="I59" s="26">
        <v>7</v>
      </c>
      <c r="J59" s="26">
        <v>5</v>
      </c>
      <c r="K59" s="26"/>
      <c r="L59" s="26">
        <v>6</v>
      </c>
      <c r="M59" s="26">
        <v>5</v>
      </c>
      <c r="N59" s="25">
        <f t="shared" si="4"/>
        <v>6.1111111111111107</v>
      </c>
      <c r="O59" s="25">
        <f t="shared" si="5"/>
        <v>1.615893285805444</v>
      </c>
    </row>
    <row r="60" spans="1:15" x14ac:dyDescent="0.25">
      <c r="B60" s="16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8"/>
      <c r="O60" s="18"/>
    </row>
    <row r="61" spans="1:15" x14ac:dyDescent="0.25">
      <c r="A61" s="9" t="s">
        <v>73</v>
      </c>
      <c r="B61" s="1" t="s">
        <v>54</v>
      </c>
      <c r="C61" s="1" t="s">
        <v>41</v>
      </c>
      <c r="D61" s="1" t="s">
        <v>28</v>
      </c>
      <c r="E61" s="1" t="s">
        <v>29</v>
      </c>
      <c r="F61" s="1" t="s">
        <v>30</v>
      </c>
      <c r="G61" s="1" t="s">
        <v>31</v>
      </c>
      <c r="H61" s="1" t="s">
        <v>32</v>
      </c>
      <c r="I61" s="1" t="s">
        <v>33</v>
      </c>
      <c r="J61" s="1" t="s">
        <v>34</v>
      </c>
      <c r="K61" s="1" t="s">
        <v>35</v>
      </c>
      <c r="L61" s="1" t="s">
        <v>36</v>
      </c>
      <c r="M61" s="6" t="s">
        <v>37</v>
      </c>
      <c r="N61" s="8" t="s">
        <v>46</v>
      </c>
      <c r="O61" s="9" t="s">
        <v>51</v>
      </c>
    </row>
    <row r="62" spans="1:15" x14ac:dyDescent="0.25">
      <c r="A62" s="2" t="s">
        <v>74</v>
      </c>
      <c r="B62" s="3" t="s">
        <v>52</v>
      </c>
      <c r="C62" s="2" t="s">
        <v>12</v>
      </c>
      <c r="D62" s="26">
        <v>5</v>
      </c>
      <c r="E62" s="26">
        <v>6</v>
      </c>
      <c r="F62" s="26">
        <v>5</v>
      </c>
      <c r="G62" s="26">
        <v>8</v>
      </c>
      <c r="H62" s="26">
        <v>5</v>
      </c>
      <c r="I62" s="26">
        <v>7</v>
      </c>
      <c r="J62" s="26">
        <v>9</v>
      </c>
      <c r="K62" s="26">
        <v>9</v>
      </c>
      <c r="L62" s="26">
        <v>8</v>
      </c>
      <c r="M62" s="26">
        <v>9</v>
      </c>
      <c r="N62" s="25">
        <f t="shared" ref="N62:N81" si="6">AVERAGE(D62:M62)</f>
        <v>7.1</v>
      </c>
      <c r="O62" s="25">
        <f t="shared" ref="O62:O81" si="7">_xlfn.STDEV.S(D62:M62)</f>
        <v>1.7288403306519913</v>
      </c>
    </row>
    <row r="63" spans="1:15" x14ac:dyDescent="0.25">
      <c r="A63" s="2" t="s">
        <v>74</v>
      </c>
      <c r="B63" s="3" t="s">
        <v>52</v>
      </c>
      <c r="C63" s="2" t="s">
        <v>14</v>
      </c>
      <c r="D63" s="26">
        <v>5</v>
      </c>
      <c r="E63" s="26">
        <v>6</v>
      </c>
      <c r="F63" s="26">
        <v>5</v>
      </c>
      <c r="G63" s="26">
        <v>7</v>
      </c>
      <c r="H63" s="26">
        <v>6</v>
      </c>
      <c r="I63" s="26">
        <v>6</v>
      </c>
      <c r="J63" s="26">
        <v>8</v>
      </c>
      <c r="K63" s="26">
        <v>11</v>
      </c>
      <c r="L63" s="26">
        <v>9</v>
      </c>
      <c r="M63" s="26">
        <v>10</v>
      </c>
      <c r="N63" s="25">
        <f t="shared" si="6"/>
        <v>7.3</v>
      </c>
      <c r="O63" s="25">
        <f t="shared" si="7"/>
        <v>2.1108186931983424</v>
      </c>
    </row>
    <row r="64" spans="1:15" x14ac:dyDescent="0.25">
      <c r="A64" s="23" t="s">
        <v>75</v>
      </c>
      <c r="B64" s="3" t="s">
        <v>52</v>
      </c>
      <c r="C64" s="13" t="s">
        <v>12</v>
      </c>
      <c r="D64" s="2">
        <v>1</v>
      </c>
      <c r="E64" s="2">
        <v>1</v>
      </c>
      <c r="F64" s="2">
        <v>1</v>
      </c>
      <c r="G64" s="2">
        <v>1</v>
      </c>
      <c r="H64" s="2">
        <v>1</v>
      </c>
      <c r="I64" s="2"/>
      <c r="J64" s="2"/>
      <c r="K64" s="2">
        <v>1</v>
      </c>
      <c r="L64" s="2">
        <v>1</v>
      </c>
      <c r="M64" s="2">
        <v>1</v>
      </c>
      <c r="N64" s="25">
        <f>AVERAGE(D64:M64)</f>
        <v>1</v>
      </c>
      <c r="O64" s="25">
        <f>_xlfn.STDEV.S(D64:M64)</f>
        <v>0</v>
      </c>
    </row>
    <row r="65" spans="1:15" x14ac:dyDescent="0.25">
      <c r="A65" s="23" t="s">
        <v>75</v>
      </c>
      <c r="B65" s="3" t="s">
        <v>52</v>
      </c>
      <c r="C65" s="13" t="s">
        <v>14</v>
      </c>
      <c r="D65" s="2">
        <v>1</v>
      </c>
      <c r="E65" s="2">
        <v>1</v>
      </c>
      <c r="F65" s="2">
        <v>1</v>
      </c>
      <c r="G65" s="2">
        <v>1</v>
      </c>
      <c r="H65" s="2">
        <v>1</v>
      </c>
      <c r="I65" s="2">
        <v>0</v>
      </c>
      <c r="J65" s="2">
        <v>1</v>
      </c>
      <c r="K65" s="2">
        <v>1</v>
      </c>
      <c r="L65" s="2">
        <v>0</v>
      </c>
      <c r="M65" s="2">
        <v>0</v>
      </c>
      <c r="N65" s="25">
        <f>AVERAGE(D65:M65)</f>
        <v>0.7</v>
      </c>
      <c r="O65" s="25">
        <f>_xlfn.STDEV.S(D65:M65)</f>
        <v>0.48304589153964789</v>
      </c>
    </row>
    <row r="66" spans="1:15" x14ac:dyDescent="0.25">
      <c r="A66" s="2" t="s">
        <v>74</v>
      </c>
      <c r="B66" s="3" t="s">
        <v>52</v>
      </c>
      <c r="C66" s="2" t="s">
        <v>13</v>
      </c>
      <c r="D66" s="26">
        <v>5</v>
      </c>
      <c r="E66" s="26">
        <v>6</v>
      </c>
      <c r="F66" s="26">
        <v>6</v>
      </c>
      <c r="G66" s="26">
        <v>4</v>
      </c>
      <c r="H66" s="26">
        <v>6</v>
      </c>
      <c r="I66" s="26">
        <v>7</v>
      </c>
      <c r="J66" s="26">
        <v>8</v>
      </c>
      <c r="K66" s="26"/>
      <c r="L66" s="26">
        <v>10</v>
      </c>
      <c r="M66" s="26">
        <v>10</v>
      </c>
      <c r="N66" s="25">
        <f t="shared" si="6"/>
        <v>6.8888888888888893</v>
      </c>
      <c r="O66" s="25">
        <f t="shared" si="7"/>
        <v>2.0883273476902788</v>
      </c>
    </row>
    <row r="67" spans="1:15" x14ac:dyDescent="0.25">
      <c r="A67" s="2" t="s">
        <v>74</v>
      </c>
      <c r="B67" s="3" t="s">
        <v>52</v>
      </c>
      <c r="C67" s="2" t="s">
        <v>15</v>
      </c>
      <c r="D67" s="26">
        <v>5</v>
      </c>
      <c r="E67" s="26">
        <v>6</v>
      </c>
      <c r="F67" s="26">
        <v>5</v>
      </c>
      <c r="G67" s="26">
        <v>6</v>
      </c>
      <c r="H67" s="26">
        <v>5</v>
      </c>
      <c r="I67" s="26">
        <v>6</v>
      </c>
      <c r="J67" s="26">
        <v>7</v>
      </c>
      <c r="K67" s="26">
        <v>9</v>
      </c>
      <c r="L67" s="26">
        <v>8</v>
      </c>
      <c r="M67" s="26">
        <v>9</v>
      </c>
      <c r="N67" s="25">
        <f t="shared" si="6"/>
        <v>6.6</v>
      </c>
      <c r="O67" s="25">
        <f t="shared" si="7"/>
        <v>1.5776212754932302</v>
      </c>
    </row>
    <row r="68" spans="1:15" x14ac:dyDescent="0.25">
      <c r="A68" s="2" t="s">
        <v>74</v>
      </c>
      <c r="B68" s="3" t="s">
        <v>52</v>
      </c>
      <c r="C68" s="2" t="s">
        <v>16</v>
      </c>
      <c r="D68" s="26"/>
      <c r="E68" s="26">
        <v>7</v>
      </c>
      <c r="F68" s="26">
        <v>7</v>
      </c>
      <c r="G68" s="26">
        <v>6</v>
      </c>
      <c r="H68" s="26">
        <v>6</v>
      </c>
      <c r="I68" s="26">
        <v>7</v>
      </c>
      <c r="J68" s="26">
        <v>8</v>
      </c>
      <c r="K68" s="26">
        <v>10</v>
      </c>
      <c r="L68" s="26">
        <v>9</v>
      </c>
      <c r="M68" s="26">
        <v>13</v>
      </c>
      <c r="N68" s="25">
        <f t="shared" si="6"/>
        <v>8.1111111111111107</v>
      </c>
      <c r="O68" s="25">
        <f t="shared" si="7"/>
        <v>2.2607766610417568</v>
      </c>
    </row>
    <row r="69" spans="1:15" x14ac:dyDescent="0.25">
      <c r="A69" s="23" t="s">
        <v>75</v>
      </c>
      <c r="B69" s="3" t="s">
        <v>52</v>
      </c>
      <c r="C69" s="13" t="s">
        <v>13</v>
      </c>
      <c r="D69" s="2">
        <v>1</v>
      </c>
      <c r="E69" s="2"/>
      <c r="F69" s="2">
        <v>1</v>
      </c>
      <c r="G69" s="2">
        <v>1</v>
      </c>
      <c r="H69" s="2">
        <v>1</v>
      </c>
      <c r="I69" s="2">
        <v>1</v>
      </c>
      <c r="J69" s="2"/>
      <c r="K69" s="2">
        <v>1</v>
      </c>
      <c r="L69" s="2">
        <v>1</v>
      </c>
      <c r="M69" s="2">
        <v>1</v>
      </c>
      <c r="N69" s="25">
        <f>AVERAGE(D69:M69)</f>
        <v>1</v>
      </c>
      <c r="O69" s="25">
        <f>_xlfn.STDEV.S(D69:M69)</f>
        <v>0</v>
      </c>
    </row>
    <row r="70" spans="1:15" x14ac:dyDescent="0.25">
      <c r="A70" s="23" t="s">
        <v>75</v>
      </c>
      <c r="B70" s="3" t="s">
        <v>52</v>
      </c>
      <c r="C70" s="13" t="s">
        <v>15</v>
      </c>
      <c r="D70" s="2">
        <v>1</v>
      </c>
      <c r="E70" s="2">
        <v>1</v>
      </c>
      <c r="F70" s="2">
        <v>1</v>
      </c>
      <c r="G70" s="2">
        <v>1</v>
      </c>
      <c r="H70" s="2">
        <v>0</v>
      </c>
      <c r="I70" s="2">
        <v>0</v>
      </c>
      <c r="J70" s="2">
        <v>1</v>
      </c>
      <c r="K70" s="2">
        <v>1</v>
      </c>
      <c r="L70" s="2">
        <v>1</v>
      </c>
      <c r="M70" s="2">
        <v>0</v>
      </c>
      <c r="N70" s="25">
        <f>AVERAGE(D70:M70)</f>
        <v>0.7</v>
      </c>
      <c r="O70" s="25">
        <f>_xlfn.STDEV.S(D70:M70)</f>
        <v>0.48304589153964789</v>
      </c>
    </row>
    <row r="71" spans="1:15" x14ac:dyDescent="0.25">
      <c r="A71" s="23" t="s">
        <v>75</v>
      </c>
      <c r="B71" s="3" t="s">
        <v>52</v>
      </c>
      <c r="C71" s="13" t="s">
        <v>16</v>
      </c>
      <c r="D71" s="2"/>
      <c r="E71" s="2">
        <v>6</v>
      </c>
      <c r="F71" s="2">
        <v>5</v>
      </c>
      <c r="G71" s="2">
        <v>5</v>
      </c>
      <c r="H71" s="2">
        <v>4</v>
      </c>
      <c r="I71" s="2">
        <v>4</v>
      </c>
      <c r="J71" s="2">
        <v>5</v>
      </c>
      <c r="K71" s="2">
        <v>5</v>
      </c>
      <c r="L71" s="2">
        <v>10</v>
      </c>
      <c r="M71" s="2">
        <v>5</v>
      </c>
      <c r="N71" s="25">
        <f>AVERAGE(D71:M71)</f>
        <v>5.4444444444444446</v>
      </c>
      <c r="O71" s="25">
        <f>_xlfn.STDEV.S(D71:M71)</f>
        <v>1.8104634152000361</v>
      </c>
    </row>
    <row r="72" spans="1:15" x14ac:dyDescent="0.25">
      <c r="A72" s="2" t="s">
        <v>74</v>
      </c>
      <c r="B72" s="3" t="s">
        <v>53</v>
      </c>
      <c r="C72" s="2" t="s">
        <v>12</v>
      </c>
      <c r="D72" s="26"/>
      <c r="E72" s="26">
        <v>8</v>
      </c>
      <c r="F72" s="26">
        <v>10</v>
      </c>
      <c r="G72" s="26">
        <v>20</v>
      </c>
      <c r="H72" s="26">
        <v>13</v>
      </c>
      <c r="I72" s="26">
        <v>8</v>
      </c>
      <c r="J72" s="26">
        <v>15</v>
      </c>
      <c r="K72" s="26">
        <v>19</v>
      </c>
      <c r="L72" s="26">
        <v>12</v>
      </c>
      <c r="M72" s="26">
        <v>11</v>
      </c>
      <c r="N72" s="25">
        <f t="shared" si="6"/>
        <v>12.888888888888889</v>
      </c>
      <c r="O72" s="25">
        <f t="shared" si="7"/>
        <v>4.3716256828680011</v>
      </c>
    </row>
    <row r="73" spans="1:15" x14ac:dyDescent="0.25">
      <c r="A73" s="2" t="s">
        <v>74</v>
      </c>
      <c r="B73" s="3" t="s">
        <v>53</v>
      </c>
      <c r="C73" s="2" t="s">
        <v>14</v>
      </c>
      <c r="D73" s="26"/>
      <c r="E73" s="26">
        <v>16</v>
      </c>
      <c r="F73" s="26">
        <v>9</v>
      </c>
      <c r="G73" s="26">
        <v>12</v>
      </c>
      <c r="H73" s="26">
        <v>15</v>
      </c>
      <c r="I73" s="26">
        <v>12</v>
      </c>
      <c r="J73" s="26">
        <v>9</v>
      </c>
      <c r="K73" s="26">
        <v>9</v>
      </c>
      <c r="L73" s="26">
        <v>10</v>
      </c>
      <c r="M73" s="26">
        <v>12</v>
      </c>
      <c r="N73" s="25">
        <f t="shared" si="6"/>
        <v>11.555555555555555</v>
      </c>
      <c r="O73" s="25">
        <f t="shared" si="7"/>
        <v>2.6034165586355504</v>
      </c>
    </row>
    <row r="74" spans="1:15" x14ac:dyDescent="0.25">
      <c r="A74" s="23" t="s">
        <v>75</v>
      </c>
      <c r="B74" s="3" t="s">
        <v>53</v>
      </c>
      <c r="C74" s="13" t="s">
        <v>12</v>
      </c>
      <c r="D74" s="2">
        <v>6</v>
      </c>
      <c r="E74" s="2">
        <v>3</v>
      </c>
      <c r="F74" s="2">
        <v>4</v>
      </c>
      <c r="G74" s="2">
        <v>4</v>
      </c>
      <c r="H74" s="2">
        <v>3</v>
      </c>
      <c r="I74" s="2">
        <v>5</v>
      </c>
      <c r="J74" s="2"/>
      <c r="K74" s="2">
        <v>5</v>
      </c>
      <c r="L74" s="2">
        <v>6</v>
      </c>
      <c r="M74" s="2">
        <v>4</v>
      </c>
      <c r="N74" s="25">
        <f>AVERAGE(D74:M74)</f>
        <v>4.4444444444444446</v>
      </c>
      <c r="O74" s="25">
        <f>_xlfn.STDEV.S(D74:M74)</f>
        <v>1.1303883305208784</v>
      </c>
    </row>
    <row r="75" spans="1:15" x14ac:dyDescent="0.25">
      <c r="A75" s="23" t="s">
        <v>75</v>
      </c>
      <c r="B75" s="3" t="s">
        <v>53</v>
      </c>
      <c r="C75" s="13" t="s">
        <v>14</v>
      </c>
      <c r="D75" s="2">
        <v>3</v>
      </c>
      <c r="E75" s="2">
        <v>6</v>
      </c>
      <c r="F75" s="2">
        <v>4</v>
      </c>
      <c r="G75" s="2">
        <v>3</v>
      </c>
      <c r="H75" s="2">
        <v>4</v>
      </c>
      <c r="I75" s="2">
        <v>3</v>
      </c>
      <c r="J75" s="2">
        <v>4</v>
      </c>
      <c r="K75" s="2"/>
      <c r="L75" s="2">
        <v>3</v>
      </c>
      <c r="M75" s="2">
        <v>6</v>
      </c>
      <c r="N75" s="25">
        <f>AVERAGE(D75:M75)</f>
        <v>4</v>
      </c>
      <c r="O75" s="25">
        <f>_xlfn.STDEV.S(D75:M75)</f>
        <v>1.2247448713915889</v>
      </c>
    </row>
    <row r="76" spans="1:15" x14ac:dyDescent="0.25">
      <c r="A76" s="2" t="s">
        <v>74</v>
      </c>
      <c r="B76" s="3" t="s">
        <v>53</v>
      </c>
      <c r="C76" s="2" t="s">
        <v>13</v>
      </c>
      <c r="D76" s="26">
        <v>17</v>
      </c>
      <c r="E76" s="26">
        <v>7</v>
      </c>
      <c r="F76" s="26">
        <v>8</v>
      </c>
      <c r="G76" s="26">
        <v>10</v>
      </c>
      <c r="H76" s="26">
        <v>10</v>
      </c>
      <c r="I76" s="26">
        <v>17</v>
      </c>
      <c r="J76" s="26">
        <v>12</v>
      </c>
      <c r="K76" s="26">
        <v>13</v>
      </c>
      <c r="L76" s="26">
        <v>9</v>
      </c>
      <c r="M76" s="26">
        <v>10</v>
      </c>
      <c r="N76" s="25">
        <f t="shared" si="6"/>
        <v>11.3</v>
      </c>
      <c r="O76" s="25">
        <f t="shared" si="7"/>
        <v>3.4657049948186733</v>
      </c>
    </row>
    <row r="77" spans="1:15" x14ac:dyDescent="0.25">
      <c r="A77" s="2" t="s">
        <v>74</v>
      </c>
      <c r="B77" s="3" t="s">
        <v>53</v>
      </c>
      <c r="C77" s="2" t="s">
        <v>15</v>
      </c>
      <c r="D77" s="26"/>
      <c r="E77" s="26">
        <v>8</v>
      </c>
      <c r="F77" s="26">
        <v>11</v>
      </c>
      <c r="G77" s="26">
        <v>12</v>
      </c>
      <c r="H77" s="26">
        <v>18</v>
      </c>
      <c r="I77" s="26">
        <v>9</v>
      </c>
      <c r="J77" s="26">
        <v>12</v>
      </c>
      <c r="K77" s="26">
        <v>12</v>
      </c>
      <c r="L77" s="26">
        <v>12</v>
      </c>
      <c r="M77" s="26">
        <v>11</v>
      </c>
      <c r="N77" s="25">
        <f t="shared" si="6"/>
        <v>11.666666666666666</v>
      </c>
      <c r="O77" s="25">
        <f t="shared" si="7"/>
        <v>2.7838821814150108</v>
      </c>
    </row>
    <row r="78" spans="1:15" x14ac:dyDescent="0.25">
      <c r="A78" s="2" t="s">
        <v>74</v>
      </c>
      <c r="B78" s="3" t="s">
        <v>53</v>
      </c>
      <c r="C78" s="2" t="s">
        <v>16</v>
      </c>
      <c r="D78" s="26">
        <v>243</v>
      </c>
      <c r="E78" s="26"/>
      <c r="F78" s="26">
        <v>135</v>
      </c>
      <c r="G78" s="26">
        <v>137</v>
      </c>
      <c r="H78" s="26">
        <v>197</v>
      </c>
      <c r="I78" s="26">
        <v>131</v>
      </c>
      <c r="J78" s="26">
        <v>131</v>
      </c>
      <c r="K78" s="26">
        <v>122</v>
      </c>
      <c r="L78" s="26">
        <v>185</v>
      </c>
      <c r="M78" s="26">
        <v>143</v>
      </c>
      <c r="N78" s="25">
        <f t="shared" si="6"/>
        <v>158.22222222222223</v>
      </c>
      <c r="O78" s="25">
        <f t="shared" si="7"/>
        <v>40.962720178772862</v>
      </c>
    </row>
    <row r="79" spans="1:15" x14ac:dyDescent="0.25">
      <c r="A79" s="23" t="s">
        <v>75</v>
      </c>
      <c r="B79" s="3" t="s">
        <v>53</v>
      </c>
      <c r="C79" s="13" t="s">
        <v>13</v>
      </c>
      <c r="D79" s="2">
        <v>4</v>
      </c>
      <c r="E79" s="2">
        <v>4</v>
      </c>
      <c r="F79" s="2">
        <v>3</v>
      </c>
      <c r="G79" s="2">
        <v>3</v>
      </c>
      <c r="H79" s="2">
        <v>4</v>
      </c>
      <c r="I79" s="2">
        <v>3</v>
      </c>
      <c r="J79" s="2">
        <v>4</v>
      </c>
      <c r="K79" s="2"/>
      <c r="L79" s="2">
        <v>6</v>
      </c>
      <c r="M79" s="2">
        <v>4</v>
      </c>
      <c r="N79" s="25">
        <f t="shared" si="6"/>
        <v>3.8888888888888888</v>
      </c>
      <c r="O79" s="25">
        <f t="shared" si="7"/>
        <v>0.92796072713833677</v>
      </c>
    </row>
    <row r="80" spans="1:15" x14ac:dyDescent="0.25">
      <c r="A80" s="23" t="s">
        <v>75</v>
      </c>
      <c r="B80" s="3" t="s">
        <v>53</v>
      </c>
      <c r="C80" s="13" t="s">
        <v>15</v>
      </c>
      <c r="D80" s="2">
        <v>5</v>
      </c>
      <c r="E80" s="2">
        <v>9</v>
      </c>
      <c r="F80" s="2">
        <v>4</v>
      </c>
      <c r="G80" s="2">
        <v>4</v>
      </c>
      <c r="H80" s="2">
        <v>4</v>
      </c>
      <c r="I80" s="2">
        <v>5</v>
      </c>
      <c r="J80" s="2"/>
      <c r="K80" s="2">
        <v>4</v>
      </c>
      <c r="L80" s="2">
        <v>4</v>
      </c>
      <c r="M80" s="2">
        <v>4</v>
      </c>
      <c r="N80" s="25">
        <f t="shared" si="6"/>
        <v>4.7777777777777777</v>
      </c>
      <c r="O80" s="25">
        <f t="shared" si="7"/>
        <v>1.6414763002993502</v>
      </c>
    </row>
    <row r="81" spans="1:15" x14ac:dyDescent="0.25">
      <c r="A81" s="23" t="s">
        <v>75</v>
      </c>
      <c r="B81" s="3" t="s">
        <v>53</v>
      </c>
      <c r="C81" s="13" t="s">
        <v>16</v>
      </c>
      <c r="D81" s="2">
        <v>106</v>
      </c>
      <c r="E81" s="2">
        <v>108</v>
      </c>
      <c r="F81" s="2">
        <v>118</v>
      </c>
      <c r="G81" s="2">
        <v>136</v>
      </c>
      <c r="H81" s="2">
        <v>118</v>
      </c>
      <c r="I81" s="2"/>
      <c r="J81" s="2">
        <v>120</v>
      </c>
      <c r="K81" s="2">
        <v>120</v>
      </c>
      <c r="L81" s="2">
        <v>99</v>
      </c>
      <c r="M81" s="2">
        <v>109</v>
      </c>
      <c r="N81" s="25">
        <f t="shared" si="6"/>
        <v>114.88888888888889</v>
      </c>
      <c r="O81" s="25">
        <f t="shared" si="7"/>
        <v>10.787080750189604</v>
      </c>
    </row>
    <row r="82" spans="1:15" ht="13.5" customHeight="1" x14ac:dyDescent="0.25"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</row>
    <row r="83" spans="1:15" x14ac:dyDescent="0.25">
      <c r="A83" s="9" t="s">
        <v>73</v>
      </c>
      <c r="B83" s="1" t="s">
        <v>54</v>
      </c>
      <c r="C83" s="1" t="s">
        <v>42</v>
      </c>
      <c r="D83" s="1" t="s">
        <v>28</v>
      </c>
      <c r="E83" s="1" t="s">
        <v>29</v>
      </c>
      <c r="F83" s="1" t="s">
        <v>30</v>
      </c>
      <c r="G83" s="1" t="s">
        <v>31</v>
      </c>
      <c r="H83" s="1" t="s">
        <v>32</v>
      </c>
      <c r="I83" s="1" t="s">
        <v>33</v>
      </c>
      <c r="J83" s="1" t="s">
        <v>34</v>
      </c>
      <c r="K83" s="1" t="s">
        <v>35</v>
      </c>
      <c r="L83" s="1" t="s">
        <v>36</v>
      </c>
      <c r="M83" s="6" t="s">
        <v>37</v>
      </c>
      <c r="N83" s="8" t="s">
        <v>46</v>
      </c>
      <c r="O83" s="9" t="s">
        <v>51</v>
      </c>
    </row>
    <row r="84" spans="1:15" x14ac:dyDescent="0.25">
      <c r="A84" s="2" t="s">
        <v>74</v>
      </c>
      <c r="B84" s="3" t="s">
        <v>52</v>
      </c>
      <c r="C84" s="2" t="s">
        <v>17</v>
      </c>
      <c r="D84" s="2">
        <v>7</v>
      </c>
      <c r="E84" s="2">
        <v>5</v>
      </c>
      <c r="F84" s="2">
        <v>5</v>
      </c>
      <c r="G84" s="2">
        <v>6</v>
      </c>
      <c r="H84" s="2">
        <v>6</v>
      </c>
      <c r="I84" s="2">
        <v>7</v>
      </c>
      <c r="J84" s="2">
        <v>8</v>
      </c>
      <c r="K84" s="2">
        <v>9</v>
      </c>
      <c r="L84" s="2">
        <v>9</v>
      </c>
      <c r="M84" s="2"/>
      <c r="N84" s="25">
        <f t="shared" ref="N84:N103" si="8">AVERAGE(D84:M84)</f>
        <v>6.8888888888888893</v>
      </c>
      <c r="O84" s="25">
        <f t="shared" ref="O84:O103" si="9">_xlfn.STDEV.S(D84:M84)</f>
        <v>1.5365907428821488</v>
      </c>
    </row>
    <row r="85" spans="1:15" x14ac:dyDescent="0.25">
      <c r="A85" s="2" t="s">
        <v>74</v>
      </c>
      <c r="B85" s="3" t="s">
        <v>52</v>
      </c>
      <c r="C85" s="2" t="s">
        <v>19</v>
      </c>
      <c r="D85" s="2">
        <v>10</v>
      </c>
      <c r="E85" s="2">
        <v>6</v>
      </c>
      <c r="F85" s="2">
        <v>5</v>
      </c>
      <c r="G85" s="2">
        <v>6</v>
      </c>
      <c r="H85" s="2">
        <v>10</v>
      </c>
      <c r="I85" s="2">
        <v>7</v>
      </c>
      <c r="J85" s="2">
        <v>8</v>
      </c>
      <c r="K85" s="2">
        <v>8</v>
      </c>
      <c r="L85" s="2">
        <v>9</v>
      </c>
      <c r="M85" s="2">
        <v>11</v>
      </c>
      <c r="N85" s="25">
        <f t="shared" si="8"/>
        <v>8</v>
      </c>
      <c r="O85" s="25">
        <f t="shared" si="9"/>
        <v>2</v>
      </c>
    </row>
    <row r="86" spans="1:15" x14ac:dyDescent="0.25">
      <c r="A86" s="23" t="s">
        <v>75</v>
      </c>
      <c r="B86" s="3" t="s">
        <v>52</v>
      </c>
      <c r="C86" s="13" t="s">
        <v>17</v>
      </c>
      <c r="D86" s="2">
        <v>1</v>
      </c>
      <c r="E86" s="2"/>
      <c r="F86" s="2">
        <v>1</v>
      </c>
      <c r="G86" s="2"/>
      <c r="H86" s="2">
        <v>1</v>
      </c>
      <c r="I86" s="2">
        <v>1</v>
      </c>
      <c r="J86" s="2">
        <v>1</v>
      </c>
      <c r="K86" s="2">
        <v>1</v>
      </c>
      <c r="L86" s="2">
        <v>1</v>
      </c>
      <c r="M86" s="2">
        <v>1</v>
      </c>
      <c r="N86" s="25">
        <f>AVERAGE(D86:M86)</f>
        <v>1</v>
      </c>
      <c r="O86" s="25">
        <f>_xlfn.STDEV.S(D86:M86)</f>
        <v>0</v>
      </c>
    </row>
    <row r="87" spans="1:15" x14ac:dyDescent="0.25">
      <c r="A87" s="23" t="s">
        <v>75</v>
      </c>
      <c r="B87" s="3" t="s">
        <v>52</v>
      </c>
      <c r="C87" s="13" t="s">
        <v>19</v>
      </c>
      <c r="D87" s="2">
        <v>1</v>
      </c>
      <c r="E87" s="2">
        <v>1</v>
      </c>
      <c r="F87" s="2">
        <v>1</v>
      </c>
      <c r="G87" s="2">
        <v>0</v>
      </c>
      <c r="H87" s="2">
        <v>1</v>
      </c>
      <c r="I87" s="2">
        <v>1</v>
      </c>
      <c r="J87" s="2">
        <v>0</v>
      </c>
      <c r="K87" s="2">
        <v>0</v>
      </c>
      <c r="L87" s="2">
        <v>0</v>
      </c>
      <c r="M87" s="2">
        <v>1</v>
      </c>
      <c r="N87" s="25">
        <f>AVERAGE(D87:M87)</f>
        <v>0.6</v>
      </c>
      <c r="O87" s="25">
        <f>_xlfn.STDEV.S(D87:M87)</f>
        <v>0.5163977794943222</v>
      </c>
    </row>
    <row r="88" spans="1:15" x14ac:dyDescent="0.25">
      <c r="A88" s="2" t="s">
        <v>74</v>
      </c>
      <c r="B88" s="3" t="s">
        <v>52</v>
      </c>
      <c r="C88" s="2" t="s">
        <v>18</v>
      </c>
      <c r="D88" s="2">
        <v>13</v>
      </c>
      <c r="E88" s="2">
        <v>7</v>
      </c>
      <c r="F88" s="2">
        <v>5</v>
      </c>
      <c r="G88" s="2">
        <v>5</v>
      </c>
      <c r="H88" s="2">
        <v>9</v>
      </c>
      <c r="I88" s="2">
        <v>6</v>
      </c>
      <c r="J88" s="2">
        <v>10</v>
      </c>
      <c r="K88" s="2">
        <v>8</v>
      </c>
      <c r="L88" s="2">
        <v>8</v>
      </c>
      <c r="M88" s="2">
        <v>13</v>
      </c>
      <c r="N88" s="25">
        <f t="shared" si="8"/>
        <v>8.4</v>
      </c>
      <c r="O88" s="25">
        <f t="shared" si="9"/>
        <v>2.9135697844549542</v>
      </c>
    </row>
    <row r="89" spans="1:15" x14ac:dyDescent="0.25">
      <c r="A89" s="2" t="s">
        <v>74</v>
      </c>
      <c r="B89" s="3" t="s">
        <v>52</v>
      </c>
      <c r="C89" s="2" t="s">
        <v>20</v>
      </c>
      <c r="D89" s="2">
        <v>10</v>
      </c>
      <c r="E89" s="2">
        <v>9</v>
      </c>
      <c r="F89" s="2">
        <v>10</v>
      </c>
      <c r="G89" s="2">
        <v>7</v>
      </c>
      <c r="H89" s="2">
        <v>8</v>
      </c>
      <c r="I89" s="2">
        <v>9</v>
      </c>
      <c r="J89" s="2">
        <v>9</v>
      </c>
      <c r="K89" s="2">
        <v>10</v>
      </c>
      <c r="L89" s="2">
        <v>11</v>
      </c>
      <c r="M89" s="2"/>
      <c r="N89" s="25">
        <f t="shared" si="8"/>
        <v>9.2222222222222214</v>
      </c>
      <c r="O89" s="25">
        <f t="shared" si="9"/>
        <v>1.2018504251546624</v>
      </c>
    </row>
    <row r="90" spans="1:15" x14ac:dyDescent="0.25">
      <c r="A90" s="2" t="s">
        <v>74</v>
      </c>
      <c r="B90" s="3" t="s">
        <v>52</v>
      </c>
      <c r="C90" s="2" t="s">
        <v>21</v>
      </c>
      <c r="D90" s="2"/>
      <c r="E90" s="2">
        <v>1867</v>
      </c>
      <c r="F90" s="2">
        <v>1866</v>
      </c>
      <c r="G90" s="2">
        <v>1859</v>
      </c>
      <c r="H90" s="2">
        <v>1860</v>
      </c>
      <c r="I90" s="2">
        <v>1856</v>
      </c>
      <c r="J90" s="2">
        <v>1871</v>
      </c>
      <c r="K90" s="2">
        <v>1865</v>
      </c>
      <c r="L90" s="2">
        <v>1860</v>
      </c>
      <c r="M90" s="2">
        <v>1859</v>
      </c>
      <c r="N90" s="25">
        <f t="shared" si="8"/>
        <v>1862.5555555555557</v>
      </c>
      <c r="O90" s="25">
        <f t="shared" si="9"/>
        <v>4.8762462794425971</v>
      </c>
    </row>
    <row r="91" spans="1:15" x14ac:dyDescent="0.25">
      <c r="A91" s="23" t="s">
        <v>75</v>
      </c>
      <c r="B91" s="3" t="s">
        <v>52</v>
      </c>
      <c r="C91" s="13" t="s">
        <v>18</v>
      </c>
      <c r="D91" s="2">
        <v>1</v>
      </c>
      <c r="E91" s="2">
        <v>1</v>
      </c>
      <c r="F91" s="2">
        <v>1</v>
      </c>
      <c r="G91" s="2">
        <v>1</v>
      </c>
      <c r="H91" s="2">
        <v>0</v>
      </c>
      <c r="I91" s="2">
        <v>1</v>
      </c>
      <c r="J91" s="2">
        <v>0</v>
      </c>
      <c r="K91" s="2">
        <v>1</v>
      </c>
      <c r="L91" s="2">
        <v>0</v>
      </c>
      <c r="M91" s="2">
        <v>1</v>
      </c>
      <c r="N91" s="25">
        <f>AVERAGE(D91:M91)</f>
        <v>0.7</v>
      </c>
      <c r="O91" s="25">
        <f>_xlfn.STDEV.S(D91:M91)</f>
        <v>0.48304589153964789</v>
      </c>
    </row>
    <row r="92" spans="1:15" x14ac:dyDescent="0.25">
      <c r="A92" s="23" t="s">
        <v>75</v>
      </c>
      <c r="B92" s="3" t="s">
        <v>52</v>
      </c>
      <c r="C92" s="13" t="s">
        <v>20</v>
      </c>
      <c r="D92" s="2">
        <v>2</v>
      </c>
      <c r="E92" s="2"/>
      <c r="F92" s="2">
        <v>1</v>
      </c>
      <c r="G92" s="2">
        <v>1</v>
      </c>
      <c r="H92" s="2">
        <v>2</v>
      </c>
      <c r="I92" s="2">
        <v>1</v>
      </c>
      <c r="J92" s="2">
        <v>2</v>
      </c>
      <c r="K92" s="2">
        <v>2</v>
      </c>
      <c r="L92" s="2">
        <v>2</v>
      </c>
      <c r="M92" s="2">
        <v>1</v>
      </c>
      <c r="N92" s="25">
        <f>AVERAGE(D92:M92)</f>
        <v>1.5555555555555556</v>
      </c>
      <c r="O92" s="25">
        <f>_xlfn.STDEV.S(D92:M92)</f>
        <v>0.52704627669472981</v>
      </c>
    </row>
    <row r="93" spans="1:15" x14ac:dyDescent="0.25">
      <c r="A93" s="23" t="s">
        <v>75</v>
      </c>
      <c r="B93" s="3" t="s">
        <v>52</v>
      </c>
      <c r="C93" s="13" t="s">
        <v>21</v>
      </c>
      <c r="D93" s="2"/>
      <c r="E93" s="2">
        <v>1866</v>
      </c>
      <c r="F93" s="2">
        <v>1873</v>
      </c>
      <c r="G93" s="2">
        <v>1862</v>
      </c>
      <c r="H93" s="2">
        <v>1858</v>
      </c>
      <c r="I93" s="2">
        <v>1879</v>
      </c>
      <c r="J93" s="2">
        <v>1854</v>
      </c>
      <c r="K93" s="2">
        <v>1855</v>
      </c>
      <c r="L93" s="2">
        <v>1857</v>
      </c>
      <c r="M93" s="2">
        <v>1854</v>
      </c>
      <c r="N93" s="25">
        <f>AVERAGE(D93:M93)</f>
        <v>1862</v>
      </c>
      <c r="O93" s="25">
        <f>_xlfn.STDEV.S(D93:M93)</f>
        <v>8.9721792224631809</v>
      </c>
    </row>
    <row r="94" spans="1:15" x14ac:dyDescent="0.25">
      <c r="A94" s="2" t="s">
        <v>74</v>
      </c>
      <c r="B94" s="3" t="s">
        <v>53</v>
      </c>
      <c r="C94" s="2" t="s">
        <v>17</v>
      </c>
      <c r="D94" s="2">
        <v>14</v>
      </c>
      <c r="E94" s="2">
        <v>18</v>
      </c>
      <c r="F94" s="2">
        <v>10</v>
      </c>
      <c r="G94" s="2">
        <v>12</v>
      </c>
      <c r="H94" s="2">
        <v>15</v>
      </c>
      <c r="I94" s="2">
        <v>14</v>
      </c>
      <c r="J94" s="2">
        <v>18</v>
      </c>
      <c r="K94" s="2">
        <v>16</v>
      </c>
      <c r="L94" s="2"/>
      <c r="M94" s="2">
        <v>19</v>
      </c>
      <c r="N94" s="25">
        <f t="shared" si="8"/>
        <v>15.111111111111111</v>
      </c>
      <c r="O94" s="25">
        <f t="shared" si="9"/>
        <v>2.9767618499152877</v>
      </c>
    </row>
    <row r="95" spans="1:15" x14ac:dyDescent="0.25">
      <c r="A95" s="2" t="s">
        <v>74</v>
      </c>
      <c r="B95" s="3" t="s">
        <v>53</v>
      </c>
      <c r="C95" s="2" t="s">
        <v>19</v>
      </c>
      <c r="D95" s="2">
        <v>15</v>
      </c>
      <c r="E95" s="2">
        <v>16</v>
      </c>
      <c r="F95" s="2">
        <v>10</v>
      </c>
      <c r="G95" s="2">
        <v>20</v>
      </c>
      <c r="H95" s="2">
        <v>10</v>
      </c>
      <c r="I95" s="2"/>
      <c r="J95" s="2">
        <v>13</v>
      </c>
      <c r="K95" s="2">
        <v>16</v>
      </c>
      <c r="L95" s="2">
        <v>19</v>
      </c>
      <c r="M95" s="2">
        <v>12</v>
      </c>
      <c r="N95" s="25">
        <f t="shared" si="8"/>
        <v>14.555555555555555</v>
      </c>
      <c r="O95" s="25">
        <f t="shared" si="9"/>
        <v>3.6094013046179518</v>
      </c>
    </row>
    <row r="96" spans="1:15" x14ac:dyDescent="0.25">
      <c r="A96" s="23" t="s">
        <v>75</v>
      </c>
      <c r="B96" s="3" t="s">
        <v>53</v>
      </c>
      <c r="C96" s="13" t="s">
        <v>17</v>
      </c>
      <c r="D96" s="2">
        <v>3</v>
      </c>
      <c r="E96" s="2">
        <v>12</v>
      </c>
      <c r="F96" s="2">
        <v>4</v>
      </c>
      <c r="G96" s="2">
        <v>5</v>
      </c>
      <c r="H96" s="2">
        <v>4</v>
      </c>
      <c r="I96" s="2"/>
      <c r="J96" s="2">
        <v>4</v>
      </c>
      <c r="K96" s="2">
        <v>4</v>
      </c>
      <c r="L96" s="2">
        <v>11</v>
      </c>
      <c r="M96" s="2">
        <v>4</v>
      </c>
      <c r="N96" s="25">
        <f>AVERAGE(D96:M96)</f>
        <v>5.666666666666667</v>
      </c>
      <c r="O96" s="25">
        <f>_xlfn.STDEV.S(D96:M96)</f>
        <v>3.3541019662496847</v>
      </c>
    </row>
    <row r="97" spans="1:15" x14ac:dyDescent="0.25">
      <c r="A97" s="23" t="s">
        <v>75</v>
      </c>
      <c r="B97" s="3" t="s">
        <v>53</v>
      </c>
      <c r="C97" s="13" t="s">
        <v>19</v>
      </c>
      <c r="D97" s="2">
        <v>5</v>
      </c>
      <c r="E97" s="2">
        <v>4</v>
      </c>
      <c r="F97" s="2">
        <v>4</v>
      </c>
      <c r="G97" s="2">
        <v>7</v>
      </c>
      <c r="H97" s="2">
        <v>4</v>
      </c>
      <c r="I97" s="2">
        <v>8</v>
      </c>
      <c r="J97" s="2">
        <v>7</v>
      </c>
      <c r="K97" s="2">
        <v>4</v>
      </c>
      <c r="L97" s="2">
        <v>4</v>
      </c>
      <c r="M97" s="2">
        <v>6</v>
      </c>
      <c r="N97" s="25">
        <f>AVERAGE(D97:M97)</f>
        <v>5.3</v>
      </c>
      <c r="O97" s="25">
        <f>_xlfn.STDEV.S(D97:M97)</f>
        <v>1.5670212364724219</v>
      </c>
    </row>
    <row r="98" spans="1:15" x14ac:dyDescent="0.25">
      <c r="A98" s="2" t="s">
        <v>74</v>
      </c>
      <c r="B98" s="3" t="s">
        <v>53</v>
      </c>
      <c r="C98" s="2" t="s">
        <v>18</v>
      </c>
      <c r="D98" s="2">
        <v>16</v>
      </c>
      <c r="E98" s="2">
        <v>12</v>
      </c>
      <c r="F98" s="2">
        <v>17</v>
      </c>
      <c r="G98" s="2">
        <v>16</v>
      </c>
      <c r="H98" s="2">
        <v>18</v>
      </c>
      <c r="I98" s="2">
        <v>14</v>
      </c>
      <c r="J98" s="2">
        <v>23</v>
      </c>
      <c r="K98" s="2">
        <v>17</v>
      </c>
      <c r="L98" s="2">
        <v>25</v>
      </c>
      <c r="M98" s="2">
        <v>22</v>
      </c>
      <c r="N98" s="25">
        <f t="shared" si="8"/>
        <v>18</v>
      </c>
      <c r="O98" s="25">
        <f t="shared" si="9"/>
        <v>4.1096093353126513</v>
      </c>
    </row>
    <row r="99" spans="1:15" x14ac:dyDescent="0.25">
      <c r="A99" s="2" t="s">
        <v>74</v>
      </c>
      <c r="B99" s="3" t="s">
        <v>53</v>
      </c>
      <c r="C99" s="2" t="s">
        <v>20</v>
      </c>
      <c r="D99" s="2"/>
      <c r="E99" s="2">
        <v>15</v>
      </c>
      <c r="F99" s="2">
        <v>17</v>
      </c>
      <c r="G99" s="2">
        <v>17</v>
      </c>
      <c r="H99" s="2">
        <v>15</v>
      </c>
      <c r="I99" s="2">
        <v>14</v>
      </c>
      <c r="J99" s="2">
        <v>15</v>
      </c>
      <c r="K99" s="2">
        <v>20</v>
      </c>
      <c r="L99" s="2">
        <v>27</v>
      </c>
      <c r="M99" s="2">
        <v>12</v>
      </c>
      <c r="N99" s="25">
        <f t="shared" si="8"/>
        <v>16.888888888888889</v>
      </c>
      <c r="O99" s="25">
        <f t="shared" si="9"/>
        <v>4.4001262608146927</v>
      </c>
    </row>
    <row r="100" spans="1:15" x14ac:dyDescent="0.25">
      <c r="A100" s="2" t="s">
        <v>74</v>
      </c>
      <c r="B100" s="3" t="s">
        <v>53</v>
      </c>
      <c r="C100" s="2" t="s">
        <v>21</v>
      </c>
      <c r="D100" s="2"/>
      <c r="E100" s="2">
        <v>1945</v>
      </c>
      <c r="F100" s="2">
        <v>1938</v>
      </c>
      <c r="G100" s="2">
        <v>1925</v>
      </c>
      <c r="H100" s="2">
        <v>1918</v>
      </c>
      <c r="I100" s="2">
        <v>1937</v>
      </c>
      <c r="J100" s="2">
        <v>1947</v>
      </c>
      <c r="K100" s="2">
        <v>1968</v>
      </c>
      <c r="L100" s="2">
        <v>1933</v>
      </c>
      <c r="M100" s="2">
        <v>1932</v>
      </c>
      <c r="N100" s="25">
        <f t="shared" si="8"/>
        <v>1938.1111111111111</v>
      </c>
      <c r="O100" s="25">
        <f t="shared" si="9"/>
        <v>14.408716497700658</v>
      </c>
    </row>
    <row r="101" spans="1:15" x14ac:dyDescent="0.25">
      <c r="A101" s="23" t="s">
        <v>75</v>
      </c>
      <c r="B101" s="3" t="s">
        <v>53</v>
      </c>
      <c r="C101" s="13" t="s">
        <v>18</v>
      </c>
      <c r="D101" s="2">
        <v>4</v>
      </c>
      <c r="E101" s="2">
        <v>4</v>
      </c>
      <c r="F101" s="2">
        <v>3</v>
      </c>
      <c r="G101" s="2"/>
      <c r="H101" s="2">
        <v>3</v>
      </c>
      <c r="I101" s="2">
        <v>6</v>
      </c>
      <c r="J101" s="2">
        <v>4</v>
      </c>
      <c r="K101" s="2">
        <v>7</v>
      </c>
      <c r="L101" s="2">
        <v>4</v>
      </c>
      <c r="M101" s="2">
        <v>3</v>
      </c>
      <c r="N101" s="25">
        <f t="shared" si="8"/>
        <v>4.2222222222222223</v>
      </c>
      <c r="O101" s="25">
        <f t="shared" si="9"/>
        <v>1.3944333775567921</v>
      </c>
    </row>
    <row r="102" spans="1:15" x14ac:dyDescent="0.25">
      <c r="A102" s="23" t="s">
        <v>75</v>
      </c>
      <c r="B102" s="3" t="s">
        <v>53</v>
      </c>
      <c r="C102" s="13" t="s">
        <v>20</v>
      </c>
      <c r="D102" s="2">
        <v>6</v>
      </c>
      <c r="E102" s="2">
        <v>9</v>
      </c>
      <c r="F102" s="2">
        <v>7</v>
      </c>
      <c r="G102" s="2">
        <v>5</v>
      </c>
      <c r="H102" s="2">
        <v>5</v>
      </c>
      <c r="I102" s="2"/>
      <c r="J102" s="2">
        <v>5</v>
      </c>
      <c r="K102" s="2">
        <v>5</v>
      </c>
      <c r="L102" s="2">
        <v>5</v>
      </c>
      <c r="M102" s="2">
        <v>6</v>
      </c>
      <c r="N102" s="25">
        <f t="shared" si="8"/>
        <v>5.8888888888888893</v>
      </c>
      <c r="O102" s="25">
        <f t="shared" si="9"/>
        <v>1.3642254619787428</v>
      </c>
    </row>
    <row r="103" spans="1:15" x14ac:dyDescent="0.25">
      <c r="A103" s="23" t="s">
        <v>75</v>
      </c>
      <c r="B103" s="3" t="s">
        <v>53</v>
      </c>
      <c r="C103" s="13" t="s">
        <v>21</v>
      </c>
      <c r="D103" s="2">
        <v>2004</v>
      </c>
      <c r="E103" s="2">
        <v>2019</v>
      </c>
      <c r="F103" s="2">
        <v>2021</v>
      </c>
      <c r="G103" s="2">
        <v>2042</v>
      </c>
      <c r="H103" s="2">
        <v>1949</v>
      </c>
      <c r="I103" s="2">
        <v>1952</v>
      </c>
      <c r="J103" s="2">
        <v>2079</v>
      </c>
      <c r="K103" s="2">
        <v>1906</v>
      </c>
      <c r="L103" s="2">
        <v>1970</v>
      </c>
      <c r="M103" s="2">
        <v>2006</v>
      </c>
      <c r="N103" s="25">
        <f t="shared" si="8"/>
        <v>1994.8</v>
      </c>
      <c r="O103" s="25">
        <f t="shared" si="9"/>
        <v>50.804199301501313</v>
      </c>
    </row>
    <row r="105" spans="1:15" x14ac:dyDescent="0.25">
      <c r="A105" s="9" t="s">
        <v>73</v>
      </c>
      <c r="B105" s="1" t="s">
        <v>54</v>
      </c>
      <c r="C105" s="1" t="s">
        <v>43</v>
      </c>
      <c r="D105" s="1" t="s">
        <v>28</v>
      </c>
      <c r="E105" s="1" t="s">
        <v>29</v>
      </c>
      <c r="F105" s="1" t="s">
        <v>30</v>
      </c>
      <c r="G105" s="1" t="s">
        <v>31</v>
      </c>
      <c r="H105" s="1" t="s">
        <v>32</v>
      </c>
      <c r="I105" s="1" t="s">
        <v>33</v>
      </c>
      <c r="J105" s="1" t="s">
        <v>34</v>
      </c>
      <c r="K105" s="1" t="s">
        <v>35</v>
      </c>
      <c r="L105" s="1" t="s">
        <v>36</v>
      </c>
      <c r="M105" s="6" t="s">
        <v>37</v>
      </c>
      <c r="N105" s="8" t="s">
        <v>46</v>
      </c>
      <c r="O105" s="9" t="s">
        <v>51</v>
      </c>
    </row>
    <row r="106" spans="1:15" x14ac:dyDescent="0.25">
      <c r="A106" s="2" t="s">
        <v>74</v>
      </c>
      <c r="B106" s="3" t="s">
        <v>52</v>
      </c>
      <c r="C106" s="2" t="s">
        <v>22</v>
      </c>
      <c r="D106" s="26">
        <v>5</v>
      </c>
      <c r="E106" s="26">
        <v>5</v>
      </c>
      <c r="F106" s="26">
        <v>6</v>
      </c>
      <c r="G106" s="26">
        <v>5</v>
      </c>
      <c r="H106" s="26">
        <v>5</v>
      </c>
      <c r="I106" s="26">
        <v>8</v>
      </c>
      <c r="J106" s="26">
        <v>8</v>
      </c>
      <c r="K106" s="26">
        <v>9</v>
      </c>
      <c r="L106" s="26">
        <v>8</v>
      </c>
      <c r="M106" s="26">
        <v>10</v>
      </c>
      <c r="N106" s="25">
        <f t="shared" ref="N106:N117" si="10">AVERAGE(D106:M106)</f>
        <v>6.9</v>
      </c>
      <c r="O106" s="25">
        <f t="shared" ref="O106:O117" si="11">_xlfn.STDEV.S(D106:M106)</f>
        <v>1.9119507199599977</v>
      </c>
    </row>
    <row r="107" spans="1:15" x14ac:dyDescent="0.25">
      <c r="A107" s="2" t="s">
        <v>74</v>
      </c>
      <c r="B107" s="3" t="s">
        <v>52</v>
      </c>
      <c r="C107" s="2" t="s">
        <v>23</v>
      </c>
      <c r="D107" s="2">
        <v>5</v>
      </c>
      <c r="E107" s="2">
        <v>6</v>
      </c>
      <c r="F107" s="2">
        <v>6</v>
      </c>
      <c r="G107" s="2">
        <v>5</v>
      </c>
      <c r="H107" s="2">
        <v>6</v>
      </c>
      <c r="I107" s="2">
        <v>7</v>
      </c>
      <c r="J107" s="2">
        <v>8</v>
      </c>
      <c r="K107" s="2">
        <v>8</v>
      </c>
      <c r="L107" s="2">
        <v>9</v>
      </c>
      <c r="M107" s="2">
        <v>10</v>
      </c>
      <c r="N107" s="25">
        <f t="shared" si="10"/>
        <v>7</v>
      </c>
      <c r="O107" s="25">
        <f t="shared" si="11"/>
        <v>1.699673171197595</v>
      </c>
    </row>
    <row r="108" spans="1:15" x14ac:dyDescent="0.25">
      <c r="A108" s="2" t="s">
        <v>74</v>
      </c>
      <c r="B108" s="3" t="s">
        <v>52</v>
      </c>
      <c r="C108" s="2" t="s">
        <v>24</v>
      </c>
      <c r="D108" s="2">
        <v>6</v>
      </c>
      <c r="E108" s="2">
        <v>5</v>
      </c>
      <c r="F108" s="2">
        <v>5</v>
      </c>
      <c r="G108" s="2">
        <v>6</v>
      </c>
      <c r="H108" s="2">
        <v>6</v>
      </c>
      <c r="I108" s="2">
        <v>7</v>
      </c>
      <c r="J108" s="2">
        <v>7</v>
      </c>
      <c r="K108" s="2">
        <v>9</v>
      </c>
      <c r="L108" s="2">
        <v>8</v>
      </c>
      <c r="M108" s="2"/>
      <c r="N108" s="25">
        <f t="shared" si="10"/>
        <v>6.5555555555555554</v>
      </c>
      <c r="O108" s="25">
        <f t="shared" si="11"/>
        <v>1.3333333333333337</v>
      </c>
    </row>
    <row r="109" spans="1:15" x14ac:dyDescent="0.25">
      <c r="A109" s="23" t="s">
        <v>75</v>
      </c>
      <c r="B109" s="3" t="s">
        <v>52</v>
      </c>
      <c r="C109" s="13" t="s">
        <v>22</v>
      </c>
      <c r="D109" s="2">
        <v>1</v>
      </c>
      <c r="E109" s="2"/>
      <c r="F109" s="2">
        <v>1</v>
      </c>
      <c r="G109" s="2">
        <v>1</v>
      </c>
      <c r="H109" s="2">
        <v>1</v>
      </c>
      <c r="I109" s="2">
        <v>0</v>
      </c>
      <c r="J109" s="2">
        <v>1</v>
      </c>
      <c r="K109" s="2">
        <v>1</v>
      </c>
      <c r="L109" s="2">
        <v>0</v>
      </c>
      <c r="M109" s="2">
        <v>1</v>
      </c>
      <c r="N109" s="25">
        <f>AVERAGE(D109:M109)</f>
        <v>0.77777777777777779</v>
      </c>
      <c r="O109" s="25">
        <f>_xlfn.STDEV.S(D109:M109)</f>
        <v>0.44095855184409838</v>
      </c>
    </row>
    <row r="110" spans="1:15" x14ac:dyDescent="0.25">
      <c r="A110" s="23" t="s">
        <v>75</v>
      </c>
      <c r="B110" s="3" t="s">
        <v>52</v>
      </c>
      <c r="C110" s="13" t="s">
        <v>23</v>
      </c>
      <c r="D110" s="2">
        <v>1</v>
      </c>
      <c r="E110" s="2">
        <v>1</v>
      </c>
      <c r="F110" s="2"/>
      <c r="G110" s="2">
        <v>1</v>
      </c>
      <c r="H110" s="2">
        <v>1</v>
      </c>
      <c r="I110" s="2">
        <v>1</v>
      </c>
      <c r="J110" s="2">
        <v>1</v>
      </c>
      <c r="K110" s="2"/>
      <c r="L110" s="2">
        <v>1</v>
      </c>
      <c r="M110" s="2">
        <v>1</v>
      </c>
      <c r="N110" s="25">
        <f>AVERAGE(D110:M110)</f>
        <v>1</v>
      </c>
      <c r="O110" s="25">
        <f>_xlfn.STDEV.S(D110:M110)</f>
        <v>0</v>
      </c>
    </row>
    <row r="111" spans="1:15" x14ac:dyDescent="0.25">
      <c r="A111" s="23" t="s">
        <v>75</v>
      </c>
      <c r="B111" s="3" t="s">
        <v>52</v>
      </c>
      <c r="C111" s="13" t="s">
        <v>24</v>
      </c>
      <c r="D111" s="2">
        <v>1</v>
      </c>
      <c r="E111" s="2">
        <v>1</v>
      </c>
      <c r="F111" s="2">
        <v>0</v>
      </c>
      <c r="G111" s="2">
        <v>0</v>
      </c>
      <c r="H111" s="2">
        <v>1</v>
      </c>
      <c r="I111" s="2">
        <v>0</v>
      </c>
      <c r="J111" s="2">
        <v>0</v>
      </c>
      <c r="K111" s="2">
        <v>1</v>
      </c>
      <c r="L111" s="2">
        <v>1</v>
      </c>
      <c r="M111" s="2">
        <v>1</v>
      </c>
      <c r="N111" s="25">
        <f>AVERAGE(D111:M111)</f>
        <v>0.6</v>
      </c>
      <c r="O111" s="25">
        <f>_xlfn.STDEV.S(D111:M111)</f>
        <v>0.5163977794943222</v>
      </c>
    </row>
    <row r="112" spans="1:15" x14ac:dyDescent="0.25">
      <c r="A112" s="2" t="s">
        <v>74</v>
      </c>
      <c r="B112" s="3" t="s">
        <v>53</v>
      </c>
      <c r="C112" s="2" t="s">
        <v>22</v>
      </c>
      <c r="D112" s="26">
        <v>12</v>
      </c>
      <c r="E112" s="26">
        <v>14</v>
      </c>
      <c r="F112" s="26">
        <v>14</v>
      </c>
      <c r="G112" s="26">
        <v>15</v>
      </c>
      <c r="H112" s="26">
        <v>21</v>
      </c>
      <c r="I112" s="26">
        <v>14</v>
      </c>
      <c r="J112" s="26">
        <v>17</v>
      </c>
      <c r="K112" s="26">
        <v>21</v>
      </c>
      <c r="L112" s="26">
        <v>23</v>
      </c>
      <c r="M112" s="26"/>
      <c r="N112" s="25">
        <f t="shared" si="10"/>
        <v>16.777777777777779</v>
      </c>
      <c r="O112" s="25">
        <f t="shared" si="11"/>
        <v>3.9299420408505337</v>
      </c>
    </row>
    <row r="113" spans="1:15" x14ac:dyDescent="0.25">
      <c r="A113" s="2" t="s">
        <v>74</v>
      </c>
      <c r="B113" s="3" t="s">
        <v>53</v>
      </c>
      <c r="C113" s="2" t="s">
        <v>23</v>
      </c>
      <c r="D113" s="2">
        <v>17</v>
      </c>
      <c r="E113" s="2">
        <v>10</v>
      </c>
      <c r="F113" s="2">
        <v>20</v>
      </c>
      <c r="G113" s="2">
        <v>15</v>
      </c>
      <c r="H113" s="2">
        <v>13</v>
      </c>
      <c r="I113" s="2">
        <v>23</v>
      </c>
      <c r="J113" s="2">
        <v>17</v>
      </c>
      <c r="K113" s="2">
        <v>14</v>
      </c>
      <c r="L113" s="2">
        <v>28</v>
      </c>
      <c r="M113" s="2">
        <v>25</v>
      </c>
      <c r="N113" s="25">
        <f t="shared" si="10"/>
        <v>18.2</v>
      </c>
      <c r="O113" s="25">
        <f t="shared" si="11"/>
        <v>5.7115866641610378</v>
      </c>
    </row>
    <row r="114" spans="1:15" x14ac:dyDescent="0.25">
      <c r="A114" s="2" t="s">
        <v>74</v>
      </c>
      <c r="B114" s="3" t="s">
        <v>53</v>
      </c>
      <c r="C114" s="2" t="s">
        <v>24</v>
      </c>
      <c r="D114" s="2">
        <v>9</v>
      </c>
      <c r="E114" s="2">
        <v>12</v>
      </c>
      <c r="F114" s="2">
        <v>15</v>
      </c>
      <c r="G114" s="2">
        <v>10</v>
      </c>
      <c r="H114" s="2">
        <v>15</v>
      </c>
      <c r="I114" s="2">
        <v>13</v>
      </c>
      <c r="J114" s="2">
        <v>11</v>
      </c>
      <c r="K114" s="2">
        <v>14</v>
      </c>
      <c r="L114" s="2">
        <v>17</v>
      </c>
      <c r="M114" s="2">
        <v>16</v>
      </c>
      <c r="N114" s="25">
        <f t="shared" si="10"/>
        <v>13.2</v>
      </c>
      <c r="O114" s="25">
        <f t="shared" si="11"/>
        <v>2.6583202716502496</v>
      </c>
    </row>
    <row r="115" spans="1:15" x14ac:dyDescent="0.25">
      <c r="A115" s="23" t="s">
        <v>75</v>
      </c>
      <c r="B115" s="3" t="s">
        <v>53</v>
      </c>
      <c r="C115" s="13" t="s">
        <v>22</v>
      </c>
      <c r="D115" s="2">
        <v>8</v>
      </c>
      <c r="E115" s="2">
        <v>9</v>
      </c>
      <c r="F115" s="2">
        <v>23</v>
      </c>
      <c r="G115" s="2">
        <v>9</v>
      </c>
      <c r="H115" s="2">
        <v>13</v>
      </c>
      <c r="I115" s="2">
        <v>6</v>
      </c>
      <c r="J115" s="2"/>
      <c r="K115" s="2">
        <v>12</v>
      </c>
      <c r="L115" s="2">
        <v>8</v>
      </c>
      <c r="M115" s="2">
        <v>10</v>
      </c>
      <c r="N115" s="25">
        <f t="shared" si="10"/>
        <v>10.888888888888889</v>
      </c>
      <c r="O115" s="25">
        <f t="shared" si="11"/>
        <v>5.0110987927909694</v>
      </c>
    </row>
    <row r="116" spans="1:15" x14ac:dyDescent="0.25">
      <c r="A116" s="23" t="s">
        <v>75</v>
      </c>
      <c r="B116" s="3" t="s">
        <v>53</v>
      </c>
      <c r="C116" s="13" t="s">
        <v>23</v>
      </c>
      <c r="D116" s="2">
        <v>4</v>
      </c>
      <c r="E116" s="2">
        <v>4</v>
      </c>
      <c r="F116" s="2">
        <v>4</v>
      </c>
      <c r="G116" s="2"/>
      <c r="H116" s="2">
        <v>4</v>
      </c>
      <c r="I116" s="2">
        <v>5</v>
      </c>
      <c r="J116" s="2">
        <v>5</v>
      </c>
      <c r="K116" s="2">
        <v>4</v>
      </c>
      <c r="L116" s="2">
        <v>8</v>
      </c>
      <c r="M116" s="2">
        <v>6</v>
      </c>
      <c r="N116" s="25">
        <f t="shared" si="10"/>
        <v>4.8888888888888893</v>
      </c>
      <c r="O116" s="25">
        <f t="shared" si="11"/>
        <v>1.3642254619787415</v>
      </c>
    </row>
    <row r="117" spans="1:15" x14ac:dyDescent="0.25">
      <c r="A117" s="23" t="s">
        <v>75</v>
      </c>
      <c r="B117" s="3" t="s">
        <v>53</v>
      </c>
      <c r="C117" s="13" t="s">
        <v>24</v>
      </c>
      <c r="D117" s="2">
        <v>4</v>
      </c>
      <c r="E117" s="2">
        <v>4</v>
      </c>
      <c r="F117" s="2">
        <v>4</v>
      </c>
      <c r="G117" s="2">
        <v>9</v>
      </c>
      <c r="H117" s="2">
        <v>13</v>
      </c>
      <c r="I117" s="2">
        <v>4</v>
      </c>
      <c r="J117" s="2">
        <v>5</v>
      </c>
      <c r="K117" s="2">
        <v>3</v>
      </c>
      <c r="L117" s="2"/>
      <c r="M117" s="2">
        <v>4</v>
      </c>
      <c r="N117" s="25">
        <f t="shared" si="10"/>
        <v>5.5555555555555554</v>
      </c>
      <c r="O117" s="25">
        <f t="shared" si="11"/>
        <v>3.2829526005987018</v>
      </c>
    </row>
    <row r="118" spans="1:15" x14ac:dyDescent="0.25"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</row>
    <row r="119" spans="1:15" x14ac:dyDescent="0.25">
      <c r="A119" s="9" t="s">
        <v>73</v>
      </c>
      <c r="B119" s="1" t="s">
        <v>54</v>
      </c>
      <c r="C119" s="1" t="s">
        <v>44</v>
      </c>
      <c r="D119" s="1" t="s">
        <v>28</v>
      </c>
      <c r="E119" s="1" t="s">
        <v>29</v>
      </c>
      <c r="F119" s="1" t="s">
        <v>30</v>
      </c>
      <c r="G119" s="1" t="s">
        <v>31</v>
      </c>
      <c r="H119" s="1" t="s">
        <v>32</v>
      </c>
      <c r="I119" s="1" t="s">
        <v>33</v>
      </c>
      <c r="J119" s="1" t="s">
        <v>34</v>
      </c>
      <c r="K119" s="1" t="s">
        <v>35</v>
      </c>
      <c r="L119" s="1" t="s">
        <v>36</v>
      </c>
      <c r="M119" s="6" t="s">
        <v>37</v>
      </c>
      <c r="N119" s="8" t="s">
        <v>46</v>
      </c>
      <c r="O119" s="9" t="s">
        <v>51</v>
      </c>
    </row>
    <row r="120" spans="1:15" x14ac:dyDescent="0.25">
      <c r="A120" s="2" t="s">
        <v>74</v>
      </c>
      <c r="B120" s="3" t="s">
        <v>52</v>
      </c>
      <c r="C120" s="2" t="s">
        <v>25</v>
      </c>
      <c r="D120" s="26">
        <v>7</v>
      </c>
      <c r="E120" s="26">
        <v>5</v>
      </c>
      <c r="F120" s="26">
        <v>6</v>
      </c>
      <c r="G120" s="26">
        <v>5</v>
      </c>
      <c r="H120" s="26">
        <v>5</v>
      </c>
      <c r="I120" s="26">
        <v>7</v>
      </c>
      <c r="J120" s="26">
        <v>8</v>
      </c>
      <c r="K120" s="26">
        <v>9</v>
      </c>
      <c r="L120" s="26">
        <v>9</v>
      </c>
      <c r="M120" s="26">
        <v>10</v>
      </c>
      <c r="N120" s="25">
        <f t="shared" ref="N120:N127" si="12">AVERAGE(D120:M120)</f>
        <v>7.1</v>
      </c>
      <c r="O120" s="25">
        <f t="shared" ref="O120:O127" si="13">_xlfn.STDEV.S(D120:M120)</f>
        <v>1.8529256146249722</v>
      </c>
    </row>
    <row r="121" spans="1:15" x14ac:dyDescent="0.25">
      <c r="A121" s="2" t="s">
        <v>74</v>
      </c>
      <c r="B121" s="3" t="s">
        <v>52</v>
      </c>
      <c r="C121" s="2" t="s">
        <v>26</v>
      </c>
      <c r="D121" s="26">
        <v>5</v>
      </c>
      <c r="E121" s="26">
        <v>4</v>
      </c>
      <c r="F121" s="26">
        <v>6</v>
      </c>
      <c r="G121" s="26">
        <v>5</v>
      </c>
      <c r="H121" s="26">
        <v>6</v>
      </c>
      <c r="I121" s="26">
        <v>7</v>
      </c>
      <c r="J121" s="26">
        <v>8</v>
      </c>
      <c r="K121" s="26">
        <v>8</v>
      </c>
      <c r="L121" s="26">
        <v>10</v>
      </c>
      <c r="M121" s="26">
        <v>10</v>
      </c>
      <c r="N121" s="25">
        <f t="shared" si="12"/>
        <v>6.9</v>
      </c>
      <c r="O121" s="25">
        <f t="shared" si="13"/>
        <v>2.0789954839350226</v>
      </c>
    </row>
    <row r="122" spans="1:15" x14ac:dyDescent="0.25">
      <c r="A122" s="23" t="s">
        <v>75</v>
      </c>
      <c r="B122" s="3" t="s">
        <v>52</v>
      </c>
      <c r="C122" s="13" t="s">
        <v>25</v>
      </c>
      <c r="D122" s="2">
        <v>1</v>
      </c>
      <c r="E122" s="2">
        <v>1</v>
      </c>
      <c r="F122" s="2"/>
      <c r="G122" s="2">
        <v>1</v>
      </c>
      <c r="H122" s="2">
        <v>1</v>
      </c>
      <c r="I122" s="2">
        <v>1</v>
      </c>
      <c r="J122" s="2">
        <v>1</v>
      </c>
      <c r="K122" s="2">
        <v>1</v>
      </c>
      <c r="L122" s="2">
        <v>1</v>
      </c>
      <c r="M122" s="2">
        <v>1</v>
      </c>
      <c r="N122" s="25">
        <f>AVERAGE(D122:M122)</f>
        <v>1</v>
      </c>
      <c r="O122" s="25">
        <f>_xlfn.STDEV.S(D122:M122)</f>
        <v>0</v>
      </c>
    </row>
    <row r="123" spans="1:15" x14ac:dyDescent="0.25">
      <c r="A123" s="23" t="s">
        <v>75</v>
      </c>
      <c r="B123" s="3" t="s">
        <v>52</v>
      </c>
      <c r="C123" s="13" t="s">
        <v>26</v>
      </c>
      <c r="D123" s="2">
        <v>1</v>
      </c>
      <c r="E123" s="2">
        <v>1</v>
      </c>
      <c r="F123" s="2">
        <v>1</v>
      </c>
      <c r="G123" s="2">
        <v>1</v>
      </c>
      <c r="H123" s="2">
        <v>1</v>
      </c>
      <c r="I123" s="2">
        <v>1</v>
      </c>
      <c r="J123" s="2">
        <v>1</v>
      </c>
      <c r="K123" s="2">
        <v>1</v>
      </c>
      <c r="L123" s="2">
        <v>1</v>
      </c>
      <c r="M123" s="2"/>
      <c r="N123" s="25">
        <f>AVERAGE(D123:M123)</f>
        <v>1</v>
      </c>
      <c r="O123" s="25">
        <f>_xlfn.STDEV.S(D123:M123)</f>
        <v>0</v>
      </c>
    </row>
    <row r="124" spans="1:15" x14ac:dyDescent="0.25">
      <c r="A124" s="2" t="s">
        <v>74</v>
      </c>
      <c r="B124" s="3" t="s">
        <v>53</v>
      </c>
      <c r="C124" s="2" t="s">
        <v>25</v>
      </c>
      <c r="D124" s="26">
        <v>9</v>
      </c>
      <c r="E124" s="26">
        <v>9</v>
      </c>
      <c r="F124" s="26">
        <v>17</v>
      </c>
      <c r="G124" s="26">
        <v>13</v>
      </c>
      <c r="H124" s="26">
        <v>12</v>
      </c>
      <c r="I124" s="26">
        <v>12</v>
      </c>
      <c r="J124" s="26">
        <v>11</v>
      </c>
      <c r="K124" s="26">
        <v>14</v>
      </c>
      <c r="L124" s="26">
        <v>18</v>
      </c>
      <c r="M124" s="26">
        <v>16</v>
      </c>
      <c r="N124" s="25">
        <f t="shared" si="12"/>
        <v>13.1</v>
      </c>
      <c r="O124" s="25">
        <f t="shared" si="13"/>
        <v>3.1428932176861797</v>
      </c>
    </row>
    <row r="125" spans="1:15" ht="30" x14ac:dyDescent="0.25">
      <c r="A125" s="30" t="s">
        <v>74</v>
      </c>
      <c r="B125" s="31" t="s">
        <v>53</v>
      </c>
      <c r="C125" s="32" t="s">
        <v>26</v>
      </c>
      <c r="D125" s="33"/>
      <c r="E125" s="33">
        <v>10</v>
      </c>
      <c r="F125" s="33">
        <v>15</v>
      </c>
      <c r="G125" s="33">
        <v>11</v>
      </c>
      <c r="H125" s="33">
        <v>20</v>
      </c>
      <c r="I125" s="33">
        <v>11</v>
      </c>
      <c r="J125" s="33">
        <v>12</v>
      </c>
      <c r="K125" s="33">
        <v>14</v>
      </c>
      <c r="L125" s="33">
        <v>13</v>
      </c>
      <c r="M125" s="33">
        <v>13</v>
      </c>
      <c r="N125" s="25">
        <f t="shared" si="12"/>
        <v>13.222222222222221</v>
      </c>
      <c r="O125" s="25">
        <f t="shared" si="13"/>
        <v>2.9907264074877289</v>
      </c>
    </row>
    <row r="126" spans="1:15" x14ac:dyDescent="0.25">
      <c r="A126" s="23" t="s">
        <v>75</v>
      </c>
      <c r="B126" s="3" t="s">
        <v>53</v>
      </c>
      <c r="C126" s="13" t="s">
        <v>25</v>
      </c>
      <c r="D126" s="2">
        <v>4</v>
      </c>
      <c r="E126" s="2">
        <v>8</v>
      </c>
      <c r="F126" s="2">
        <v>8</v>
      </c>
      <c r="G126" s="2"/>
      <c r="H126" s="2">
        <v>8</v>
      </c>
      <c r="I126" s="2">
        <v>5</v>
      </c>
      <c r="J126" s="2">
        <v>4</v>
      </c>
      <c r="K126" s="2">
        <v>21</v>
      </c>
      <c r="L126" s="2">
        <v>7</v>
      </c>
      <c r="M126" s="2">
        <v>4</v>
      </c>
      <c r="N126" s="25">
        <f t="shared" si="12"/>
        <v>7.666666666666667</v>
      </c>
      <c r="O126" s="25">
        <f t="shared" si="13"/>
        <v>5.315072906367325</v>
      </c>
    </row>
    <row r="127" spans="1:15" x14ac:dyDescent="0.25">
      <c r="A127" s="23" t="s">
        <v>75</v>
      </c>
      <c r="B127" s="3" t="s">
        <v>53</v>
      </c>
      <c r="C127" s="13" t="s">
        <v>26</v>
      </c>
      <c r="D127" s="2">
        <v>4</v>
      </c>
      <c r="E127" s="2">
        <v>5</v>
      </c>
      <c r="F127" s="2">
        <v>8</v>
      </c>
      <c r="G127" s="2">
        <v>5</v>
      </c>
      <c r="H127" s="2">
        <v>8</v>
      </c>
      <c r="I127" s="2">
        <v>4</v>
      </c>
      <c r="J127" s="2">
        <v>6</v>
      </c>
      <c r="K127" s="2">
        <v>5</v>
      </c>
      <c r="L127" s="2">
        <v>7</v>
      </c>
      <c r="M127" s="2"/>
      <c r="N127" s="25">
        <f t="shared" si="12"/>
        <v>5.7777777777777777</v>
      </c>
      <c r="O127" s="25">
        <f t="shared" si="13"/>
        <v>1.5634719199411427</v>
      </c>
    </row>
    <row r="128" spans="1:15" x14ac:dyDescent="0.25"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</row>
    <row r="129" spans="1:15" x14ac:dyDescent="0.25">
      <c r="A129" s="9" t="s">
        <v>73</v>
      </c>
      <c r="B129" s="1" t="s">
        <v>54</v>
      </c>
      <c r="C129" s="1" t="s">
        <v>45</v>
      </c>
      <c r="D129" s="1" t="s">
        <v>28</v>
      </c>
      <c r="E129" s="1" t="s">
        <v>29</v>
      </c>
      <c r="F129" s="1" t="s">
        <v>30</v>
      </c>
      <c r="G129" s="1" t="s">
        <v>31</v>
      </c>
      <c r="H129" s="1" t="s">
        <v>32</v>
      </c>
      <c r="I129" s="1" t="s">
        <v>33</v>
      </c>
      <c r="J129" s="1" t="s">
        <v>34</v>
      </c>
      <c r="K129" s="1" t="s">
        <v>35</v>
      </c>
      <c r="L129" s="1" t="s">
        <v>36</v>
      </c>
      <c r="M129" s="6" t="s">
        <v>37</v>
      </c>
      <c r="N129" s="8" t="s">
        <v>46</v>
      </c>
      <c r="O129" s="9" t="s">
        <v>51</v>
      </c>
    </row>
    <row r="130" spans="1:15" x14ac:dyDescent="0.25">
      <c r="A130" s="2" t="s">
        <v>74</v>
      </c>
      <c r="B130" s="3" t="s">
        <v>52</v>
      </c>
      <c r="C130" s="2" t="s">
        <v>27</v>
      </c>
      <c r="D130" s="2">
        <v>5</v>
      </c>
      <c r="E130" s="2">
        <v>5</v>
      </c>
      <c r="F130" s="2">
        <v>5</v>
      </c>
      <c r="G130" s="2">
        <v>5</v>
      </c>
      <c r="H130" s="2">
        <v>6</v>
      </c>
      <c r="I130" s="2">
        <v>7</v>
      </c>
      <c r="J130" s="2">
        <v>7</v>
      </c>
      <c r="K130" s="2">
        <v>9</v>
      </c>
      <c r="L130" s="2">
        <v>10</v>
      </c>
      <c r="M130" s="2"/>
      <c r="N130" s="25">
        <f t="shared" ref="N130:N133" si="14">AVERAGE(D130:M130)</f>
        <v>6.5555555555555554</v>
      </c>
      <c r="O130" s="25">
        <f t="shared" ref="O130:O133" si="15">_xlfn.STDEV.S(D130:M130)</f>
        <v>1.8782379449307745</v>
      </c>
    </row>
    <row r="131" spans="1:15" x14ac:dyDescent="0.25">
      <c r="A131" s="23" t="s">
        <v>75</v>
      </c>
      <c r="B131" s="3" t="s">
        <v>52</v>
      </c>
      <c r="C131" s="13" t="s">
        <v>27</v>
      </c>
      <c r="D131" s="26">
        <v>1</v>
      </c>
      <c r="E131" s="26">
        <v>1</v>
      </c>
      <c r="F131" s="26">
        <v>1</v>
      </c>
      <c r="G131" s="26">
        <v>1</v>
      </c>
      <c r="H131" s="26">
        <v>1</v>
      </c>
      <c r="I131" s="26">
        <v>1</v>
      </c>
      <c r="J131" s="26">
        <v>1</v>
      </c>
      <c r="K131" s="26">
        <v>1</v>
      </c>
      <c r="L131" s="26"/>
      <c r="M131" s="26">
        <v>1</v>
      </c>
      <c r="N131" s="25">
        <f>AVERAGE(D131:M131)</f>
        <v>1</v>
      </c>
      <c r="O131" s="25">
        <f>_xlfn.STDEV.S(D131:M131)</f>
        <v>0</v>
      </c>
    </row>
    <row r="132" spans="1:15" x14ac:dyDescent="0.25">
      <c r="A132" s="2" t="s">
        <v>74</v>
      </c>
      <c r="B132" s="3" t="s">
        <v>53</v>
      </c>
      <c r="C132" s="2" t="s">
        <v>27</v>
      </c>
      <c r="D132" s="2">
        <v>10</v>
      </c>
      <c r="E132" s="2">
        <v>10</v>
      </c>
      <c r="F132" s="2">
        <v>14</v>
      </c>
      <c r="G132" s="2">
        <v>13</v>
      </c>
      <c r="H132" s="2">
        <v>10</v>
      </c>
      <c r="I132" s="2">
        <v>14</v>
      </c>
      <c r="J132" s="2">
        <v>10</v>
      </c>
      <c r="K132" s="2">
        <v>10</v>
      </c>
      <c r="L132" s="2">
        <v>11</v>
      </c>
      <c r="M132" s="2"/>
      <c r="N132" s="25">
        <f t="shared" si="14"/>
        <v>11.333333333333334</v>
      </c>
      <c r="O132" s="25">
        <f t="shared" si="15"/>
        <v>1.8027756377319946</v>
      </c>
    </row>
    <row r="133" spans="1:15" x14ac:dyDescent="0.25">
      <c r="A133" s="23" t="s">
        <v>75</v>
      </c>
      <c r="B133" s="3" t="s">
        <v>53</v>
      </c>
      <c r="C133" s="13" t="s">
        <v>27</v>
      </c>
      <c r="D133" s="26">
        <v>11</v>
      </c>
      <c r="E133" s="26">
        <v>7</v>
      </c>
      <c r="F133" s="26">
        <v>10</v>
      </c>
      <c r="G133" s="26">
        <v>4</v>
      </c>
      <c r="H133" s="26">
        <v>4</v>
      </c>
      <c r="I133" s="26">
        <v>4</v>
      </c>
      <c r="J133" s="26">
        <v>5</v>
      </c>
      <c r="K133" s="26">
        <v>7</v>
      </c>
      <c r="L133" s="26"/>
      <c r="M133" s="26">
        <v>5</v>
      </c>
      <c r="N133" s="25">
        <f t="shared" si="14"/>
        <v>6.333333333333333</v>
      </c>
      <c r="O133" s="25">
        <f t="shared" si="15"/>
        <v>2.6457513110645907</v>
      </c>
    </row>
  </sheetData>
  <pageMargins left="0.511811024" right="0.511811024" top="0.78740157499999996" bottom="0.78740157499999996" header="0.31496062000000002" footer="0.31496062000000002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5C962-C912-4FFB-93FC-5E34937E2DCF}">
  <dimension ref="A1:M43"/>
  <sheetViews>
    <sheetView workbookViewId="0"/>
  </sheetViews>
  <sheetFormatPr defaultRowHeight="15" x14ac:dyDescent="0.25"/>
  <cols>
    <col min="1" max="1" width="30.42578125" bestFit="1" customWidth="1"/>
    <col min="2" max="11" width="12.85546875" customWidth="1"/>
    <col min="13" max="13" width="15.28515625" customWidth="1"/>
  </cols>
  <sheetData>
    <row r="1" spans="1:13" x14ac:dyDescent="0.25">
      <c r="A1" s="1" t="s">
        <v>39</v>
      </c>
      <c r="B1" s="9" t="s">
        <v>28</v>
      </c>
      <c r="C1" s="9" t="s">
        <v>29</v>
      </c>
      <c r="D1" s="9" t="s">
        <v>30</v>
      </c>
      <c r="E1" s="9" t="s">
        <v>31</v>
      </c>
      <c r="F1" s="9" t="s">
        <v>32</v>
      </c>
      <c r="G1" s="9" t="s">
        <v>33</v>
      </c>
      <c r="H1" s="9" t="s">
        <v>34</v>
      </c>
      <c r="I1" s="9" t="s">
        <v>35</v>
      </c>
      <c r="J1" s="9" t="s">
        <v>36</v>
      </c>
      <c r="K1" s="10" t="s">
        <v>37</v>
      </c>
      <c r="L1" s="14" t="s">
        <v>46</v>
      </c>
      <c r="M1" s="9" t="s">
        <v>51</v>
      </c>
    </row>
    <row r="2" spans="1:13" x14ac:dyDescent="0.25">
      <c r="A2" s="11" t="s">
        <v>38</v>
      </c>
      <c r="B2" s="2">
        <v>3</v>
      </c>
      <c r="C2" s="5">
        <v>16</v>
      </c>
      <c r="D2" s="2">
        <v>7</v>
      </c>
      <c r="E2" s="2">
        <v>8</v>
      </c>
      <c r="F2" s="2">
        <v>3</v>
      </c>
      <c r="G2" s="2">
        <v>7</v>
      </c>
      <c r="H2" s="2">
        <v>4</v>
      </c>
      <c r="I2" s="2">
        <v>8</v>
      </c>
      <c r="J2" s="2">
        <v>4</v>
      </c>
      <c r="K2" s="2">
        <v>7</v>
      </c>
      <c r="L2" s="2">
        <f>AVERAGE(B2:K2)</f>
        <v>6.7</v>
      </c>
      <c r="M2" s="2">
        <f>_xlfn.STDEV.S(B2:K2)</f>
        <v>3.8311588035185622</v>
      </c>
    </row>
    <row r="3" spans="1:13" x14ac:dyDescent="0.25">
      <c r="A3" s="7" t="s">
        <v>0</v>
      </c>
      <c r="B3" s="2">
        <v>6</v>
      </c>
      <c r="C3" s="2">
        <v>3</v>
      </c>
      <c r="D3" s="2">
        <v>2</v>
      </c>
      <c r="E3" s="2">
        <v>4</v>
      </c>
      <c r="F3" s="2">
        <v>3</v>
      </c>
      <c r="G3" s="2">
        <v>4</v>
      </c>
      <c r="H3" s="2">
        <v>5</v>
      </c>
      <c r="I3" s="2">
        <v>3</v>
      </c>
      <c r="J3" s="2">
        <v>3</v>
      </c>
      <c r="K3" s="2">
        <v>3</v>
      </c>
      <c r="L3" s="2">
        <f t="shared" ref="L3:L4" si="0">AVERAGE(B3:K3)</f>
        <v>3.6</v>
      </c>
      <c r="M3" s="2">
        <f t="shared" ref="M3:M4" si="1">_xlfn.STDEV.S(B3:K3)</f>
        <v>1.1737877907772676</v>
      </c>
    </row>
    <row r="4" spans="1:13" x14ac:dyDescent="0.25">
      <c r="A4" s="7" t="s">
        <v>1</v>
      </c>
      <c r="B4" s="2">
        <v>3</v>
      </c>
      <c r="C4" s="2">
        <v>5</v>
      </c>
      <c r="D4" s="2">
        <v>3</v>
      </c>
      <c r="E4" s="2">
        <v>4</v>
      </c>
      <c r="F4" s="2">
        <v>3</v>
      </c>
      <c r="G4" s="2">
        <v>3</v>
      </c>
      <c r="H4" s="2">
        <v>6</v>
      </c>
      <c r="I4" s="2">
        <v>4</v>
      </c>
      <c r="J4" s="2">
        <v>4</v>
      </c>
      <c r="K4" s="2">
        <v>3</v>
      </c>
      <c r="L4" s="2">
        <f t="shared" si="0"/>
        <v>3.8</v>
      </c>
      <c r="M4" s="2">
        <f t="shared" si="1"/>
        <v>1.0327955589886442</v>
      </c>
    </row>
    <row r="6" spans="1:13" x14ac:dyDescent="0.25">
      <c r="A6" s="6" t="s">
        <v>40</v>
      </c>
      <c r="B6" s="9" t="s">
        <v>28</v>
      </c>
      <c r="C6" s="9" t="s">
        <v>29</v>
      </c>
      <c r="D6" s="9" t="s">
        <v>30</v>
      </c>
      <c r="E6" s="9" t="s">
        <v>31</v>
      </c>
      <c r="F6" s="9" t="s">
        <v>32</v>
      </c>
      <c r="G6" s="9" t="s">
        <v>33</v>
      </c>
      <c r="H6" s="9" t="s">
        <v>34</v>
      </c>
      <c r="I6" s="9" t="s">
        <v>35</v>
      </c>
      <c r="J6" s="9" t="s">
        <v>36</v>
      </c>
      <c r="K6" s="10" t="s">
        <v>37</v>
      </c>
      <c r="L6" s="14" t="s">
        <v>46</v>
      </c>
      <c r="M6" s="9" t="s">
        <v>51</v>
      </c>
    </row>
    <row r="7" spans="1:13" x14ac:dyDescent="0.25">
      <c r="A7" s="7" t="s">
        <v>2</v>
      </c>
      <c r="B7" s="2">
        <v>4</v>
      </c>
      <c r="C7" s="2">
        <v>5</v>
      </c>
      <c r="D7" s="2">
        <v>3</v>
      </c>
      <c r="E7" s="2">
        <v>5</v>
      </c>
      <c r="F7" s="2">
        <v>4</v>
      </c>
      <c r="G7" s="2">
        <v>3</v>
      </c>
      <c r="H7" s="2">
        <v>3</v>
      </c>
      <c r="I7" s="2">
        <v>4</v>
      </c>
      <c r="J7" s="2">
        <v>4</v>
      </c>
      <c r="K7" s="2">
        <v>17</v>
      </c>
      <c r="L7" s="2">
        <f t="shared" ref="L7:L17" si="2">AVERAGE(B7:K7)</f>
        <v>5.2</v>
      </c>
      <c r="M7" s="2">
        <f t="shared" ref="M7:M17" si="3">_xlfn.STDEV.S(B7:K7)</f>
        <v>4.2110964526276682</v>
      </c>
    </row>
    <row r="8" spans="1:13" x14ac:dyDescent="0.25">
      <c r="A8" s="12" t="s">
        <v>3</v>
      </c>
      <c r="B8" s="2">
        <v>4</v>
      </c>
      <c r="C8" s="2">
        <v>3</v>
      </c>
      <c r="D8" s="2">
        <v>3</v>
      </c>
      <c r="E8" s="2">
        <v>4</v>
      </c>
      <c r="F8" s="2">
        <v>6</v>
      </c>
      <c r="G8" s="2">
        <v>4</v>
      </c>
      <c r="H8" s="2">
        <v>5</v>
      </c>
      <c r="I8" s="5">
        <v>31</v>
      </c>
      <c r="J8" s="2">
        <v>4</v>
      </c>
      <c r="K8" s="2">
        <v>7</v>
      </c>
      <c r="L8" s="2">
        <f t="shared" si="2"/>
        <v>7.1</v>
      </c>
      <c r="M8" s="2">
        <f t="shared" si="3"/>
        <v>8.4911718861415117</v>
      </c>
    </row>
    <row r="9" spans="1:13" x14ac:dyDescent="0.25">
      <c r="A9" s="7" t="s">
        <v>4</v>
      </c>
      <c r="B9" s="2">
        <v>7</v>
      </c>
      <c r="C9" s="2">
        <v>4</v>
      </c>
      <c r="D9" s="2">
        <v>7</v>
      </c>
      <c r="E9" s="2">
        <v>3</v>
      </c>
      <c r="F9" s="2">
        <v>3</v>
      </c>
      <c r="G9" s="2">
        <v>5</v>
      </c>
      <c r="H9" s="2">
        <v>4</v>
      </c>
      <c r="I9" s="2">
        <v>4</v>
      </c>
      <c r="J9" s="2">
        <v>4</v>
      </c>
      <c r="K9" s="2">
        <v>7</v>
      </c>
      <c r="L9" s="2">
        <f t="shared" si="2"/>
        <v>4.8</v>
      </c>
      <c r="M9" s="2">
        <f t="shared" si="3"/>
        <v>1.6193277068654823</v>
      </c>
    </row>
    <row r="10" spans="1:13" x14ac:dyDescent="0.25">
      <c r="A10" s="7" t="s">
        <v>5</v>
      </c>
      <c r="B10" s="2">
        <v>4</v>
      </c>
      <c r="C10" s="2">
        <v>3</v>
      </c>
      <c r="D10" s="2">
        <v>4</v>
      </c>
      <c r="E10" s="2">
        <v>3</v>
      </c>
      <c r="F10" s="2">
        <v>3</v>
      </c>
      <c r="G10" s="2">
        <v>4</v>
      </c>
      <c r="H10" s="2">
        <v>6</v>
      </c>
      <c r="I10" s="2">
        <v>7</v>
      </c>
      <c r="J10" s="2">
        <v>5</v>
      </c>
      <c r="K10" s="2">
        <v>5</v>
      </c>
      <c r="L10" s="2">
        <f t="shared" si="2"/>
        <v>4.4000000000000004</v>
      </c>
      <c r="M10" s="2">
        <f t="shared" si="3"/>
        <v>1.3498971154211061</v>
      </c>
    </row>
    <row r="11" spans="1:13" x14ac:dyDescent="0.25">
      <c r="A11" s="7" t="s">
        <v>6</v>
      </c>
      <c r="B11" s="2">
        <v>4</v>
      </c>
      <c r="C11" s="2">
        <v>3</v>
      </c>
      <c r="D11" s="2">
        <v>3</v>
      </c>
      <c r="E11" s="2">
        <v>8</v>
      </c>
      <c r="F11" s="2">
        <v>4</v>
      </c>
      <c r="G11" s="2">
        <v>6</v>
      </c>
      <c r="H11" s="2">
        <v>3</v>
      </c>
      <c r="I11" s="2">
        <v>4</v>
      </c>
      <c r="J11" s="2">
        <v>7</v>
      </c>
      <c r="K11" s="2">
        <v>4</v>
      </c>
      <c r="L11" s="2">
        <f t="shared" si="2"/>
        <v>4.5999999999999996</v>
      </c>
      <c r="M11" s="2">
        <f t="shared" si="3"/>
        <v>1.7763883459298973</v>
      </c>
    </row>
    <row r="12" spans="1:13" x14ac:dyDescent="0.25">
      <c r="A12" s="7" t="s">
        <v>7</v>
      </c>
      <c r="B12" s="2">
        <v>3</v>
      </c>
      <c r="C12" s="2">
        <v>3</v>
      </c>
      <c r="D12" s="2">
        <v>8</v>
      </c>
      <c r="E12" s="2">
        <v>6</v>
      </c>
      <c r="F12" s="5">
        <v>12</v>
      </c>
      <c r="G12" s="2">
        <v>4</v>
      </c>
      <c r="H12" s="2">
        <v>4</v>
      </c>
      <c r="I12" s="2">
        <v>9</v>
      </c>
      <c r="J12" s="2">
        <v>4</v>
      </c>
      <c r="K12" s="2">
        <v>12</v>
      </c>
      <c r="L12" s="2">
        <f t="shared" si="2"/>
        <v>6.5</v>
      </c>
      <c r="M12" s="2">
        <f t="shared" si="3"/>
        <v>3.5355339059327378</v>
      </c>
    </row>
    <row r="13" spans="1:13" x14ac:dyDescent="0.25">
      <c r="A13" s="7" t="s">
        <v>8</v>
      </c>
      <c r="B13" s="2">
        <v>5</v>
      </c>
      <c r="C13" s="2">
        <v>3</v>
      </c>
      <c r="D13" s="2">
        <v>4</v>
      </c>
      <c r="E13" s="2">
        <v>4</v>
      </c>
      <c r="F13" s="2">
        <v>3</v>
      </c>
      <c r="G13" s="2">
        <v>7</v>
      </c>
      <c r="H13" s="2">
        <v>4</v>
      </c>
      <c r="I13" s="2">
        <v>4</v>
      </c>
      <c r="J13" s="2">
        <v>4</v>
      </c>
      <c r="K13" s="2">
        <v>3</v>
      </c>
      <c r="L13" s="2">
        <f t="shared" si="2"/>
        <v>4.0999999999999996</v>
      </c>
      <c r="M13" s="2">
        <f t="shared" si="3"/>
        <v>1.1972189997378651</v>
      </c>
    </row>
    <row r="14" spans="1:13" x14ac:dyDescent="0.25">
      <c r="A14" s="7" t="s">
        <v>9</v>
      </c>
      <c r="B14" s="2">
        <v>5</v>
      </c>
      <c r="C14" s="2">
        <v>4</v>
      </c>
      <c r="D14" s="2">
        <v>5</v>
      </c>
      <c r="E14" s="2">
        <v>8</v>
      </c>
      <c r="F14" s="2">
        <v>3</v>
      </c>
      <c r="G14" s="5">
        <v>28</v>
      </c>
      <c r="H14" s="2">
        <v>3</v>
      </c>
      <c r="I14" s="2">
        <v>3</v>
      </c>
      <c r="J14" s="2">
        <v>8</v>
      </c>
      <c r="K14" s="2">
        <v>4</v>
      </c>
      <c r="L14" s="2">
        <f t="shared" si="2"/>
        <v>7.1</v>
      </c>
      <c r="M14" s="2">
        <f t="shared" si="3"/>
        <v>7.5784782993245638</v>
      </c>
    </row>
    <row r="15" spans="1:13" x14ac:dyDescent="0.25">
      <c r="A15" s="7" t="s">
        <v>10</v>
      </c>
      <c r="B15" s="2">
        <v>3</v>
      </c>
      <c r="C15" s="2">
        <v>5</v>
      </c>
      <c r="D15" s="2">
        <v>4</v>
      </c>
      <c r="E15" s="2">
        <v>4</v>
      </c>
      <c r="F15" s="2">
        <v>3</v>
      </c>
      <c r="G15" s="2">
        <v>7</v>
      </c>
      <c r="H15" s="2">
        <v>3</v>
      </c>
      <c r="I15" s="2">
        <v>5</v>
      </c>
      <c r="J15" s="2">
        <v>3</v>
      </c>
      <c r="K15" s="2">
        <v>4</v>
      </c>
      <c r="L15" s="2">
        <f t="shared" si="2"/>
        <v>4.0999999999999996</v>
      </c>
      <c r="M15" s="2">
        <f t="shared" si="3"/>
        <v>1.2866839377079191</v>
      </c>
    </row>
    <row r="16" spans="1:13" x14ac:dyDescent="0.25">
      <c r="A16" s="7" t="s">
        <v>11</v>
      </c>
      <c r="B16" s="2">
        <v>7</v>
      </c>
      <c r="C16" s="2">
        <v>5</v>
      </c>
      <c r="D16" s="2">
        <v>3</v>
      </c>
      <c r="E16" s="2">
        <v>4</v>
      </c>
      <c r="F16" s="2">
        <v>3</v>
      </c>
      <c r="G16" s="2">
        <v>4</v>
      </c>
      <c r="H16" s="2">
        <v>6</v>
      </c>
      <c r="I16" s="2">
        <v>3</v>
      </c>
      <c r="J16" s="5">
        <v>24</v>
      </c>
      <c r="K16" s="2">
        <v>5</v>
      </c>
      <c r="L16" s="2">
        <f t="shared" si="2"/>
        <v>6.4</v>
      </c>
      <c r="M16" s="2">
        <f t="shared" si="3"/>
        <v>6.328067986711619</v>
      </c>
    </row>
    <row r="17" spans="1:13" x14ac:dyDescent="0.25">
      <c r="A17" s="7" t="s">
        <v>47</v>
      </c>
      <c r="B17" s="2">
        <v>6</v>
      </c>
      <c r="C17" s="2">
        <v>5</v>
      </c>
      <c r="D17" s="2">
        <v>5</v>
      </c>
      <c r="E17" s="2">
        <v>10</v>
      </c>
      <c r="F17" s="2">
        <v>6</v>
      </c>
      <c r="G17" s="2">
        <v>7</v>
      </c>
      <c r="H17" s="2">
        <v>5</v>
      </c>
      <c r="I17" s="5">
        <v>15</v>
      </c>
      <c r="J17" s="2">
        <v>6</v>
      </c>
      <c r="K17" s="2">
        <v>5</v>
      </c>
      <c r="L17" s="2">
        <f t="shared" si="2"/>
        <v>7</v>
      </c>
      <c r="M17" s="2">
        <f t="shared" si="3"/>
        <v>3.197221015541813</v>
      </c>
    </row>
    <row r="19" spans="1:13" x14ac:dyDescent="0.25">
      <c r="A19" s="6" t="s">
        <v>41</v>
      </c>
      <c r="B19" s="9" t="s">
        <v>28</v>
      </c>
      <c r="C19" s="9" t="s">
        <v>29</v>
      </c>
      <c r="D19" s="9" t="s">
        <v>30</v>
      </c>
      <c r="E19" s="9" t="s">
        <v>31</v>
      </c>
      <c r="F19" s="9" t="s">
        <v>32</v>
      </c>
      <c r="G19" s="9" t="s">
        <v>33</v>
      </c>
      <c r="H19" s="9" t="s">
        <v>34</v>
      </c>
      <c r="I19" s="9" t="s">
        <v>35</v>
      </c>
      <c r="J19" s="9" t="s">
        <v>36</v>
      </c>
      <c r="K19" s="10" t="s">
        <v>37</v>
      </c>
      <c r="L19" s="14" t="s">
        <v>46</v>
      </c>
      <c r="M19" s="9" t="s">
        <v>51</v>
      </c>
    </row>
    <row r="20" spans="1:13" x14ac:dyDescent="0.25">
      <c r="A20" s="13" t="s">
        <v>12</v>
      </c>
      <c r="B20" s="2">
        <v>6</v>
      </c>
      <c r="C20" s="2">
        <v>3</v>
      </c>
      <c r="D20" s="2">
        <v>4</v>
      </c>
      <c r="E20" s="2">
        <v>4</v>
      </c>
      <c r="F20" s="2">
        <v>3</v>
      </c>
      <c r="G20" s="2">
        <v>5</v>
      </c>
      <c r="H20" s="5">
        <v>10</v>
      </c>
      <c r="I20" s="2">
        <v>5</v>
      </c>
      <c r="J20" s="2">
        <v>6</v>
      </c>
      <c r="K20" s="2">
        <v>4</v>
      </c>
      <c r="L20" s="2">
        <f t="shared" ref="L20:L23" si="4">AVERAGE(B20:K20)</f>
        <v>5</v>
      </c>
      <c r="M20" s="2">
        <f t="shared" ref="M20:M23" si="5">_xlfn.STDEV.S(B20:K20)</f>
        <v>2.0548046676563256</v>
      </c>
    </row>
    <row r="21" spans="1:13" x14ac:dyDescent="0.25">
      <c r="A21" s="13" t="s">
        <v>14</v>
      </c>
      <c r="B21" s="2">
        <v>3</v>
      </c>
      <c r="C21" s="2">
        <v>6</v>
      </c>
      <c r="D21" s="2">
        <v>4</v>
      </c>
      <c r="E21" s="2">
        <v>3</v>
      </c>
      <c r="F21" s="2">
        <v>4</v>
      </c>
      <c r="G21" s="2">
        <v>3</v>
      </c>
      <c r="H21" s="2">
        <v>4</v>
      </c>
      <c r="I21" s="2">
        <v>10</v>
      </c>
      <c r="J21" s="2">
        <v>3</v>
      </c>
      <c r="K21" s="2">
        <v>6</v>
      </c>
      <c r="L21" s="2">
        <f t="shared" si="4"/>
        <v>4.5999999999999996</v>
      </c>
      <c r="M21" s="2">
        <f t="shared" si="5"/>
        <v>2.2211108331943574</v>
      </c>
    </row>
    <row r="22" spans="1:13" x14ac:dyDescent="0.25">
      <c r="A22" s="13" t="s">
        <v>13</v>
      </c>
      <c r="B22" s="2">
        <v>4</v>
      </c>
      <c r="C22" s="2">
        <v>4</v>
      </c>
      <c r="D22" s="2">
        <v>3</v>
      </c>
      <c r="E22" s="2">
        <v>3</v>
      </c>
      <c r="F22" s="2">
        <v>4</v>
      </c>
      <c r="G22" s="2">
        <v>3</v>
      </c>
      <c r="H22" s="2">
        <v>4</v>
      </c>
      <c r="I22" s="2">
        <v>7</v>
      </c>
      <c r="J22" s="2">
        <v>6</v>
      </c>
      <c r="K22" s="2">
        <v>4</v>
      </c>
      <c r="L22" s="2">
        <f t="shared" si="4"/>
        <v>4.2</v>
      </c>
      <c r="M22" s="2">
        <f t="shared" si="5"/>
        <v>1.3165611772087664</v>
      </c>
    </row>
    <row r="23" spans="1:13" x14ac:dyDescent="0.25">
      <c r="A23" s="13" t="s">
        <v>15</v>
      </c>
      <c r="B23" s="2">
        <v>5</v>
      </c>
      <c r="C23" s="2">
        <v>9</v>
      </c>
      <c r="D23" s="2">
        <v>4</v>
      </c>
      <c r="E23" s="2">
        <v>4</v>
      </c>
      <c r="F23" s="2">
        <v>4</v>
      </c>
      <c r="G23" s="2">
        <v>5</v>
      </c>
      <c r="H23" s="2">
        <v>10</v>
      </c>
      <c r="I23" s="2">
        <v>4</v>
      </c>
      <c r="J23" s="2">
        <v>4</v>
      </c>
      <c r="K23" s="2">
        <v>4</v>
      </c>
      <c r="L23" s="2">
        <f t="shared" si="4"/>
        <v>5.3</v>
      </c>
      <c r="M23" s="2">
        <f t="shared" si="5"/>
        <v>2.2632326929023945</v>
      </c>
    </row>
    <row r="24" spans="1:13" x14ac:dyDescent="0.25">
      <c r="A24" s="13" t="s">
        <v>16</v>
      </c>
      <c r="B24" s="2">
        <v>106</v>
      </c>
      <c r="C24" s="2">
        <v>108</v>
      </c>
      <c r="D24" s="2">
        <v>118</v>
      </c>
      <c r="E24" s="2">
        <v>136</v>
      </c>
      <c r="F24" s="2">
        <v>118</v>
      </c>
      <c r="G24" s="15">
        <v>152</v>
      </c>
      <c r="H24" s="2">
        <v>120</v>
      </c>
      <c r="I24" s="2">
        <v>120</v>
      </c>
      <c r="J24" s="2">
        <v>99</v>
      </c>
      <c r="K24" s="2">
        <v>109</v>
      </c>
      <c r="L24" s="2">
        <f>AVERAGE(B24,C24,D24,E24,F24,H24,I24,J24,K24)</f>
        <v>114.88888888888889</v>
      </c>
      <c r="M24" s="2">
        <f>_xlfn.STDEV.S(B24,C24,D24,E24,F24,H24,I24,J24,K24)</f>
        <v>10.787080750189604</v>
      </c>
    </row>
    <row r="26" spans="1:13" x14ac:dyDescent="0.25">
      <c r="A26" s="6" t="s">
        <v>42</v>
      </c>
      <c r="B26" s="9" t="s">
        <v>28</v>
      </c>
      <c r="C26" s="9" t="s">
        <v>29</v>
      </c>
      <c r="D26" s="9" t="s">
        <v>30</v>
      </c>
      <c r="E26" s="9" t="s">
        <v>31</v>
      </c>
      <c r="F26" s="9" t="s">
        <v>32</v>
      </c>
      <c r="G26" s="9" t="s">
        <v>33</v>
      </c>
      <c r="H26" s="9" t="s">
        <v>34</v>
      </c>
      <c r="I26" s="9" t="s">
        <v>35</v>
      </c>
      <c r="J26" s="9" t="s">
        <v>36</v>
      </c>
      <c r="K26" s="10" t="s">
        <v>37</v>
      </c>
      <c r="L26" s="14" t="s">
        <v>46</v>
      </c>
      <c r="M26" s="9" t="s">
        <v>51</v>
      </c>
    </row>
    <row r="27" spans="1:13" x14ac:dyDescent="0.25">
      <c r="A27" s="13" t="s">
        <v>17</v>
      </c>
      <c r="B27" s="2">
        <v>3</v>
      </c>
      <c r="C27" s="2">
        <v>12</v>
      </c>
      <c r="D27" s="2">
        <v>4</v>
      </c>
      <c r="E27" s="2">
        <v>5</v>
      </c>
      <c r="F27" s="2">
        <v>4</v>
      </c>
      <c r="G27" s="2">
        <v>19</v>
      </c>
      <c r="H27" s="2">
        <v>4</v>
      </c>
      <c r="I27" s="2">
        <v>4</v>
      </c>
      <c r="J27" s="2">
        <v>11</v>
      </c>
      <c r="K27" s="2">
        <v>4</v>
      </c>
      <c r="L27" s="2">
        <f t="shared" ref="L27:L30" si="6">AVERAGE(B27:K27)</f>
        <v>7</v>
      </c>
      <c r="M27" s="2">
        <f t="shared" ref="M27:M30" si="7">_xlfn.STDEV.S(B27:K27)</f>
        <v>5.2704627669472988</v>
      </c>
    </row>
    <row r="28" spans="1:13" x14ac:dyDescent="0.25">
      <c r="A28" s="13" t="s">
        <v>19</v>
      </c>
      <c r="B28" s="2">
        <v>5</v>
      </c>
      <c r="C28" s="2">
        <v>4</v>
      </c>
      <c r="D28" s="2">
        <v>4</v>
      </c>
      <c r="E28" s="2">
        <v>7</v>
      </c>
      <c r="F28" s="2">
        <v>4</v>
      </c>
      <c r="G28" s="2">
        <v>8</v>
      </c>
      <c r="H28" s="2">
        <v>7</v>
      </c>
      <c r="I28" s="2">
        <v>4</v>
      </c>
      <c r="J28" s="2">
        <v>4</v>
      </c>
      <c r="K28" s="2">
        <v>6</v>
      </c>
      <c r="L28" s="2">
        <f t="shared" si="6"/>
        <v>5.3</v>
      </c>
      <c r="M28" s="2">
        <f t="shared" si="7"/>
        <v>1.5670212364724219</v>
      </c>
    </row>
    <row r="29" spans="1:13" x14ac:dyDescent="0.25">
      <c r="A29" s="13" t="s">
        <v>18</v>
      </c>
      <c r="B29" s="2">
        <v>4</v>
      </c>
      <c r="C29" s="2">
        <v>4</v>
      </c>
      <c r="D29" s="2">
        <v>3</v>
      </c>
      <c r="E29" s="2">
        <v>19</v>
      </c>
      <c r="F29" s="2">
        <v>3</v>
      </c>
      <c r="G29" s="2">
        <v>6</v>
      </c>
      <c r="H29" s="2">
        <v>4</v>
      </c>
      <c r="I29" s="2">
        <v>7</v>
      </c>
      <c r="J29" s="2">
        <v>4</v>
      </c>
      <c r="K29" s="2">
        <v>3</v>
      </c>
      <c r="L29" s="2">
        <f t="shared" si="6"/>
        <v>5.7</v>
      </c>
      <c r="M29" s="2">
        <f t="shared" si="7"/>
        <v>4.8545511292669143</v>
      </c>
    </row>
    <row r="30" spans="1:13" x14ac:dyDescent="0.25">
      <c r="A30" s="13" t="s">
        <v>20</v>
      </c>
      <c r="B30" s="2">
        <v>6</v>
      </c>
      <c r="C30" s="2">
        <v>9</v>
      </c>
      <c r="D30" s="2">
        <v>7</v>
      </c>
      <c r="E30" s="2">
        <v>5</v>
      </c>
      <c r="F30" s="2">
        <v>5</v>
      </c>
      <c r="G30" s="2">
        <v>10</v>
      </c>
      <c r="H30" s="2">
        <v>5</v>
      </c>
      <c r="I30" s="2">
        <v>5</v>
      </c>
      <c r="J30" s="2">
        <v>5</v>
      </c>
      <c r="K30" s="2">
        <v>6</v>
      </c>
      <c r="L30" s="2">
        <f t="shared" si="6"/>
        <v>6.3</v>
      </c>
      <c r="M30" s="2">
        <f t="shared" si="7"/>
        <v>1.8287822299126943</v>
      </c>
    </row>
    <row r="31" spans="1:13" x14ac:dyDescent="0.25">
      <c r="A31" s="13" t="s">
        <v>21</v>
      </c>
      <c r="B31" s="2">
        <v>2004</v>
      </c>
      <c r="C31" s="2">
        <v>2019</v>
      </c>
      <c r="D31" s="2">
        <v>2021</v>
      </c>
      <c r="E31" s="15">
        <v>2042</v>
      </c>
      <c r="F31" s="2">
        <v>1949</v>
      </c>
      <c r="G31" s="2">
        <v>1952</v>
      </c>
      <c r="H31" s="15">
        <v>2079</v>
      </c>
      <c r="I31" s="2">
        <v>1906</v>
      </c>
      <c r="J31" s="2">
        <v>1970</v>
      </c>
      <c r="K31" s="2">
        <v>2006</v>
      </c>
      <c r="L31" s="2">
        <f>AVERAGE(B31,C31,D31,F31,G31,I31,J31,K31)</f>
        <v>1978.375</v>
      </c>
      <c r="M31" s="2">
        <f>_xlfn.STDEV.S(B31,C31,D31,F31,G31,I31,J31,K31)</f>
        <v>40.977127766596816</v>
      </c>
    </row>
    <row r="33" spans="1:13" x14ac:dyDescent="0.25">
      <c r="A33" s="6" t="s">
        <v>43</v>
      </c>
      <c r="B33" s="9" t="s">
        <v>28</v>
      </c>
      <c r="C33" s="9" t="s">
        <v>29</v>
      </c>
      <c r="D33" s="9" t="s">
        <v>30</v>
      </c>
      <c r="E33" s="9" t="s">
        <v>31</v>
      </c>
      <c r="F33" s="9" t="s">
        <v>32</v>
      </c>
      <c r="G33" s="9" t="s">
        <v>33</v>
      </c>
      <c r="H33" s="9" t="s">
        <v>34</v>
      </c>
      <c r="I33" s="9" t="s">
        <v>35</v>
      </c>
      <c r="J33" s="9" t="s">
        <v>36</v>
      </c>
      <c r="K33" s="10" t="s">
        <v>37</v>
      </c>
      <c r="L33" s="14" t="s">
        <v>46</v>
      </c>
      <c r="M33" s="9" t="s">
        <v>51</v>
      </c>
    </row>
    <row r="34" spans="1:13" x14ac:dyDescent="0.25">
      <c r="A34" s="13" t="s">
        <v>22</v>
      </c>
      <c r="B34" s="2">
        <v>8</v>
      </c>
      <c r="C34" s="2">
        <v>9</v>
      </c>
      <c r="D34" s="2">
        <v>23</v>
      </c>
      <c r="E34" s="2">
        <v>9</v>
      </c>
      <c r="F34" s="2">
        <v>13</v>
      </c>
      <c r="G34" s="2">
        <v>6</v>
      </c>
      <c r="H34" s="15">
        <v>44</v>
      </c>
      <c r="I34" s="2">
        <v>12</v>
      </c>
      <c r="J34" s="2">
        <v>8</v>
      </c>
      <c r="K34" s="2">
        <v>10</v>
      </c>
      <c r="L34" s="2">
        <f>AVERAGE(B34,C34,D34,E34,F34,G34,I34,J34,K34)</f>
        <v>10.888888888888889</v>
      </c>
      <c r="M34" s="2">
        <f>_xlfn.STDEV.S(B34,C34,D34,E34,F34,G34,I34,J34,K34)</f>
        <v>5.0110987927909694</v>
      </c>
    </row>
    <row r="35" spans="1:13" x14ac:dyDescent="0.25">
      <c r="A35" s="13" t="s">
        <v>23</v>
      </c>
      <c r="B35" s="2">
        <v>4</v>
      </c>
      <c r="C35" s="2">
        <v>4</v>
      </c>
      <c r="D35" s="2">
        <v>4</v>
      </c>
      <c r="E35" s="2">
        <v>12</v>
      </c>
      <c r="F35" s="2">
        <v>4</v>
      </c>
      <c r="G35" s="2">
        <v>5</v>
      </c>
      <c r="H35" s="2">
        <v>5</v>
      </c>
      <c r="I35" s="2">
        <v>4</v>
      </c>
      <c r="J35" s="2">
        <v>8</v>
      </c>
      <c r="K35" s="2">
        <v>6</v>
      </c>
      <c r="L35" s="2">
        <f t="shared" ref="L35:L36" si="8">AVERAGE(B35:K35)</f>
        <v>5.6</v>
      </c>
      <c r="M35" s="2">
        <f t="shared" ref="M35:M36" si="9">_xlfn.STDEV.S(B35:K35)</f>
        <v>2.5905812303633926</v>
      </c>
    </row>
    <row r="36" spans="1:13" x14ac:dyDescent="0.25">
      <c r="A36" s="13" t="s">
        <v>24</v>
      </c>
      <c r="B36" s="2">
        <v>4</v>
      </c>
      <c r="C36" s="2">
        <v>4</v>
      </c>
      <c r="D36" s="2">
        <v>4</v>
      </c>
      <c r="E36" s="2">
        <v>9</v>
      </c>
      <c r="F36" s="2">
        <v>13</v>
      </c>
      <c r="G36" s="2">
        <v>4</v>
      </c>
      <c r="H36" s="2">
        <v>5</v>
      </c>
      <c r="I36" s="2">
        <v>3</v>
      </c>
      <c r="J36" s="2">
        <v>20</v>
      </c>
      <c r="K36" s="2">
        <v>4</v>
      </c>
      <c r="L36" s="2">
        <f t="shared" si="8"/>
        <v>7</v>
      </c>
      <c r="M36" s="2">
        <f t="shared" si="9"/>
        <v>5.5176484524156164</v>
      </c>
    </row>
    <row r="38" spans="1:13" x14ac:dyDescent="0.25">
      <c r="A38" s="6" t="s">
        <v>44</v>
      </c>
      <c r="B38" s="9" t="s">
        <v>28</v>
      </c>
      <c r="C38" s="9" t="s">
        <v>29</v>
      </c>
      <c r="D38" s="9" t="s">
        <v>30</v>
      </c>
      <c r="E38" s="9" t="s">
        <v>31</v>
      </c>
      <c r="F38" s="9" t="s">
        <v>32</v>
      </c>
      <c r="G38" s="9" t="s">
        <v>33</v>
      </c>
      <c r="H38" s="9" t="s">
        <v>34</v>
      </c>
      <c r="I38" s="9" t="s">
        <v>35</v>
      </c>
      <c r="J38" s="9" t="s">
        <v>36</v>
      </c>
      <c r="K38" s="10" t="s">
        <v>37</v>
      </c>
      <c r="L38" s="14" t="s">
        <v>46</v>
      </c>
      <c r="M38" s="9" t="s">
        <v>51</v>
      </c>
    </row>
    <row r="39" spans="1:13" x14ac:dyDescent="0.25">
      <c r="A39" s="13" t="s">
        <v>25</v>
      </c>
      <c r="B39" s="2">
        <v>4</v>
      </c>
      <c r="C39" s="2">
        <v>8</v>
      </c>
      <c r="D39" s="2">
        <v>8</v>
      </c>
      <c r="E39" s="5">
        <v>31</v>
      </c>
      <c r="F39" s="2">
        <v>8</v>
      </c>
      <c r="G39" s="2">
        <v>5</v>
      </c>
      <c r="H39" s="2">
        <v>4</v>
      </c>
      <c r="I39" s="2">
        <v>21</v>
      </c>
      <c r="J39" s="2">
        <v>7</v>
      </c>
      <c r="K39" s="2">
        <v>4</v>
      </c>
      <c r="L39" s="2">
        <f t="shared" ref="L39:L40" si="10">AVERAGE(B39:K39)</f>
        <v>10</v>
      </c>
      <c r="M39" s="2">
        <f t="shared" ref="M39:M40" si="11">_xlfn.STDEV.S(B39:K39)</f>
        <v>8.9193921068397675</v>
      </c>
    </row>
    <row r="40" spans="1:13" x14ac:dyDescent="0.25">
      <c r="A40" s="13" t="s">
        <v>26</v>
      </c>
      <c r="B40" s="2">
        <v>4</v>
      </c>
      <c r="C40" s="2">
        <v>5</v>
      </c>
      <c r="D40" s="2">
        <v>8</v>
      </c>
      <c r="E40" s="2">
        <v>5</v>
      </c>
      <c r="F40" s="2">
        <v>8</v>
      </c>
      <c r="G40" s="2">
        <v>4</v>
      </c>
      <c r="H40" s="2">
        <v>6</v>
      </c>
      <c r="I40" s="2">
        <v>5</v>
      </c>
      <c r="J40" s="2">
        <v>7</v>
      </c>
      <c r="K40" s="2">
        <v>10</v>
      </c>
      <c r="L40" s="2">
        <f t="shared" si="10"/>
        <v>6.2</v>
      </c>
      <c r="M40" s="2">
        <f t="shared" si="11"/>
        <v>1.988857852023507</v>
      </c>
    </row>
    <row r="42" spans="1:13" x14ac:dyDescent="0.25">
      <c r="A42" s="6" t="s">
        <v>45</v>
      </c>
      <c r="B42" s="9" t="s">
        <v>28</v>
      </c>
      <c r="C42" s="9" t="s">
        <v>29</v>
      </c>
      <c r="D42" s="9" t="s">
        <v>30</v>
      </c>
      <c r="E42" s="9" t="s">
        <v>31</v>
      </c>
      <c r="F42" s="9" t="s">
        <v>32</v>
      </c>
      <c r="G42" s="9" t="s">
        <v>33</v>
      </c>
      <c r="H42" s="9" t="s">
        <v>34</v>
      </c>
      <c r="I42" s="9" t="s">
        <v>35</v>
      </c>
      <c r="J42" s="9" t="s">
        <v>36</v>
      </c>
      <c r="K42" s="10" t="s">
        <v>37</v>
      </c>
      <c r="L42" s="14" t="s">
        <v>46</v>
      </c>
      <c r="M42" s="9" t="s">
        <v>51</v>
      </c>
    </row>
    <row r="43" spans="1:13" x14ac:dyDescent="0.25">
      <c r="A43" s="13" t="s">
        <v>27</v>
      </c>
      <c r="B43" s="2">
        <v>11</v>
      </c>
      <c r="C43" s="2">
        <v>7</v>
      </c>
      <c r="D43" s="2">
        <v>10</v>
      </c>
      <c r="E43" s="2">
        <v>4</v>
      </c>
      <c r="F43" s="2">
        <v>4</v>
      </c>
      <c r="G43" s="2">
        <v>4</v>
      </c>
      <c r="H43" s="2">
        <v>5</v>
      </c>
      <c r="I43" s="2">
        <v>7</v>
      </c>
      <c r="J43" s="2">
        <v>20</v>
      </c>
      <c r="K43" s="2">
        <v>5</v>
      </c>
      <c r="L43" s="2">
        <f t="shared" ref="L43" si="12">AVERAGE(B43:K43)</f>
        <v>7.7</v>
      </c>
      <c r="M43" s="2">
        <f>_xlfn.STDEV.S(B43:K43)</f>
        <v>4.9899899799498595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Gráficos gRPC</vt:lpstr>
      <vt:lpstr>Gráficos RMI</vt:lpstr>
      <vt:lpstr>Gráficos comparativos</vt:lpstr>
      <vt:lpstr>gRPC</vt:lpstr>
      <vt:lpstr>gRPCTwoMachines</vt:lpstr>
      <vt:lpstr>RMI</vt:lpstr>
      <vt:lpstr>gRPCvsRMI</vt:lpstr>
      <vt:lpstr>RMITwoMachines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2018-07-09T05:21:01Z</dcterms:modified>
</cp:coreProperties>
</file>