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singh/Desktop/Treg EXPERIMENTS/IL-1 pathway blockade/EXPERIMENT#TPS95/"/>
    </mc:Choice>
  </mc:AlternateContent>
  <xr:revisionPtr revIDLastSave="0" documentId="13_ncr:1_{490BFB90-7881-1049-A164-391B7D7AC94C}" xr6:coauthVersionLast="47" xr6:coauthVersionMax="47" xr10:uidLastSave="{00000000-0000-0000-0000-000000000000}"/>
  <bookViews>
    <workbookView xWindow="2100" yWindow="500" windowWidth="47680" windowHeight="28300" xr2:uid="{858656E9-4D10-D94F-8236-2BA938CC5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Q60" i="1"/>
  <c r="Q55" i="1"/>
  <c r="Q52" i="1"/>
  <c r="Q47" i="1"/>
  <c r="O65" i="1"/>
  <c r="O60" i="1"/>
  <c r="O55" i="1"/>
  <c r="O52" i="1"/>
  <c r="O47" i="1"/>
  <c r="M65" i="1"/>
  <c r="M60" i="1"/>
  <c r="M55" i="1"/>
  <c r="M52" i="1"/>
  <c r="M47" i="1"/>
  <c r="K65" i="1"/>
  <c r="K60" i="1"/>
  <c r="K55" i="1"/>
  <c r="K52" i="1"/>
  <c r="K47" i="1"/>
  <c r="I65" i="1"/>
  <c r="I60" i="1"/>
  <c r="I55" i="1"/>
  <c r="I52" i="1"/>
  <c r="I47" i="1"/>
  <c r="AP14" i="1"/>
  <c r="AP15" i="1"/>
  <c r="AP16" i="1"/>
  <c r="AP17" i="1"/>
  <c r="AP18" i="1"/>
  <c r="AP19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24" i="1"/>
  <c r="AP20" i="1"/>
  <c r="AP21" i="1"/>
  <c r="AP22" i="1"/>
  <c r="AP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4" i="1"/>
  <c r="AK20" i="1"/>
  <c r="AK21" i="1"/>
  <c r="AK22" i="1"/>
  <c r="AK23" i="1"/>
  <c r="AK19" i="1"/>
  <c r="AK15" i="1"/>
  <c r="AK16" i="1"/>
  <c r="AK17" i="1"/>
  <c r="AK18" i="1"/>
  <c r="AK1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24" i="1"/>
  <c r="AH20" i="1"/>
  <c r="AH21" i="1"/>
  <c r="AH22" i="1"/>
  <c r="AH23" i="1"/>
  <c r="AH19" i="1"/>
  <c r="AH15" i="1"/>
  <c r="AH16" i="1"/>
  <c r="AH17" i="1"/>
  <c r="AH18" i="1"/>
  <c r="AH1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24" i="1"/>
  <c r="AE20" i="1"/>
  <c r="AE21" i="1"/>
  <c r="AE22" i="1"/>
  <c r="AE23" i="1"/>
  <c r="AE19" i="1"/>
  <c r="AE15" i="1"/>
  <c r="AE16" i="1"/>
  <c r="AE17" i="1"/>
  <c r="AE18" i="1"/>
  <c r="AE1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24" i="1"/>
  <c r="AB20" i="1"/>
  <c r="AB21" i="1"/>
  <c r="AB22" i="1"/>
  <c r="AB23" i="1"/>
  <c r="AB19" i="1"/>
  <c r="AB15" i="1"/>
  <c r="AB16" i="1"/>
  <c r="AB17" i="1"/>
  <c r="AB18" i="1"/>
  <c r="AB14" i="1"/>
  <c r="Y25" i="1"/>
  <c r="Y26" i="1"/>
  <c r="Y27" i="1"/>
  <c r="Y28" i="1"/>
  <c r="Y29" i="1"/>
  <c r="Y30" i="1"/>
  <c r="Y31" i="1"/>
  <c r="Y32" i="1"/>
  <c r="Y33" i="1"/>
  <c r="Y34" i="1"/>
  <c r="Y35" i="1"/>
  <c r="Y36" i="1"/>
  <c r="Y24" i="1"/>
  <c r="Y20" i="1"/>
  <c r="Y21" i="1"/>
  <c r="Y22" i="1"/>
  <c r="Y23" i="1"/>
  <c r="Y19" i="1"/>
  <c r="Y15" i="1"/>
  <c r="Y16" i="1"/>
  <c r="Y17" i="1"/>
  <c r="Y18" i="1"/>
  <c r="Y14" i="1"/>
  <c r="V25" i="1"/>
  <c r="V26" i="1"/>
  <c r="V27" i="1"/>
  <c r="V28" i="1"/>
  <c r="V29" i="1"/>
  <c r="V30" i="1"/>
  <c r="V31" i="1"/>
  <c r="V32" i="1"/>
  <c r="V33" i="1"/>
  <c r="V34" i="1"/>
  <c r="V35" i="1"/>
  <c r="V36" i="1"/>
  <c r="V24" i="1"/>
  <c r="V20" i="1"/>
  <c r="V21" i="1"/>
  <c r="V22" i="1"/>
  <c r="V23" i="1"/>
  <c r="V19" i="1"/>
  <c r="V15" i="1"/>
  <c r="V16" i="1"/>
  <c r="V17" i="1"/>
  <c r="V18" i="1"/>
  <c r="V14" i="1"/>
  <c r="S25" i="1"/>
  <c r="S26" i="1"/>
  <c r="S27" i="1"/>
  <c r="S28" i="1"/>
  <c r="S29" i="1"/>
  <c r="S30" i="1"/>
  <c r="S31" i="1"/>
  <c r="S32" i="1"/>
  <c r="S33" i="1"/>
  <c r="S34" i="1"/>
  <c r="S35" i="1"/>
  <c r="S36" i="1"/>
  <c r="S24" i="1"/>
  <c r="S20" i="1"/>
  <c r="S21" i="1"/>
  <c r="S22" i="1"/>
  <c r="S23" i="1"/>
  <c r="S19" i="1"/>
  <c r="S15" i="1"/>
  <c r="S16" i="1"/>
  <c r="S17" i="1"/>
  <c r="S18" i="1"/>
  <c r="S14" i="1"/>
  <c r="P25" i="1"/>
  <c r="P26" i="1"/>
  <c r="P27" i="1"/>
  <c r="P28" i="1"/>
  <c r="P29" i="1"/>
  <c r="P30" i="1"/>
  <c r="P31" i="1"/>
  <c r="P32" i="1"/>
  <c r="P33" i="1"/>
  <c r="P34" i="1"/>
  <c r="P35" i="1"/>
  <c r="P36" i="1"/>
  <c r="P24" i="1"/>
  <c r="P20" i="1"/>
  <c r="P21" i="1"/>
  <c r="P22" i="1"/>
  <c r="P23" i="1"/>
  <c r="P19" i="1"/>
  <c r="P15" i="1"/>
  <c r="P16" i="1"/>
  <c r="P17" i="1"/>
  <c r="P18" i="1"/>
  <c r="P14" i="1"/>
  <c r="M22" i="1"/>
  <c r="M36" i="1"/>
  <c r="M25" i="1"/>
  <c r="M26" i="1"/>
  <c r="M27" i="1"/>
  <c r="M28" i="1"/>
  <c r="M29" i="1"/>
  <c r="M30" i="1"/>
  <c r="M31" i="1"/>
  <c r="M32" i="1"/>
  <c r="M33" i="1"/>
  <c r="M34" i="1"/>
  <c r="M35" i="1"/>
  <c r="M24" i="1"/>
  <c r="M20" i="1"/>
  <c r="M21" i="1"/>
  <c r="M23" i="1"/>
  <c r="M19" i="1"/>
  <c r="M15" i="1"/>
  <c r="M16" i="1"/>
  <c r="M17" i="1"/>
  <c r="M18" i="1"/>
  <c r="M14" i="1"/>
  <c r="J25" i="1"/>
  <c r="J26" i="1"/>
  <c r="J27" i="1"/>
  <c r="J28" i="1"/>
  <c r="J29" i="1"/>
  <c r="J30" i="1"/>
  <c r="J31" i="1"/>
  <c r="J32" i="1"/>
  <c r="J33" i="1"/>
  <c r="J34" i="1"/>
  <c r="J35" i="1"/>
  <c r="J36" i="1"/>
  <c r="J24" i="1"/>
  <c r="J20" i="1"/>
  <c r="J21" i="1"/>
  <c r="J22" i="1"/>
  <c r="J23" i="1"/>
  <c r="J19" i="1"/>
  <c r="J15" i="1"/>
  <c r="J16" i="1"/>
  <c r="J17" i="1"/>
  <c r="J18" i="1"/>
  <c r="J14" i="1"/>
  <c r="AM19" i="1" l="1"/>
  <c r="AM36" i="1"/>
  <c r="AM30" i="1"/>
  <c r="AM20" i="1"/>
  <c r="AM32" i="1"/>
  <c r="AM26" i="1"/>
  <c r="AM15" i="1"/>
  <c r="AM24" i="1"/>
  <c r="AM31" i="1"/>
  <c r="AM25" i="1"/>
  <c r="AM14" i="1"/>
  <c r="AM23" i="1"/>
  <c r="AM35" i="1"/>
  <c r="AM29" i="1"/>
  <c r="AM22" i="1"/>
  <c r="AM34" i="1"/>
  <c r="AM28" i="1"/>
  <c r="AQ23" i="1"/>
  <c r="AM17" i="1"/>
  <c r="AM21" i="1"/>
  <c r="AM33" i="1"/>
  <c r="AM27" i="1"/>
  <c r="AM16" i="1"/>
  <c r="AL18" i="1"/>
  <c r="AM18" i="1"/>
  <c r="AQ36" i="1"/>
  <c r="AI23" i="1"/>
  <c r="AQ18" i="1"/>
  <c r="AL31" i="1"/>
  <c r="AI36" i="1"/>
  <c r="N18" i="1"/>
  <c r="Q36" i="1"/>
  <c r="AQ26" i="1"/>
  <c r="AL23" i="1"/>
  <c r="K31" i="1"/>
  <c r="AI26" i="1"/>
  <c r="AI18" i="1"/>
  <c r="AI31" i="1"/>
  <c r="AL36" i="1"/>
  <c r="AQ31" i="1"/>
  <c r="K36" i="1"/>
  <c r="AL26" i="1"/>
  <c r="Q18" i="1"/>
  <c r="K18" i="1"/>
  <c r="T18" i="1"/>
  <c r="N36" i="1"/>
  <c r="K23" i="1"/>
  <c r="K26" i="1"/>
  <c r="AC18" i="1"/>
  <c r="N23" i="1"/>
  <c r="N26" i="1"/>
  <c r="N31" i="1"/>
  <c r="T36" i="1"/>
  <c r="Q31" i="1"/>
  <c r="Q26" i="1"/>
  <c r="Q23" i="1"/>
  <c r="T23" i="1"/>
  <c r="Z18" i="1"/>
  <c r="T31" i="1"/>
  <c r="T26" i="1"/>
  <c r="AC36" i="1"/>
  <c r="AC23" i="1"/>
  <c r="AF36" i="1"/>
  <c r="AC31" i="1"/>
  <c r="AC26" i="1"/>
  <c r="AF26" i="1"/>
  <c r="AF18" i="1"/>
  <c r="AF31" i="1"/>
  <c r="AF23" i="1"/>
  <c r="Z23" i="1"/>
  <c r="Z36" i="1"/>
  <c r="Z31" i="1"/>
  <c r="Z26" i="1"/>
  <c r="W18" i="1"/>
  <c r="W23" i="1"/>
  <c r="W31" i="1"/>
  <c r="W26" i="1"/>
  <c r="W36" i="1"/>
  <c r="AN36" i="1" l="1"/>
  <c r="AN23" i="1"/>
  <c r="AN26" i="1"/>
  <c r="AN18" i="1"/>
  <c r="AN31" i="1"/>
</calcChain>
</file>

<file path=xl/sharedStrings.xml><?xml version="1.0" encoding="utf-8"?>
<sst xmlns="http://schemas.openxmlformats.org/spreadsheetml/2006/main" count="113" uniqueCount="48">
  <si>
    <t>Specimen_001_Tube_002.fcs</t>
  </si>
  <si>
    <t>Specimen_001_Tube_003.fcs</t>
  </si>
  <si>
    <t>Specimen_001_Tube_004.fcs</t>
  </si>
  <si>
    <t>Specimen_001_Tube_005.fcs</t>
  </si>
  <si>
    <t>Specimen_001_Tube_006.fcs</t>
  </si>
  <si>
    <t>Specimen_001_Tube_007.fcs</t>
  </si>
  <si>
    <t>Specimen_001_Tube_008.fcs</t>
  </si>
  <si>
    <t>Specimen_001_Tube_009.fcs</t>
  </si>
  <si>
    <t>Specimen_001_Tube_010.fcs</t>
  </si>
  <si>
    <t>Specimen_001_Tube_011.fcs</t>
  </si>
  <si>
    <t>Specimen_001_Tube_012.fcs</t>
  </si>
  <si>
    <t>Specimen_001_Tube_013.fcs</t>
  </si>
  <si>
    <t>Specimen_001_Tube_014.fcs</t>
  </si>
  <si>
    <t>Specimen_001_Tube_015.fcs</t>
  </si>
  <si>
    <t>Specimen_001_Tube_016.fcs</t>
  </si>
  <si>
    <t>Specimen_001_Tube_017.fcs</t>
  </si>
  <si>
    <t>Specimen_001_Tube_018.fcs</t>
  </si>
  <si>
    <t>Specimen_001_Tube_019.fcs</t>
  </si>
  <si>
    <t>Specimen_001_Tube_020.fcs</t>
  </si>
  <si>
    <t>Specimen_001_Tube_021.fcs</t>
  </si>
  <si>
    <t>Specimen_001_Tube_022.fcs</t>
  </si>
  <si>
    <t>Specimen_001_Tube_023.fcs</t>
  </si>
  <si>
    <t>Specimen_001_Tube_024.fcs</t>
  </si>
  <si>
    <t>CD45+</t>
  </si>
  <si>
    <t>CD90.2+</t>
  </si>
  <si>
    <t>CD90.2-</t>
  </si>
  <si>
    <t>CD4 T</t>
  </si>
  <si>
    <t>CD8 T</t>
  </si>
  <si>
    <t>CD4-CD8-</t>
  </si>
  <si>
    <t>gd T</t>
  </si>
  <si>
    <t>BEADS</t>
  </si>
  <si>
    <t>LB</t>
  </si>
  <si>
    <t>LB+SA</t>
  </si>
  <si>
    <t>LB+SA+anti-IL-1b</t>
  </si>
  <si>
    <t>LB+SA+anti-IL-1a</t>
  </si>
  <si>
    <t>LB+SA+anti-IL-1R</t>
  </si>
  <si>
    <t>ab T</t>
  </si>
  <si>
    <t>Ly6C-hi</t>
  </si>
  <si>
    <t>Ly6C-low</t>
  </si>
  <si>
    <t>Ly6G+</t>
  </si>
  <si>
    <t>PER EAR</t>
  </si>
  <si>
    <t>abnormal</t>
  </si>
  <si>
    <t>NOTES</t>
  </si>
  <si>
    <t>Total Ly6C</t>
  </si>
  <si>
    <t>% CD4 T</t>
  </si>
  <si>
    <t>% CD4-CD8-</t>
  </si>
  <si>
    <t xml:space="preserve">% GZA CD8 </t>
  </si>
  <si>
    <t>% CD8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</si>
</sst>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1" fillId="0" borderId="0" xfId="0" applyFont="1"/>
    <xf numFmtId="0" fontId="0" fillId="0" borderId="0" xfId="0" applyFont="1"/>
    <xf numFmtId="0" fontId="0" fillId="3" borderId="1" xfId="0" applyFill="1" applyBorder="1"/>
    <xf numFmtId="0" fontId="1" fillId="3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145C-BB59-AA41-97B0-76F0BDE8FD80}">
  <dimension ref="F13:AR69"/>
  <sheetViews>
    <sheetView tabSelected="1" topLeftCell="A15" zoomScaleNormal="100" workbookViewId="0">
      <selection activeCell="A41" sqref="A41:XFD46"/>
    </sheetView>
  </sheetViews>
  <sheetFormatPr baseColWidth="10" defaultRowHeight="16" x14ac:dyDescent="0.2"/>
  <cols>
    <col min="6" max="6" width="25.83203125" customWidth="1"/>
    <col min="7" max="7" width="16.5" customWidth="1"/>
    <col min="8" max="8" width="9.5" customWidth="1"/>
    <col min="22" max="22" width="12.33203125" customWidth="1"/>
  </cols>
  <sheetData>
    <row r="13" spans="6:44" x14ac:dyDescent="0.2">
      <c r="F13" s="3"/>
      <c r="G13" s="3"/>
      <c r="H13" s="3" t="s">
        <v>30</v>
      </c>
      <c r="I13" s="3" t="s">
        <v>23</v>
      </c>
      <c r="J13" s="3"/>
      <c r="K13" s="3"/>
      <c r="L13" s="3" t="s">
        <v>24</v>
      </c>
      <c r="M13" s="3"/>
      <c r="N13" s="3"/>
      <c r="O13" s="3" t="s">
        <v>25</v>
      </c>
      <c r="P13" s="3"/>
      <c r="Q13" s="3"/>
      <c r="R13" s="3" t="s">
        <v>36</v>
      </c>
      <c r="S13" s="3"/>
      <c r="T13" s="3"/>
      <c r="U13" s="3" t="s">
        <v>26</v>
      </c>
      <c r="V13" s="3"/>
      <c r="W13" s="3"/>
      <c r="X13" s="3" t="s">
        <v>27</v>
      </c>
      <c r="Y13" s="3"/>
      <c r="Z13" s="3"/>
      <c r="AA13" s="3" t="s">
        <v>28</v>
      </c>
      <c r="AB13" s="3"/>
      <c r="AC13" s="3"/>
      <c r="AD13" s="3" t="s">
        <v>29</v>
      </c>
      <c r="AE13" s="3"/>
      <c r="AF13" s="3"/>
      <c r="AG13" s="7" t="s">
        <v>37</v>
      </c>
      <c r="AH13" s="7"/>
      <c r="AI13" s="7"/>
      <c r="AJ13" s="7" t="s">
        <v>38</v>
      </c>
      <c r="AK13" s="7"/>
      <c r="AL13" s="7"/>
      <c r="AM13" s="7" t="s">
        <v>43</v>
      </c>
      <c r="AN13" s="7"/>
      <c r="AO13" s="7" t="s">
        <v>39</v>
      </c>
      <c r="AP13" s="7" t="s">
        <v>40</v>
      </c>
      <c r="AQ13" s="7"/>
      <c r="AR13" s="7" t="s">
        <v>42</v>
      </c>
    </row>
    <row r="14" spans="6:44" s="6" customFormat="1" x14ac:dyDescent="0.2">
      <c r="F14" s="4" t="s">
        <v>0</v>
      </c>
      <c r="G14" s="4" t="s">
        <v>31</v>
      </c>
      <c r="H14" s="4">
        <v>7678</v>
      </c>
      <c r="I14" s="4">
        <v>5872</v>
      </c>
      <c r="J14" s="4">
        <f>15000*I14/H14*1.5</f>
        <v>17207.606147434228</v>
      </c>
      <c r="K14" s="4"/>
      <c r="L14" s="4">
        <v>3633</v>
      </c>
      <c r="M14" s="4">
        <f>15000*L14/H14*1.5</f>
        <v>10646.327168533473</v>
      </c>
      <c r="N14" s="4"/>
      <c r="O14" s="4">
        <v>2172</v>
      </c>
      <c r="P14" s="4">
        <f>15000*O14/H14*1.5</f>
        <v>6364.9387861422238</v>
      </c>
      <c r="Q14" s="4"/>
      <c r="R14" s="4">
        <v>1489</v>
      </c>
      <c r="S14" s="4">
        <f>15000*R14/H14*1.5</f>
        <v>4363.4410002604845</v>
      </c>
      <c r="T14" s="4"/>
      <c r="U14" s="4">
        <v>1302</v>
      </c>
      <c r="V14" s="4">
        <f>15000*U14/H14*1.5</f>
        <v>3815.4467309195106</v>
      </c>
      <c r="W14" s="4"/>
      <c r="X14" s="4">
        <v>15</v>
      </c>
      <c r="Y14" s="4">
        <f>15000*X14/H14*1.5</f>
        <v>43.956759572805417</v>
      </c>
      <c r="Z14" s="4"/>
      <c r="AA14" s="4">
        <v>109</v>
      </c>
      <c r="AB14" s="4">
        <f>15000*AA14/H14*1.5</f>
        <v>319.41911956238607</v>
      </c>
      <c r="AC14" s="4"/>
      <c r="AD14" s="4">
        <v>1531</v>
      </c>
      <c r="AE14" s="4">
        <f>15000*AD14/H14*1.5</f>
        <v>4486.5199270643398</v>
      </c>
      <c r="AF14" s="4"/>
      <c r="AG14" s="4">
        <v>30</v>
      </c>
      <c r="AH14" s="4">
        <f>15000*AG14/H14*1.5</f>
        <v>87.913519145610834</v>
      </c>
      <c r="AI14" s="4"/>
      <c r="AJ14" s="4">
        <v>48</v>
      </c>
      <c r="AK14" s="4">
        <f>15000*AJ14/H14*1.5</f>
        <v>140.66163063297734</v>
      </c>
      <c r="AL14" s="4"/>
      <c r="AM14" s="4">
        <f>AK14+AH14</f>
        <v>228.57514977858818</v>
      </c>
      <c r="AN14" s="4"/>
      <c r="AO14" s="4">
        <v>461</v>
      </c>
      <c r="AP14" s="4">
        <f>15000*AO14/H14*1.5</f>
        <v>1350.9377442042198</v>
      </c>
      <c r="AQ14" s="4"/>
      <c r="AR14" s="4"/>
    </row>
    <row r="15" spans="6:44" s="6" customFormat="1" x14ac:dyDescent="0.2">
      <c r="F15" s="4" t="s">
        <v>1</v>
      </c>
      <c r="G15" s="4" t="s">
        <v>31</v>
      </c>
      <c r="H15" s="4">
        <v>9290</v>
      </c>
      <c r="I15" s="4">
        <v>8464</v>
      </c>
      <c r="J15" s="4">
        <f t="shared" ref="J15:J18" si="0">15000*I15/H15*1.5</f>
        <v>20499.4617868676</v>
      </c>
      <c r="K15" s="4"/>
      <c r="L15" s="4">
        <v>4145</v>
      </c>
      <c r="M15" s="4">
        <f t="shared" ref="M15:M18" si="1">15000*L15/H15*1.5</f>
        <v>10039.02045209903</v>
      </c>
      <c r="N15" s="4"/>
      <c r="O15" s="4">
        <v>4102</v>
      </c>
      <c r="P15" s="4">
        <f t="shared" ref="P15:P18" si="2">15000*O15/H15*1.5</f>
        <v>9934.876210979548</v>
      </c>
      <c r="Q15" s="4"/>
      <c r="R15" s="4">
        <v>1697</v>
      </c>
      <c r="S15" s="4">
        <f t="shared" ref="S15:S18" si="3">15000*R15/H15*1.5</f>
        <v>4110.0645855758876</v>
      </c>
      <c r="T15" s="4"/>
      <c r="U15" s="4">
        <v>1325</v>
      </c>
      <c r="V15" s="4">
        <f t="shared" ref="V15:V18" si="4">15000*U15/H15*1.5</f>
        <v>3209.0958019375676</v>
      </c>
      <c r="W15" s="4"/>
      <c r="X15" s="4">
        <v>108</v>
      </c>
      <c r="Y15" s="4">
        <f t="shared" ref="Y15:Y18" si="5">15000*X15/H15*1.5</f>
        <v>261.57158234660926</v>
      </c>
      <c r="Z15" s="4"/>
      <c r="AA15" s="4">
        <v>163</v>
      </c>
      <c r="AB15" s="4">
        <f t="shared" ref="AB15:AB18" si="6">15000*AA15/H15*1.5</f>
        <v>394.77933261571582</v>
      </c>
      <c r="AC15" s="4"/>
      <c r="AD15" s="4">
        <v>1635</v>
      </c>
      <c r="AE15" s="4">
        <f t="shared" ref="AE15:AE18" si="7">15000*AD15/H15*1.5</f>
        <v>3959.9031216361682</v>
      </c>
      <c r="AF15" s="4"/>
      <c r="AG15" s="4">
        <v>306</v>
      </c>
      <c r="AH15" s="4">
        <f t="shared" ref="AH15:AH18" si="8">15000*AG15/H15*1.5</f>
        <v>741.11948331539293</v>
      </c>
      <c r="AI15" s="4"/>
      <c r="AJ15" s="4">
        <v>389</v>
      </c>
      <c r="AK15" s="4">
        <f t="shared" ref="AK15:AK18" si="9">15000*AJ15/H15*1.5</f>
        <v>942.14208826695381</v>
      </c>
      <c r="AL15" s="4"/>
      <c r="AM15" s="4">
        <f t="shared" ref="AM15:AM36" si="10">AK15+AH15</f>
        <v>1683.2615715823467</v>
      </c>
      <c r="AN15" s="4"/>
      <c r="AO15" s="4">
        <v>651</v>
      </c>
      <c r="AP15" s="4">
        <f t="shared" ref="AP15:AP18" si="11">15000*AO15/H15*1.5</f>
        <v>1576.6953713670614</v>
      </c>
      <c r="AQ15" s="4"/>
      <c r="AR15" s="4"/>
    </row>
    <row r="16" spans="6:44" s="6" customFormat="1" x14ac:dyDescent="0.2">
      <c r="F16" s="4" t="s">
        <v>2</v>
      </c>
      <c r="G16" s="4" t="s">
        <v>31</v>
      </c>
      <c r="H16" s="4">
        <v>8411</v>
      </c>
      <c r="I16" s="4">
        <v>8200</v>
      </c>
      <c r="J16" s="4">
        <f t="shared" si="0"/>
        <v>21935.560575436928</v>
      </c>
      <c r="K16" s="4"/>
      <c r="L16" s="4">
        <v>3491</v>
      </c>
      <c r="M16" s="4">
        <f t="shared" si="1"/>
        <v>9338.6636547378439</v>
      </c>
      <c r="N16" s="4"/>
      <c r="O16" s="4">
        <v>4482</v>
      </c>
      <c r="P16" s="4">
        <f t="shared" si="2"/>
        <v>11989.656402330282</v>
      </c>
      <c r="Q16" s="4"/>
      <c r="R16" s="4">
        <v>1881</v>
      </c>
      <c r="S16" s="4">
        <f t="shared" si="3"/>
        <v>5031.803590536203</v>
      </c>
      <c r="T16" s="4"/>
      <c r="U16" s="4">
        <v>1561</v>
      </c>
      <c r="V16" s="4">
        <f t="shared" si="4"/>
        <v>4175.7817144215915</v>
      </c>
      <c r="W16" s="4"/>
      <c r="X16" s="4">
        <v>94</v>
      </c>
      <c r="Y16" s="4">
        <f t="shared" si="5"/>
        <v>251.45642610866722</v>
      </c>
      <c r="Z16" s="4"/>
      <c r="AA16" s="4">
        <v>134</v>
      </c>
      <c r="AB16" s="4">
        <f t="shared" si="6"/>
        <v>358.45916062299369</v>
      </c>
      <c r="AC16" s="4"/>
      <c r="AD16" s="4">
        <v>833</v>
      </c>
      <c r="AE16" s="4">
        <f t="shared" si="7"/>
        <v>2228.3319462608488</v>
      </c>
      <c r="AF16" s="4"/>
      <c r="AG16" s="4">
        <v>297</v>
      </c>
      <c r="AH16" s="4">
        <f t="shared" si="8"/>
        <v>794.49530376887401</v>
      </c>
      <c r="AI16" s="4"/>
      <c r="AJ16" s="4">
        <v>352</v>
      </c>
      <c r="AK16" s="4">
        <f t="shared" si="9"/>
        <v>941.62406372607302</v>
      </c>
      <c r="AL16" s="4"/>
      <c r="AM16" s="4">
        <f t="shared" si="10"/>
        <v>1736.119367494947</v>
      </c>
      <c r="AN16" s="4"/>
      <c r="AO16" s="4">
        <v>922</v>
      </c>
      <c r="AP16" s="4">
        <f t="shared" si="11"/>
        <v>2466.4130305552253</v>
      </c>
      <c r="AQ16" s="4"/>
      <c r="AR16" s="4"/>
    </row>
    <row r="17" spans="6:44" s="6" customFormat="1" x14ac:dyDescent="0.2">
      <c r="F17" s="4" t="s">
        <v>3</v>
      </c>
      <c r="G17" s="4" t="s">
        <v>31</v>
      </c>
      <c r="H17" s="4">
        <v>7018</v>
      </c>
      <c r="I17" s="4">
        <v>5676</v>
      </c>
      <c r="J17" s="4">
        <f t="shared" si="0"/>
        <v>18197.492163009403</v>
      </c>
      <c r="K17" s="4"/>
      <c r="L17" s="4">
        <v>2462</v>
      </c>
      <c r="M17" s="4">
        <f t="shared" si="1"/>
        <v>7893.2744371615845</v>
      </c>
      <c r="N17" s="4"/>
      <c r="O17" s="4">
        <v>3117</v>
      </c>
      <c r="P17" s="4">
        <f t="shared" si="2"/>
        <v>9993.231689940154</v>
      </c>
      <c r="Q17" s="4"/>
      <c r="R17" s="4">
        <v>1095</v>
      </c>
      <c r="S17" s="4">
        <f t="shared" si="3"/>
        <v>3510.6155599886006</v>
      </c>
      <c r="T17" s="4"/>
      <c r="U17" s="4">
        <v>847</v>
      </c>
      <c r="V17" s="4">
        <f t="shared" si="4"/>
        <v>2715.5172413793107</v>
      </c>
      <c r="W17" s="4"/>
      <c r="X17" s="4">
        <v>50</v>
      </c>
      <c r="Y17" s="4">
        <f t="shared" si="5"/>
        <v>160.30208036477629</v>
      </c>
      <c r="Z17" s="4"/>
      <c r="AA17" s="4">
        <v>152</v>
      </c>
      <c r="AB17" s="4">
        <f t="shared" si="6"/>
        <v>487.31832430891996</v>
      </c>
      <c r="AC17" s="4"/>
      <c r="AD17" s="4">
        <v>752</v>
      </c>
      <c r="AE17" s="4">
        <f t="shared" si="7"/>
        <v>2410.9432886862355</v>
      </c>
      <c r="AF17" s="4"/>
      <c r="AG17" s="4">
        <v>186</v>
      </c>
      <c r="AH17" s="4">
        <f t="shared" si="8"/>
        <v>596.32373895696776</v>
      </c>
      <c r="AI17" s="4"/>
      <c r="AJ17" s="4">
        <v>203</v>
      </c>
      <c r="AK17" s="4">
        <f t="shared" si="9"/>
        <v>650.82644628099172</v>
      </c>
      <c r="AL17" s="4"/>
      <c r="AM17" s="4">
        <f t="shared" si="10"/>
        <v>1247.1501852379595</v>
      </c>
      <c r="AN17" s="4"/>
      <c r="AO17" s="4">
        <v>680</v>
      </c>
      <c r="AP17" s="4">
        <f t="shared" si="11"/>
        <v>2180.1082929609574</v>
      </c>
      <c r="AQ17" s="4"/>
      <c r="AR17" s="4"/>
    </row>
    <row r="18" spans="6:44" s="6" customFormat="1" x14ac:dyDescent="0.2">
      <c r="F18" s="4" t="s">
        <v>4</v>
      </c>
      <c r="G18" s="4" t="s">
        <v>31</v>
      </c>
      <c r="H18" s="4">
        <v>6507</v>
      </c>
      <c r="I18" s="4">
        <v>6546</v>
      </c>
      <c r="J18" s="4">
        <f t="shared" si="0"/>
        <v>22634.85477178423</v>
      </c>
      <c r="K18" s="4">
        <f>AVERAGE(J14:J18)</f>
        <v>20094.995088906478</v>
      </c>
      <c r="L18" s="4">
        <v>3441</v>
      </c>
      <c r="M18" s="4">
        <f t="shared" si="1"/>
        <v>11898.340248962657</v>
      </c>
      <c r="N18" s="4">
        <f>AVERAGE(M14:M18)</f>
        <v>9963.1251922989177</v>
      </c>
      <c r="O18" s="4">
        <v>2937</v>
      </c>
      <c r="P18" s="4">
        <f t="shared" si="2"/>
        <v>10155.601659751037</v>
      </c>
      <c r="Q18" s="4">
        <f>AVERAGE(P14:P18)</f>
        <v>9687.6609498286489</v>
      </c>
      <c r="R18" s="4">
        <v>1505</v>
      </c>
      <c r="S18" s="4">
        <f t="shared" si="3"/>
        <v>5204.0110650069164</v>
      </c>
      <c r="T18" s="4">
        <f>AVERAGE(S14:S18)</f>
        <v>4443.9871602736184</v>
      </c>
      <c r="U18" s="4">
        <v>1212</v>
      </c>
      <c r="V18" s="4">
        <f t="shared" si="4"/>
        <v>4190.8713692946058</v>
      </c>
      <c r="W18" s="4">
        <f>AVERAGE(V14:V18)</f>
        <v>3621.3425715905178</v>
      </c>
      <c r="X18" s="4">
        <v>77</v>
      </c>
      <c r="Y18" s="4">
        <f t="shared" si="5"/>
        <v>266.25172890733057</v>
      </c>
      <c r="Z18" s="4">
        <f>AVERAGE(Y14:Y18)</f>
        <v>196.70771546003775</v>
      </c>
      <c r="AA18" s="4">
        <v>150</v>
      </c>
      <c r="AB18" s="4">
        <f t="shared" si="6"/>
        <v>518.67219917012449</v>
      </c>
      <c r="AC18" s="4">
        <f>AVERAGE(AB14:AB18)</f>
        <v>415.72962725602804</v>
      </c>
      <c r="AD18" s="4">
        <v>1334</v>
      </c>
      <c r="AE18" s="4">
        <f t="shared" si="7"/>
        <v>4612.724757952974</v>
      </c>
      <c r="AF18" s="4">
        <f>AVERAGE(AE14:AE18)</f>
        <v>3539.6846083201135</v>
      </c>
      <c r="AG18" s="4">
        <v>207</v>
      </c>
      <c r="AH18" s="4">
        <f t="shared" si="8"/>
        <v>715.76763485477181</v>
      </c>
      <c r="AI18" s="4">
        <f>AVERAGE(AH14:AH18)</f>
        <v>587.12393600832343</v>
      </c>
      <c r="AJ18" s="4">
        <v>270</v>
      </c>
      <c r="AK18" s="4">
        <f t="shared" si="9"/>
        <v>933.60995850622407</v>
      </c>
      <c r="AL18" s="4">
        <f>AVERAGE(AK14:AK18)</f>
        <v>721.77283748264404</v>
      </c>
      <c r="AM18" s="4">
        <f t="shared" si="10"/>
        <v>1649.3775933609959</v>
      </c>
      <c r="AN18" s="4">
        <f>AVERAGE(AM14:AM18)</f>
        <v>1308.8967734909675</v>
      </c>
      <c r="AO18" s="4">
        <v>531</v>
      </c>
      <c r="AP18" s="4">
        <f t="shared" si="11"/>
        <v>1836.0995850622407</v>
      </c>
      <c r="AQ18" s="4">
        <f>AVERAGE(AP14:AP18)</f>
        <v>1882.0508048299409</v>
      </c>
      <c r="AR18" s="4"/>
    </row>
    <row r="19" spans="6:44" x14ac:dyDescent="0.2">
      <c r="F19" s="1" t="s">
        <v>5</v>
      </c>
      <c r="G19" s="1" t="s">
        <v>32</v>
      </c>
      <c r="H19" s="1">
        <v>9953</v>
      </c>
      <c r="I19" s="1">
        <v>12254</v>
      </c>
      <c r="J19" s="4">
        <f>20000*I19/H19*2</f>
        <v>49247.46307645936</v>
      </c>
      <c r="K19" s="1"/>
      <c r="L19" s="1">
        <v>8059</v>
      </c>
      <c r="M19" s="4">
        <f>20000*L19/H19*2</f>
        <v>32388.224655882648</v>
      </c>
      <c r="N19" s="1"/>
      <c r="O19" s="1">
        <v>4003</v>
      </c>
      <c r="P19" s="4">
        <f>20000*O19/H19*2</f>
        <v>16087.611775344118</v>
      </c>
      <c r="Q19" s="1"/>
      <c r="R19" s="1">
        <v>2394</v>
      </c>
      <c r="S19" s="4">
        <f>20000*R19/H19*2</f>
        <v>9621.2197327438971</v>
      </c>
      <c r="T19" s="1"/>
      <c r="U19" s="1">
        <v>2160</v>
      </c>
      <c r="V19" s="4">
        <f>20000*U19/H19*2</f>
        <v>8680.7997588666731</v>
      </c>
      <c r="W19" s="1"/>
      <c r="X19" s="1">
        <v>26</v>
      </c>
      <c r="Y19" s="4">
        <f>20000*X19/H19*2</f>
        <v>104.49110820858033</v>
      </c>
      <c r="Z19" s="1"/>
      <c r="AA19" s="1">
        <v>173</v>
      </c>
      <c r="AB19" s="4">
        <f>20000*AA19/H19*2</f>
        <v>695.26775846478449</v>
      </c>
      <c r="AC19" s="1"/>
      <c r="AD19" s="1">
        <v>5005</v>
      </c>
      <c r="AE19" s="4">
        <f>20000*AD19/H19*2</f>
        <v>20114.538330151714</v>
      </c>
      <c r="AF19" s="1"/>
      <c r="AG19" s="1">
        <v>228</v>
      </c>
      <c r="AH19" s="4">
        <f>20000*AG19/H19*2</f>
        <v>916.30664121370444</v>
      </c>
      <c r="AI19" s="1"/>
      <c r="AJ19" s="1">
        <v>168</v>
      </c>
      <c r="AK19" s="4">
        <f>20000*AJ19/H19*2</f>
        <v>675.17331457851901</v>
      </c>
      <c r="AL19" s="1"/>
      <c r="AM19" s="4">
        <f t="shared" si="10"/>
        <v>1591.4799557922233</v>
      </c>
      <c r="AN19" s="1"/>
      <c r="AO19" s="1">
        <v>883</v>
      </c>
      <c r="AP19" s="1">
        <f>20000*AO19/H19*2</f>
        <v>3548.6787903144782</v>
      </c>
      <c r="AQ19" s="1"/>
      <c r="AR19" s="1"/>
    </row>
    <row r="20" spans="6:44" s="6" customFormat="1" x14ac:dyDescent="0.2">
      <c r="F20" s="4" t="s">
        <v>6</v>
      </c>
      <c r="G20" s="4" t="s">
        <v>32</v>
      </c>
      <c r="H20" s="4">
        <v>12511</v>
      </c>
      <c r="I20" s="4">
        <v>9746</v>
      </c>
      <c r="J20" s="4">
        <f t="shared" ref="J20:J23" si="12">20000*I20/H20*2</f>
        <v>31159.779394133162</v>
      </c>
      <c r="K20" s="4"/>
      <c r="L20" s="4">
        <v>6614</v>
      </c>
      <c r="M20" s="4">
        <f t="shared" ref="M20:M23" si="13">20000*L20/H20*2</f>
        <v>21146.191351610581</v>
      </c>
      <c r="N20" s="4"/>
      <c r="O20" s="4">
        <v>2903</v>
      </c>
      <c r="P20" s="4">
        <f t="shared" ref="P20:P23" si="14">20000*O20/H20*2</f>
        <v>9281.432339541203</v>
      </c>
      <c r="Q20" s="4"/>
      <c r="R20" s="4">
        <v>1855</v>
      </c>
      <c r="S20" s="4">
        <f t="shared" ref="S20:S23" si="15">20000*R20/H20*2</f>
        <v>5930.7809127967384</v>
      </c>
      <c r="T20" s="4"/>
      <c r="U20" s="4">
        <v>1733</v>
      </c>
      <c r="V20" s="4">
        <f t="shared" ref="V20:V23" si="16">20000*U20/H20*2</f>
        <v>5540.7241627367912</v>
      </c>
      <c r="W20" s="4"/>
      <c r="X20" s="4">
        <v>17</v>
      </c>
      <c r="Y20" s="4">
        <f t="shared" ref="Y20:Y23" si="17">20000*X20/H20*2</f>
        <v>54.35217009032052</v>
      </c>
      <c r="Z20" s="4"/>
      <c r="AA20" s="4">
        <v>71</v>
      </c>
      <c r="AB20" s="4">
        <f t="shared" ref="AB20:AB23" si="18">20000*AA20/H20*2</f>
        <v>227.00023978898568</v>
      </c>
      <c r="AC20" s="4"/>
      <c r="AD20" s="4">
        <v>4224</v>
      </c>
      <c r="AE20" s="4">
        <f t="shared" ref="AE20:AE23" si="19">20000*AD20/H20*2</f>
        <v>13504.915674206699</v>
      </c>
      <c r="AF20" s="4"/>
      <c r="AG20" s="4">
        <v>410</v>
      </c>
      <c r="AH20" s="4">
        <f t="shared" ref="AH20:AH23" si="20">20000*AG20/H20*2</f>
        <v>1310.8464551194947</v>
      </c>
      <c r="AI20" s="4"/>
      <c r="AJ20" s="4">
        <v>107</v>
      </c>
      <c r="AK20" s="4">
        <f t="shared" ref="AK20:AK23" si="21">20000*AJ20/H20*2</f>
        <v>342.09895292142915</v>
      </c>
      <c r="AL20" s="4"/>
      <c r="AM20" s="4">
        <f t="shared" si="10"/>
        <v>1652.9454080409239</v>
      </c>
      <c r="AN20" s="4"/>
      <c r="AO20" s="4">
        <v>692</v>
      </c>
      <c r="AP20" s="1">
        <f t="shared" ref="AP20:AP23" si="22">20000*AO20/H20*2</f>
        <v>2212.4530413236353</v>
      </c>
      <c r="AQ20" s="4"/>
      <c r="AR20" s="4"/>
    </row>
    <row r="21" spans="6:44" x14ac:dyDescent="0.2">
      <c r="F21" s="1" t="s">
        <v>7</v>
      </c>
      <c r="G21" s="1" t="s">
        <v>32</v>
      </c>
      <c r="H21" s="1">
        <v>10406</v>
      </c>
      <c r="I21" s="1">
        <v>13879</v>
      </c>
      <c r="J21" s="4">
        <f t="shared" si="12"/>
        <v>53349.990390159524</v>
      </c>
      <c r="K21" s="1"/>
      <c r="L21" s="1">
        <v>8362</v>
      </c>
      <c r="M21" s="4">
        <f t="shared" si="13"/>
        <v>32142.994426292524</v>
      </c>
      <c r="N21" s="1"/>
      <c r="O21" s="1">
        <v>5243</v>
      </c>
      <c r="P21" s="4">
        <f t="shared" si="14"/>
        <v>20153.757447626369</v>
      </c>
      <c r="Q21" s="1"/>
      <c r="R21" s="1">
        <v>2845</v>
      </c>
      <c r="S21" s="4">
        <f t="shared" si="15"/>
        <v>10935.998462425523</v>
      </c>
      <c r="T21" s="1"/>
      <c r="U21" s="1">
        <v>2488</v>
      </c>
      <c r="V21" s="4">
        <f t="shared" si="16"/>
        <v>9563.7132423601761</v>
      </c>
      <c r="W21" s="1"/>
      <c r="X21" s="1">
        <v>38</v>
      </c>
      <c r="Y21" s="4">
        <f t="shared" si="17"/>
        <v>146.06957524505094</v>
      </c>
      <c r="Z21" s="1"/>
      <c r="AA21" s="1">
        <v>233</v>
      </c>
      <c r="AB21" s="4">
        <f t="shared" si="18"/>
        <v>895.63713242360177</v>
      </c>
      <c r="AC21" s="1"/>
      <c r="AD21" s="1">
        <v>4579</v>
      </c>
      <c r="AE21" s="4">
        <f t="shared" si="19"/>
        <v>17601.383817028636</v>
      </c>
      <c r="AF21" s="1"/>
      <c r="AG21" s="1">
        <v>513</v>
      </c>
      <c r="AH21" s="4">
        <f t="shared" si="20"/>
        <v>1971.9392658081877</v>
      </c>
      <c r="AI21" s="1"/>
      <c r="AJ21" s="1">
        <v>219</v>
      </c>
      <c r="AK21" s="4">
        <f t="shared" si="21"/>
        <v>841.82202575437248</v>
      </c>
      <c r="AL21" s="1"/>
      <c r="AM21" s="4">
        <f t="shared" si="10"/>
        <v>2813.76129156256</v>
      </c>
      <c r="AN21" s="1"/>
      <c r="AO21" s="1">
        <v>905</v>
      </c>
      <c r="AP21" s="1">
        <f t="shared" si="22"/>
        <v>3478.7622525466077</v>
      </c>
      <c r="AQ21" s="1"/>
      <c r="AR21" s="1"/>
    </row>
    <row r="22" spans="6:44" s="6" customFormat="1" x14ac:dyDescent="0.2">
      <c r="F22" s="4" t="s">
        <v>8</v>
      </c>
      <c r="G22" s="4" t="s">
        <v>32</v>
      </c>
      <c r="H22" s="4">
        <v>9456</v>
      </c>
      <c r="I22" s="4">
        <v>8329</v>
      </c>
      <c r="J22" s="4">
        <f t="shared" si="12"/>
        <v>35232.656514382405</v>
      </c>
      <c r="K22" s="4"/>
      <c r="L22" s="4">
        <v>5496</v>
      </c>
      <c r="M22" s="4">
        <f>20000*L22/H22*2</f>
        <v>23248.730964467006</v>
      </c>
      <c r="N22" s="4"/>
      <c r="O22" s="4">
        <v>2709</v>
      </c>
      <c r="P22" s="4">
        <f t="shared" si="14"/>
        <v>11459.390862944163</v>
      </c>
      <c r="Q22" s="4"/>
      <c r="R22" s="4">
        <v>1814</v>
      </c>
      <c r="S22" s="4">
        <f t="shared" si="15"/>
        <v>7673.4348561759725</v>
      </c>
      <c r="T22" s="4"/>
      <c r="U22" s="4">
        <v>1624</v>
      </c>
      <c r="V22" s="4">
        <f t="shared" si="16"/>
        <v>6869.7123519458546</v>
      </c>
      <c r="W22" s="4"/>
      <c r="X22" s="4">
        <v>13</v>
      </c>
      <c r="Y22" s="4">
        <f t="shared" si="17"/>
        <v>54.991539763113366</v>
      </c>
      <c r="Z22" s="4"/>
      <c r="AA22" s="4">
        <v>120</v>
      </c>
      <c r="AB22" s="4">
        <f t="shared" si="18"/>
        <v>507.61421319796955</v>
      </c>
      <c r="AC22" s="4"/>
      <c r="AD22" s="4">
        <v>3228</v>
      </c>
      <c r="AE22" s="4">
        <f t="shared" si="19"/>
        <v>13654.822335025381</v>
      </c>
      <c r="AF22" s="4"/>
      <c r="AG22" s="4">
        <v>215</v>
      </c>
      <c r="AH22" s="4">
        <f t="shared" si="20"/>
        <v>909.47546531302874</v>
      </c>
      <c r="AI22" s="4"/>
      <c r="AJ22" s="4">
        <v>100</v>
      </c>
      <c r="AK22" s="4">
        <f t="shared" si="21"/>
        <v>423.01184433164127</v>
      </c>
      <c r="AL22" s="4"/>
      <c r="AM22" s="4">
        <f t="shared" si="10"/>
        <v>1332.4873096446699</v>
      </c>
      <c r="AN22" s="4"/>
      <c r="AO22" s="4">
        <v>559</v>
      </c>
      <c r="AP22" s="1">
        <f t="shared" si="22"/>
        <v>2364.6362098138748</v>
      </c>
      <c r="AQ22" s="4"/>
      <c r="AR22" s="4"/>
    </row>
    <row r="23" spans="6:44" x14ac:dyDescent="0.2">
      <c r="F23" s="1" t="s">
        <v>9</v>
      </c>
      <c r="G23" s="1" t="s">
        <v>32</v>
      </c>
      <c r="H23" s="1">
        <v>7455</v>
      </c>
      <c r="I23" s="1">
        <v>10183</v>
      </c>
      <c r="J23" s="4">
        <f t="shared" si="12"/>
        <v>54637.156270959087</v>
      </c>
      <c r="K23" s="1">
        <f>AVERAGE(J19:J23)</f>
        <v>44725.409129218708</v>
      </c>
      <c r="L23" s="1">
        <v>6586</v>
      </c>
      <c r="M23" s="4">
        <f t="shared" si="13"/>
        <v>35337.357478202546</v>
      </c>
      <c r="N23" s="1">
        <f>AVERAGE(M19:M23)</f>
        <v>28852.699775291061</v>
      </c>
      <c r="O23" s="1">
        <v>3419</v>
      </c>
      <c r="P23" s="4">
        <f t="shared" si="14"/>
        <v>18344.735077129444</v>
      </c>
      <c r="Q23" s="1">
        <f>AVERAGE(P19:P23)</f>
        <v>15065.385500517059</v>
      </c>
      <c r="R23" s="1">
        <v>2240</v>
      </c>
      <c r="S23" s="4">
        <f t="shared" si="15"/>
        <v>12018.779342723004</v>
      </c>
      <c r="T23" s="1">
        <f>AVERAGE(S19:S23)</f>
        <v>9236.0426613730269</v>
      </c>
      <c r="U23" s="1">
        <v>1973</v>
      </c>
      <c r="V23" s="4">
        <f t="shared" si="16"/>
        <v>10586.183769282361</v>
      </c>
      <c r="W23" s="1">
        <f>AVERAGE(V19:V23)</f>
        <v>8248.2266570383708</v>
      </c>
      <c r="X23" s="1">
        <v>42</v>
      </c>
      <c r="Y23" s="4">
        <f t="shared" si="17"/>
        <v>225.35211267605635</v>
      </c>
      <c r="Z23" s="1">
        <f>AVERAGE(Y19:Y23)</f>
        <v>117.05130119662428</v>
      </c>
      <c r="AA23" s="1">
        <v>156</v>
      </c>
      <c r="AB23" s="4">
        <f t="shared" si="18"/>
        <v>837.02213279678074</v>
      </c>
      <c r="AC23" s="1">
        <f>AVERAGE(AB19:AB23)</f>
        <v>632.50829533442436</v>
      </c>
      <c r="AD23" s="1">
        <v>3542</v>
      </c>
      <c r="AE23" s="4">
        <f t="shared" si="19"/>
        <v>19004.694835680752</v>
      </c>
      <c r="AF23" s="1">
        <f>AVERAGE(AE19:AE23)</f>
        <v>16776.070998418636</v>
      </c>
      <c r="AG23" s="1">
        <v>275</v>
      </c>
      <c r="AH23" s="4">
        <f t="shared" si="20"/>
        <v>1475.5197853789402</v>
      </c>
      <c r="AI23" s="1">
        <f>AVERAGE(AH19:AH23)</f>
        <v>1316.8175225666712</v>
      </c>
      <c r="AJ23" s="1">
        <v>146</v>
      </c>
      <c r="AK23" s="4">
        <f t="shared" si="21"/>
        <v>783.36686787391011</v>
      </c>
      <c r="AL23" s="1">
        <f>AVERAGE(AK19:AK23)</f>
        <v>613.09460109197448</v>
      </c>
      <c r="AM23" s="4">
        <f t="shared" si="10"/>
        <v>2258.8866532528505</v>
      </c>
      <c r="AN23" s="1">
        <f>AVERAGE(AM19:AM23)</f>
        <v>1929.9121236586457</v>
      </c>
      <c r="AO23" s="1">
        <v>594</v>
      </c>
      <c r="AP23" s="1">
        <f t="shared" si="22"/>
        <v>3187.1227364185111</v>
      </c>
      <c r="AQ23" s="1">
        <f>AVERAGE(AP19:AP23)</f>
        <v>2958.3306060834211</v>
      </c>
      <c r="AR23" s="1"/>
    </row>
    <row r="24" spans="6:44" x14ac:dyDescent="0.2">
      <c r="F24" s="1" t="s">
        <v>10</v>
      </c>
      <c r="G24" s="1" t="s">
        <v>34</v>
      </c>
      <c r="H24" s="1">
        <v>14674</v>
      </c>
      <c r="I24" s="1">
        <v>3840</v>
      </c>
      <c r="J24" s="4">
        <f>15000*I24/H24*1.5</f>
        <v>5887.9651083549134</v>
      </c>
      <c r="K24" s="1"/>
      <c r="L24" s="1">
        <v>1936</v>
      </c>
      <c r="M24" s="4">
        <f>15000*L24/H24*1.5</f>
        <v>2968.5157421289359</v>
      </c>
      <c r="N24" s="1"/>
      <c r="O24" s="1">
        <v>1787</v>
      </c>
      <c r="P24" s="4">
        <f>15000*O24/H24*1.5</f>
        <v>2740.050429330789</v>
      </c>
      <c r="Q24" s="1"/>
      <c r="R24" s="1">
        <v>627</v>
      </c>
      <c r="S24" s="4">
        <f>15000*R24/H24*1.5</f>
        <v>961.39430284857576</v>
      </c>
      <c r="T24" s="1"/>
      <c r="U24" s="1">
        <v>519</v>
      </c>
      <c r="V24" s="4">
        <f>15000*U24/H24*1.5</f>
        <v>795.79528417609367</v>
      </c>
      <c r="W24" s="1"/>
      <c r="X24" s="1">
        <v>23</v>
      </c>
      <c r="Y24" s="4">
        <f>15000*X24/H24*1.5</f>
        <v>35.266457680250781</v>
      </c>
      <c r="Z24" s="1"/>
      <c r="AA24" s="1">
        <v>66</v>
      </c>
      <c r="AB24" s="4">
        <f>15000*AA24/H24*1.5</f>
        <v>101.19940029985007</v>
      </c>
      <c r="AC24" s="1"/>
      <c r="AD24" s="1">
        <v>904</v>
      </c>
      <c r="AE24" s="4">
        <f>15000*AD24/H24*1.5</f>
        <v>1386.1251192585526</v>
      </c>
      <c r="AF24" s="1"/>
      <c r="AG24" s="1">
        <v>77</v>
      </c>
      <c r="AH24" s="4">
        <f>15000*AG24/H24*1.5</f>
        <v>118.06596701649175</v>
      </c>
      <c r="AI24" s="1"/>
      <c r="AJ24" s="1">
        <v>167</v>
      </c>
      <c r="AK24" s="4">
        <f>15000*AJ24/H24*1.5</f>
        <v>256.06514924356003</v>
      </c>
      <c r="AL24" s="1"/>
      <c r="AM24" s="4">
        <f t="shared" si="10"/>
        <v>374.13111626005178</v>
      </c>
      <c r="AN24" s="1"/>
      <c r="AO24" s="1">
        <v>389</v>
      </c>
      <c r="AP24" s="1">
        <f>15000*AO24/H24*1.5</f>
        <v>596.46313207032847</v>
      </c>
      <c r="AQ24" s="1"/>
      <c r="AR24" s="1"/>
    </row>
    <row r="25" spans="6:44" x14ac:dyDescent="0.2">
      <c r="F25" s="1" t="s">
        <v>11</v>
      </c>
      <c r="G25" s="1" t="s">
        <v>34</v>
      </c>
      <c r="H25" s="1">
        <v>7796</v>
      </c>
      <c r="I25" s="1">
        <v>6991</v>
      </c>
      <c r="J25" s="4">
        <f t="shared" ref="J25:J36" si="23">15000*I25/H25*1.5</f>
        <v>20176.693175987686</v>
      </c>
      <c r="K25" s="1"/>
      <c r="L25" s="1">
        <v>3968</v>
      </c>
      <c r="M25" s="4">
        <f t="shared" ref="M25:M35" si="24">15000*L25/H25*1.5</f>
        <v>11452.026680348896</v>
      </c>
      <c r="N25" s="1"/>
      <c r="O25" s="1">
        <v>2855</v>
      </c>
      <c r="P25" s="4">
        <f t="shared" ref="P25:P36" si="25">15000*O25/H25*1.5</f>
        <v>8239.8024628014373</v>
      </c>
      <c r="Q25" s="1"/>
      <c r="R25" s="1">
        <v>1045</v>
      </c>
      <c r="S25" s="4">
        <f t="shared" ref="S25:S36" si="26">15000*R25/H25*1.5</f>
        <v>3015.9697280656746</v>
      </c>
      <c r="T25" s="1"/>
      <c r="U25" s="1">
        <v>847</v>
      </c>
      <c r="V25" s="4">
        <f t="shared" ref="V25:V36" si="27">15000*U25/H25*1.5</f>
        <v>2444.5228322216522</v>
      </c>
      <c r="W25" s="1"/>
      <c r="X25" s="1">
        <v>17</v>
      </c>
      <c r="Y25" s="4">
        <f t="shared" ref="Y25:Y36" si="28">15000*X25/H25*1.5</f>
        <v>49.063622370446382</v>
      </c>
      <c r="Z25" s="1"/>
      <c r="AA25" s="1">
        <v>147</v>
      </c>
      <c r="AB25" s="4">
        <f t="shared" ref="AB25:AB36" si="29">15000*AA25/H25*1.5</f>
        <v>424.25602873268343</v>
      </c>
      <c r="AC25" s="1"/>
      <c r="AD25" s="1">
        <v>2195</v>
      </c>
      <c r="AE25" s="4">
        <f t="shared" ref="AE25:AE36" si="30">15000*AD25/H25*1.5</f>
        <v>6334.9794766546947</v>
      </c>
      <c r="AF25" s="1"/>
      <c r="AG25" s="1">
        <v>124</v>
      </c>
      <c r="AH25" s="4">
        <f t="shared" ref="AH25:AH36" si="31">15000*AG25/H25*1.5</f>
        <v>357.87583376090299</v>
      </c>
      <c r="AI25" s="1"/>
      <c r="AJ25" s="1">
        <v>151</v>
      </c>
      <c r="AK25" s="4">
        <f t="shared" ref="AK25:AK36" si="32">15000*AJ25/H25*1.5</f>
        <v>435.8004104669061</v>
      </c>
      <c r="AL25" s="1"/>
      <c r="AM25" s="4">
        <f t="shared" si="10"/>
        <v>793.67624422780909</v>
      </c>
      <c r="AN25" s="1"/>
      <c r="AO25" s="1">
        <v>508</v>
      </c>
      <c r="AP25" s="1">
        <f t="shared" ref="AP25:AP36" si="33">15000*AO25/H25*1.5</f>
        <v>1466.1364802462801</v>
      </c>
      <c r="AQ25" s="1"/>
      <c r="AR25" s="1"/>
    </row>
    <row r="26" spans="6:44" x14ac:dyDescent="0.2">
      <c r="F26" s="1" t="s">
        <v>12</v>
      </c>
      <c r="G26" s="1" t="s">
        <v>34</v>
      </c>
      <c r="H26" s="1">
        <v>13099</v>
      </c>
      <c r="I26" s="1">
        <v>9913</v>
      </c>
      <c r="J26" s="4">
        <f t="shared" si="23"/>
        <v>17027.444843117795</v>
      </c>
      <c r="K26" s="1">
        <f>AVERAGE(J24:J26)</f>
        <v>14364.034375820132</v>
      </c>
      <c r="L26" s="1">
        <v>5663</v>
      </c>
      <c r="M26" s="4">
        <f t="shared" si="24"/>
        <v>9727.2692571952066</v>
      </c>
      <c r="N26" s="1">
        <f>AVERAGE(M24:M26)</f>
        <v>8049.2705598910134</v>
      </c>
      <c r="O26" s="1">
        <v>3981</v>
      </c>
      <c r="P26" s="4">
        <f t="shared" si="25"/>
        <v>6838.1174135430192</v>
      </c>
      <c r="Q26" s="1">
        <f>AVERAGE(P24:P26)</f>
        <v>5939.3234352250829</v>
      </c>
      <c r="R26" s="1">
        <v>1824</v>
      </c>
      <c r="S26" s="4">
        <f t="shared" si="26"/>
        <v>3133.0635926406599</v>
      </c>
      <c r="T26" s="1">
        <f>AVERAGE(S24:S26)</f>
        <v>2370.14254118497</v>
      </c>
      <c r="U26" s="1">
        <v>1526</v>
      </c>
      <c r="V26" s="4">
        <f t="shared" si="27"/>
        <v>2621.1924574394989</v>
      </c>
      <c r="W26" s="1">
        <f>AVERAGE(V24:V26)</f>
        <v>1953.8368579457483</v>
      </c>
      <c r="X26" s="1">
        <v>32</v>
      </c>
      <c r="Y26" s="4">
        <f t="shared" si="28"/>
        <v>54.966027941064198</v>
      </c>
      <c r="Z26" s="1">
        <f>AVERAGE(Y24:Y26)</f>
        <v>46.432035997253784</v>
      </c>
      <c r="AA26" s="1">
        <v>193</v>
      </c>
      <c r="AB26" s="4">
        <f t="shared" si="29"/>
        <v>331.51385601954348</v>
      </c>
      <c r="AC26" s="1">
        <f>AVERAGE(AB24:AB26)</f>
        <v>285.65642835069235</v>
      </c>
      <c r="AD26" s="1">
        <v>3013</v>
      </c>
      <c r="AE26" s="4">
        <f t="shared" si="30"/>
        <v>5175.3950683258263</v>
      </c>
      <c r="AF26" s="1">
        <f>AVERAGE(AE24:AE26)</f>
        <v>4298.8332214130241</v>
      </c>
      <c r="AG26" s="1">
        <v>185</v>
      </c>
      <c r="AH26" s="4">
        <f t="shared" si="31"/>
        <v>317.77234903427745</v>
      </c>
      <c r="AI26" s="1">
        <f>AVERAGE(AH24:AH26)</f>
        <v>264.57138327055742</v>
      </c>
      <c r="AJ26" s="1">
        <v>505</v>
      </c>
      <c r="AK26" s="4">
        <f t="shared" si="32"/>
        <v>867.4326284449196</v>
      </c>
      <c r="AL26" s="1">
        <f>AVERAGE(AK24:AK26)</f>
        <v>519.76606271846197</v>
      </c>
      <c r="AM26" s="4">
        <f t="shared" si="10"/>
        <v>1185.2049774791972</v>
      </c>
      <c r="AN26" s="1">
        <f>AVERAGE(AM24:AM26)</f>
        <v>784.33744598901933</v>
      </c>
      <c r="AO26" s="1">
        <v>543</v>
      </c>
      <c r="AP26" s="1">
        <f t="shared" si="33"/>
        <v>932.70478662493315</v>
      </c>
      <c r="AQ26" s="1">
        <f>AVERAGE(AP24:AP26)</f>
        <v>998.43479964718063</v>
      </c>
      <c r="AR26" s="1"/>
    </row>
    <row r="27" spans="6:44" x14ac:dyDescent="0.2">
      <c r="F27" s="1" t="s">
        <v>13</v>
      </c>
      <c r="G27" s="1" t="s">
        <v>33</v>
      </c>
      <c r="H27" s="1">
        <v>11619</v>
      </c>
      <c r="I27" s="1">
        <v>8370</v>
      </c>
      <c r="J27" s="4">
        <f t="shared" si="23"/>
        <v>16208.36560805577</v>
      </c>
      <c r="K27" s="1"/>
      <c r="L27" s="1">
        <v>4832</v>
      </c>
      <c r="M27" s="4">
        <f t="shared" si="24"/>
        <v>9357.0875290472504</v>
      </c>
      <c r="N27" s="1"/>
      <c r="O27" s="1">
        <v>3340</v>
      </c>
      <c r="P27" s="4">
        <f t="shared" si="25"/>
        <v>6467.8543764523629</v>
      </c>
      <c r="Q27" s="1"/>
      <c r="R27" s="1">
        <v>2181</v>
      </c>
      <c r="S27" s="4">
        <f t="shared" si="26"/>
        <v>4223.4701781564672</v>
      </c>
      <c r="T27" s="1"/>
      <c r="U27" s="1">
        <v>1931</v>
      </c>
      <c r="V27" s="4">
        <f t="shared" si="27"/>
        <v>3739.3493415956623</v>
      </c>
      <c r="W27" s="1"/>
      <c r="X27" s="1">
        <v>29</v>
      </c>
      <c r="Y27" s="4">
        <f t="shared" si="28"/>
        <v>56.158017041053448</v>
      </c>
      <c r="Z27" s="1"/>
      <c r="AA27" s="1">
        <v>159</v>
      </c>
      <c r="AB27" s="4">
        <f t="shared" si="29"/>
        <v>307.90085205267235</v>
      </c>
      <c r="AC27" s="1"/>
      <c r="AD27" s="1">
        <v>1993</v>
      </c>
      <c r="AE27" s="4">
        <f t="shared" si="30"/>
        <v>3859.411309062742</v>
      </c>
      <c r="AF27" s="1"/>
      <c r="AG27" s="1">
        <v>181</v>
      </c>
      <c r="AH27" s="4">
        <f t="shared" si="31"/>
        <v>350.50348567002322</v>
      </c>
      <c r="AI27" s="1"/>
      <c r="AJ27" s="1">
        <v>187</v>
      </c>
      <c r="AK27" s="4">
        <f t="shared" si="32"/>
        <v>362.12238574748255</v>
      </c>
      <c r="AL27" s="1"/>
      <c r="AM27" s="4">
        <f t="shared" si="10"/>
        <v>712.62587141750578</v>
      </c>
      <c r="AN27" s="1"/>
      <c r="AO27" s="4">
        <v>452</v>
      </c>
      <c r="AP27" s="1">
        <f t="shared" si="33"/>
        <v>875.29047250193651</v>
      </c>
      <c r="AQ27" s="1"/>
      <c r="AR27" s="1"/>
    </row>
    <row r="28" spans="6:44" s="5" customFormat="1" x14ac:dyDescent="0.2">
      <c r="F28" s="2" t="s">
        <v>14</v>
      </c>
      <c r="G28" s="2" t="s">
        <v>33</v>
      </c>
      <c r="H28" s="2">
        <v>5388</v>
      </c>
      <c r="I28" s="2">
        <v>13662</v>
      </c>
      <c r="J28" s="4">
        <f t="shared" si="23"/>
        <v>57051.781737193756</v>
      </c>
      <c r="K28" s="2"/>
      <c r="L28" s="2">
        <v>6262</v>
      </c>
      <c r="M28" s="4">
        <f t="shared" si="24"/>
        <v>26149.77728285078</v>
      </c>
      <c r="N28" s="2"/>
      <c r="O28" s="2">
        <v>7163</v>
      </c>
      <c r="P28" s="4">
        <f t="shared" si="25"/>
        <v>29912.305122494432</v>
      </c>
      <c r="Q28" s="2"/>
      <c r="R28" s="2">
        <v>3532</v>
      </c>
      <c r="S28" s="4">
        <f t="shared" si="26"/>
        <v>14749.443207126949</v>
      </c>
      <c r="T28" s="2"/>
      <c r="U28" s="2">
        <v>2946</v>
      </c>
      <c r="V28" s="4">
        <f t="shared" si="27"/>
        <v>12302.338530066816</v>
      </c>
      <c r="W28" s="2"/>
      <c r="X28" s="2">
        <v>101</v>
      </c>
      <c r="Y28" s="4">
        <f t="shared" si="28"/>
        <v>421.77060133630289</v>
      </c>
      <c r="Z28" s="2"/>
      <c r="AA28" s="2">
        <v>252</v>
      </c>
      <c r="AB28" s="4">
        <f t="shared" si="29"/>
        <v>1052.3385300668151</v>
      </c>
      <c r="AC28" s="2"/>
      <c r="AD28" s="2">
        <v>2015</v>
      </c>
      <c r="AE28" s="4">
        <f t="shared" si="30"/>
        <v>8414.5322939866383</v>
      </c>
      <c r="AF28" s="2"/>
      <c r="AG28" s="2">
        <v>1710</v>
      </c>
      <c r="AH28" s="4">
        <f t="shared" si="31"/>
        <v>7140.86859688196</v>
      </c>
      <c r="AI28" s="2"/>
      <c r="AJ28" s="2">
        <v>760</v>
      </c>
      <c r="AK28" s="4">
        <f t="shared" si="32"/>
        <v>3173.7193763919822</v>
      </c>
      <c r="AL28" s="2"/>
      <c r="AM28" s="4">
        <f t="shared" si="10"/>
        <v>10314.587973273941</v>
      </c>
      <c r="AN28" s="2"/>
      <c r="AO28" s="2">
        <v>605</v>
      </c>
      <c r="AP28" s="1">
        <f t="shared" si="33"/>
        <v>2526.4476614699333</v>
      </c>
      <c r="AQ28" s="2"/>
      <c r="AR28" s="2" t="s">
        <v>41</v>
      </c>
    </row>
    <row r="29" spans="6:44" x14ac:dyDescent="0.2">
      <c r="F29" s="1" t="s">
        <v>15</v>
      </c>
      <c r="G29" s="1" t="s">
        <v>33</v>
      </c>
      <c r="H29" s="1">
        <v>10227</v>
      </c>
      <c r="I29" s="1">
        <v>11228</v>
      </c>
      <c r="J29" s="4">
        <f t="shared" si="23"/>
        <v>24702.258726899381</v>
      </c>
      <c r="K29" s="1"/>
      <c r="L29" s="1">
        <v>5629</v>
      </c>
      <c r="M29" s="4">
        <f t="shared" si="24"/>
        <v>12384.130243473159</v>
      </c>
      <c r="N29" s="1"/>
      <c r="O29" s="1">
        <v>5365</v>
      </c>
      <c r="P29" s="4">
        <f t="shared" si="25"/>
        <v>11803.314755060135</v>
      </c>
      <c r="Q29" s="1"/>
      <c r="R29" s="1">
        <v>2487</v>
      </c>
      <c r="S29" s="4">
        <f t="shared" si="26"/>
        <v>5471.5459078908771</v>
      </c>
      <c r="T29" s="1"/>
      <c r="U29" s="1">
        <v>2152</v>
      </c>
      <c r="V29" s="4">
        <f t="shared" si="27"/>
        <v>4734.5262540334406</v>
      </c>
      <c r="W29" s="1"/>
      <c r="X29" s="1">
        <v>69</v>
      </c>
      <c r="Y29" s="4">
        <f t="shared" si="28"/>
        <v>151.80404810794954</v>
      </c>
      <c r="Z29" s="1"/>
      <c r="AA29" s="1">
        <v>181</v>
      </c>
      <c r="AB29" s="4">
        <f t="shared" si="29"/>
        <v>398.2106189498387</v>
      </c>
      <c r="AC29" s="1"/>
      <c r="AD29" s="1">
        <v>2344</v>
      </c>
      <c r="AE29" s="4">
        <f t="shared" si="30"/>
        <v>5156.9375183338216</v>
      </c>
      <c r="AF29" s="1"/>
      <c r="AG29" s="1">
        <v>763</v>
      </c>
      <c r="AH29" s="4">
        <f t="shared" si="31"/>
        <v>1678.6447638603695</v>
      </c>
      <c r="AI29" s="1"/>
      <c r="AJ29" s="1">
        <v>572</v>
      </c>
      <c r="AK29" s="4">
        <f t="shared" si="32"/>
        <v>1258.4335582282195</v>
      </c>
      <c r="AL29" s="1"/>
      <c r="AM29" s="4">
        <f t="shared" si="10"/>
        <v>2937.0783220885887</v>
      </c>
      <c r="AN29" s="1"/>
      <c r="AO29" s="1">
        <v>928</v>
      </c>
      <c r="AP29" s="1">
        <f t="shared" si="33"/>
        <v>2041.6544441185099</v>
      </c>
      <c r="AQ29" s="1"/>
      <c r="AR29" s="1"/>
    </row>
    <row r="30" spans="6:44" x14ac:dyDescent="0.2">
      <c r="F30" s="4" t="s">
        <v>16</v>
      </c>
      <c r="G30" s="4" t="s">
        <v>33</v>
      </c>
      <c r="H30" s="4">
        <v>7648</v>
      </c>
      <c r="I30" s="4">
        <v>9997</v>
      </c>
      <c r="J30" s="4">
        <f t="shared" si="23"/>
        <v>29410.63023012552</v>
      </c>
      <c r="K30" s="4"/>
      <c r="L30" s="4">
        <v>6166</v>
      </c>
      <c r="M30" s="4">
        <f t="shared" si="24"/>
        <v>18140.036610878662</v>
      </c>
      <c r="N30" s="4"/>
      <c r="O30" s="4">
        <v>3674</v>
      </c>
      <c r="P30" s="4">
        <f t="shared" si="25"/>
        <v>10808.708158995816</v>
      </c>
      <c r="Q30" s="4"/>
      <c r="R30" s="4">
        <v>2733</v>
      </c>
      <c r="S30" s="4">
        <f t="shared" si="26"/>
        <v>8040.3373430962347</v>
      </c>
      <c r="T30" s="4"/>
      <c r="U30" s="4">
        <v>2304</v>
      </c>
      <c r="V30" s="4">
        <f t="shared" si="27"/>
        <v>6778.242677824268</v>
      </c>
      <c r="W30" s="4"/>
      <c r="X30" s="4">
        <v>35</v>
      </c>
      <c r="Y30" s="4">
        <f t="shared" si="28"/>
        <v>102.96809623430963</v>
      </c>
      <c r="Z30" s="4"/>
      <c r="AA30" s="4">
        <v>308</v>
      </c>
      <c r="AB30" s="4">
        <f t="shared" si="29"/>
        <v>906.11924686192469</v>
      </c>
      <c r="AC30" s="4"/>
      <c r="AD30" s="4">
        <v>2792</v>
      </c>
      <c r="AE30" s="4">
        <f t="shared" si="30"/>
        <v>8213.9121338912119</v>
      </c>
      <c r="AF30" s="4"/>
      <c r="AG30" s="4">
        <v>567</v>
      </c>
      <c r="AH30" s="4">
        <f t="shared" si="31"/>
        <v>1668.0831589958161</v>
      </c>
      <c r="AI30" s="4"/>
      <c r="AJ30" s="4">
        <v>309</v>
      </c>
      <c r="AK30" s="4">
        <f t="shared" si="32"/>
        <v>909.0611924686192</v>
      </c>
      <c r="AL30" s="4"/>
      <c r="AM30" s="4">
        <f t="shared" si="10"/>
        <v>2577.1443514644352</v>
      </c>
      <c r="AN30" s="4"/>
      <c r="AO30" s="4">
        <v>570</v>
      </c>
      <c r="AP30" s="1">
        <f t="shared" si="33"/>
        <v>1676.9089958158995</v>
      </c>
      <c r="AQ30" s="4"/>
      <c r="AR30" s="1"/>
    </row>
    <row r="31" spans="6:44" s="6" customFormat="1" x14ac:dyDescent="0.2">
      <c r="F31" s="4" t="s">
        <v>17</v>
      </c>
      <c r="G31" s="4" t="s">
        <v>33</v>
      </c>
      <c r="H31" s="4">
        <v>6469</v>
      </c>
      <c r="I31" s="4">
        <v>10144</v>
      </c>
      <c r="J31" s="4">
        <f t="shared" si="23"/>
        <v>35282.114700881124</v>
      </c>
      <c r="K31" s="4">
        <f>AVERAGE(J27:J31)</f>
        <v>32531.030200631114</v>
      </c>
      <c r="L31" s="4">
        <v>6025</v>
      </c>
      <c r="M31" s="4">
        <f t="shared" si="24"/>
        <v>20955.711856546608</v>
      </c>
      <c r="N31" s="4">
        <f>AVERAGE(M27:M31)</f>
        <v>17397.348704559292</v>
      </c>
      <c r="O31" s="4">
        <v>3939</v>
      </c>
      <c r="P31" s="4">
        <f t="shared" si="25"/>
        <v>13700.340083475035</v>
      </c>
      <c r="Q31" s="4">
        <f>AVERAGE(P27:P31)</f>
        <v>14538.504499295557</v>
      </c>
      <c r="R31" s="4">
        <v>2535</v>
      </c>
      <c r="S31" s="4">
        <f t="shared" si="26"/>
        <v>8817.0505487710616</v>
      </c>
      <c r="T31" s="4">
        <f>AVERAGE(S27:S31)</f>
        <v>8260.3694370083194</v>
      </c>
      <c r="U31" s="4">
        <v>2180</v>
      </c>
      <c r="V31" s="4">
        <f t="shared" si="27"/>
        <v>7582.3156592981923</v>
      </c>
      <c r="W31" s="4">
        <f>AVERAGE(V27:V31)</f>
        <v>7027.3544925636761</v>
      </c>
      <c r="X31" s="4">
        <v>63</v>
      </c>
      <c r="Y31" s="4">
        <f t="shared" si="28"/>
        <v>219.12196630081928</v>
      </c>
      <c r="Z31" s="4">
        <f>AVERAGE(Y27:Y31)</f>
        <v>190.36454580408696</v>
      </c>
      <c r="AA31" s="4">
        <v>224</v>
      </c>
      <c r="AB31" s="4">
        <f t="shared" si="29"/>
        <v>779.10032462513527</v>
      </c>
      <c r="AC31" s="4">
        <f>AVERAGE(AB27:AB31)</f>
        <v>688.73391451127713</v>
      </c>
      <c r="AD31" s="4">
        <v>2670</v>
      </c>
      <c r="AE31" s="4">
        <f t="shared" si="30"/>
        <v>9286.5976194156756</v>
      </c>
      <c r="AF31" s="4">
        <f>AVERAGE(AE27:AE31)</f>
        <v>6986.2781749380174</v>
      </c>
      <c r="AG31" s="1">
        <v>340</v>
      </c>
      <c r="AH31" s="4">
        <f t="shared" si="31"/>
        <v>1182.5629927345803</v>
      </c>
      <c r="AI31" s="4">
        <f>AVERAGE(AH27:AH31)</f>
        <v>2404.1325996285495</v>
      </c>
      <c r="AJ31" s="1">
        <v>331</v>
      </c>
      <c r="AK31" s="4">
        <f t="shared" si="32"/>
        <v>1151.2598546916061</v>
      </c>
      <c r="AL31" s="4">
        <f>AVERAGE(AK27:AK31)</f>
        <v>1370.9192735055817</v>
      </c>
      <c r="AM31" s="4">
        <f t="shared" si="10"/>
        <v>2333.8228474261864</v>
      </c>
      <c r="AN31" s="4">
        <f>AVERAGE(AM27:AM31)</f>
        <v>3775.0518731341313</v>
      </c>
      <c r="AO31" s="1">
        <v>547</v>
      </c>
      <c r="AP31" s="1">
        <f t="shared" si="33"/>
        <v>1902.5351677229867</v>
      </c>
      <c r="AQ31" s="4">
        <f>AVERAGE(AP27:AP31)</f>
        <v>1804.5673483258531</v>
      </c>
      <c r="AR31" s="4"/>
    </row>
    <row r="32" spans="6:44" x14ac:dyDescent="0.2">
      <c r="F32" s="1" t="s">
        <v>18</v>
      </c>
      <c r="G32" s="1" t="s">
        <v>35</v>
      </c>
      <c r="H32" s="1">
        <v>10598</v>
      </c>
      <c r="I32" s="1">
        <v>11069</v>
      </c>
      <c r="J32" s="4">
        <f t="shared" si="23"/>
        <v>23499.952821287035</v>
      </c>
      <c r="K32" s="1"/>
      <c r="L32" s="1">
        <v>6888</v>
      </c>
      <c r="M32" s="4">
        <f t="shared" si="24"/>
        <v>14623.513870541612</v>
      </c>
      <c r="N32" s="1"/>
      <c r="O32" s="1">
        <v>3964</v>
      </c>
      <c r="P32" s="4">
        <f t="shared" si="25"/>
        <v>8415.738818645028</v>
      </c>
      <c r="Q32" s="1"/>
      <c r="R32" s="1">
        <v>2448</v>
      </c>
      <c r="S32" s="4">
        <f t="shared" si="26"/>
        <v>5197.2070201924889</v>
      </c>
      <c r="T32" s="1"/>
      <c r="U32" s="1">
        <v>2109</v>
      </c>
      <c r="V32" s="4">
        <f t="shared" si="27"/>
        <v>4477.4957539158331</v>
      </c>
      <c r="W32" s="1"/>
      <c r="X32" s="1">
        <v>48</v>
      </c>
      <c r="Y32" s="4">
        <f t="shared" si="28"/>
        <v>101.90602000377429</v>
      </c>
      <c r="Z32" s="1"/>
      <c r="AA32" s="1">
        <v>185</v>
      </c>
      <c r="AB32" s="4">
        <f t="shared" si="29"/>
        <v>392.7627854312135</v>
      </c>
      <c r="AC32" s="1"/>
      <c r="AD32" s="1">
        <v>3514</v>
      </c>
      <c r="AE32" s="4">
        <f t="shared" si="30"/>
        <v>7460.3698811096438</v>
      </c>
      <c r="AF32" s="1"/>
      <c r="AG32" s="1">
        <v>302</v>
      </c>
      <c r="AH32" s="4">
        <f t="shared" si="31"/>
        <v>641.15870919041322</v>
      </c>
      <c r="AI32" s="1"/>
      <c r="AJ32" s="1">
        <v>167</v>
      </c>
      <c r="AK32" s="4">
        <f t="shared" si="32"/>
        <v>354.54802792979808</v>
      </c>
      <c r="AL32" s="1"/>
      <c r="AM32" s="4">
        <f t="shared" si="10"/>
        <v>995.7067371202113</v>
      </c>
      <c r="AN32" s="1"/>
      <c r="AO32" s="1">
        <v>482</v>
      </c>
      <c r="AP32" s="1">
        <f t="shared" si="33"/>
        <v>1023.306284204567</v>
      </c>
      <c r="AQ32" s="1"/>
      <c r="AR32" s="1"/>
    </row>
    <row r="33" spans="6:44" x14ac:dyDescent="0.2">
      <c r="F33" s="1" t="s">
        <v>19</v>
      </c>
      <c r="G33" s="1" t="s">
        <v>35</v>
      </c>
      <c r="H33" s="1">
        <v>12620</v>
      </c>
      <c r="I33" s="1">
        <v>8369</v>
      </c>
      <c r="J33" s="4">
        <f t="shared" si="23"/>
        <v>14920.958795562599</v>
      </c>
      <c r="K33" s="1"/>
      <c r="L33" s="1">
        <v>4841</v>
      </c>
      <c r="M33" s="4">
        <f t="shared" si="24"/>
        <v>8630.9429477020603</v>
      </c>
      <c r="N33" s="1"/>
      <c r="O33" s="1">
        <v>3334</v>
      </c>
      <c r="P33" s="4">
        <f t="shared" si="25"/>
        <v>5944.1362916006337</v>
      </c>
      <c r="Q33" s="1"/>
      <c r="R33" s="1">
        <v>1663</v>
      </c>
      <c r="S33" s="4">
        <f t="shared" si="26"/>
        <v>2964.9366085578445</v>
      </c>
      <c r="T33" s="1"/>
      <c r="U33" s="1">
        <v>1337</v>
      </c>
      <c r="V33" s="4">
        <f t="shared" si="27"/>
        <v>2383.7163232963549</v>
      </c>
      <c r="W33" s="1"/>
      <c r="X33" s="1">
        <v>44</v>
      </c>
      <c r="Y33" s="4">
        <f t="shared" si="28"/>
        <v>78.44690966719493</v>
      </c>
      <c r="Z33" s="1"/>
      <c r="AA33" s="1">
        <v>175</v>
      </c>
      <c r="AB33" s="4">
        <f t="shared" si="29"/>
        <v>312.00475435816168</v>
      </c>
      <c r="AC33" s="1"/>
      <c r="AD33" s="1">
        <v>2463</v>
      </c>
      <c r="AE33" s="4">
        <f t="shared" si="30"/>
        <v>4391.2440570522976</v>
      </c>
      <c r="AF33" s="1"/>
      <c r="AG33" s="4">
        <v>240</v>
      </c>
      <c r="AH33" s="4">
        <f t="shared" si="31"/>
        <v>427.89223454833598</v>
      </c>
      <c r="AI33" s="1"/>
      <c r="AJ33" s="4">
        <v>169</v>
      </c>
      <c r="AK33" s="4">
        <f t="shared" si="32"/>
        <v>301.30744849445324</v>
      </c>
      <c r="AL33" s="1"/>
      <c r="AM33" s="4">
        <f t="shared" si="10"/>
        <v>729.19968304278927</v>
      </c>
      <c r="AN33" s="1"/>
      <c r="AO33" s="1">
        <v>528</v>
      </c>
      <c r="AP33" s="1">
        <f t="shared" si="33"/>
        <v>941.36291600633922</v>
      </c>
      <c r="AQ33" s="1"/>
      <c r="AR33" s="1"/>
    </row>
    <row r="34" spans="6:44" x14ac:dyDescent="0.2">
      <c r="F34" s="1" t="s">
        <v>20</v>
      </c>
      <c r="G34" s="1" t="s">
        <v>35</v>
      </c>
      <c r="H34" s="1">
        <v>14840</v>
      </c>
      <c r="I34" s="1">
        <v>9518</v>
      </c>
      <c r="J34" s="4">
        <f t="shared" si="23"/>
        <v>14430.929919137467</v>
      </c>
      <c r="K34" s="1"/>
      <c r="L34" s="1">
        <v>5856</v>
      </c>
      <c r="M34" s="4">
        <f t="shared" si="24"/>
        <v>8878.7061994609157</v>
      </c>
      <c r="N34" s="1"/>
      <c r="O34" s="1">
        <v>3439</v>
      </c>
      <c r="P34" s="4">
        <f t="shared" si="25"/>
        <v>5214.1172506738549</v>
      </c>
      <c r="Q34" s="1"/>
      <c r="R34" s="1">
        <v>2228</v>
      </c>
      <c r="S34" s="4">
        <f t="shared" si="26"/>
        <v>3378.0323450134774</v>
      </c>
      <c r="T34" s="1"/>
      <c r="U34" s="1">
        <v>1943</v>
      </c>
      <c r="V34" s="4">
        <f t="shared" si="27"/>
        <v>2945.9231805929921</v>
      </c>
      <c r="W34" s="1"/>
      <c r="X34" s="1">
        <v>39</v>
      </c>
      <c r="Y34" s="4">
        <f t="shared" si="28"/>
        <v>59.13072776280324</v>
      </c>
      <c r="Z34" s="1"/>
      <c r="AA34" s="1">
        <v>167</v>
      </c>
      <c r="AB34" s="4">
        <f t="shared" si="29"/>
        <v>253.20080862533695</v>
      </c>
      <c r="AC34" s="1"/>
      <c r="AD34" s="1">
        <v>2968</v>
      </c>
      <c r="AE34" s="4">
        <f t="shared" si="30"/>
        <v>4500</v>
      </c>
      <c r="AF34" s="1"/>
      <c r="AG34" s="1">
        <v>223</v>
      </c>
      <c r="AH34" s="4">
        <f t="shared" si="31"/>
        <v>338.10646900269541</v>
      </c>
      <c r="AI34" s="1"/>
      <c r="AJ34" s="1">
        <v>137</v>
      </c>
      <c r="AK34" s="4">
        <f t="shared" si="32"/>
        <v>207.71563342318061</v>
      </c>
      <c r="AL34" s="1"/>
      <c r="AM34" s="4">
        <f t="shared" si="10"/>
        <v>545.82210242587598</v>
      </c>
      <c r="AN34" s="1"/>
      <c r="AO34" s="1">
        <v>633</v>
      </c>
      <c r="AP34" s="1">
        <f t="shared" si="33"/>
        <v>959.73719676549877</v>
      </c>
      <c r="AQ34" s="1"/>
      <c r="AR34" s="1"/>
    </row>
    <row r="35" spans="6:44" x14ac:dyDescent="0.2">
      <c r="F35" s="1" t="s">
        <v>21</v>
      </c>
      <c r="G35" s="1" t="s">
        <v>35</v>
      </c>
      <c r="H35" s="1">
        <v>14310</v>
      </c>
      <c r="I35" s="1">
        <v>9272</v>
      </c>
      <c r="J35" s="4">
        <f t="shared" si="23"/>
        <v>14578.616352201258</v>
      </c>
      <c r="K35" s="1"/>
      <c r="L35" s="1">
        <v>5373</v>
      </c>
      <c r="M35" s="4">
        <f t="shared" si="24"/>
        <v>8448.1132075471687</v>
      </c>
      <c r="N35" s="1"/>
      <c r="O35" s="1">
        <v>3712</v>
      </c>
      <c r="P35" s="4">
        <f t="shared" si="25"/>
        <v>5836.4779874213837</v>
      </c>
      <c r="Q35" s="1"/>
      <c r="R35" s="1">
        <v>1870</v>
      </c>
      <c r="S35" s="4">
        <f t="shared" si="26"/>
        <v>2940.2515723270444</v>
      </c>
      <c r="T35" s="1"/>
      <c r="U35" s="1">
        <v>1501</v>
      </c>
      <c r="V35" s="4">
        <f t="shared" si="27"/>
        <v>2360.0628930817611</v>
      </c>
      <c r="W35" s="1"/>
      <c r="X35" s="1">
        <v>35</v>
      </c>
      <c r="Y35" s="4">
        <f t="shared" si="28"/>
        <v>55.031446540880495</v>
      </c>
      <c r="Z35" s="1"/>
      <c r="AA35" s="1">
        <v>251</v>
      </c>
      <c r="AB35" s="4">
        <f t="shared" si="29"/>
        <v>394.6540880503145</v>
      </c>
      <c r="AC35" s="1"/>
      <c r="AD35" s="1">
        <v>2797</v>
      </c>
      <c r="AE35" s="4">
        <f t="shared" si="30"/>
        <v>4397.798742138365</v>
      </c>
      <c r="AF35" s="1"/>
      <c r="AG35" s="1">
        <v>132</v>
      </c>
      <c r="AH35" s="4">
        <f t="shared" si="31"/>
        <v>207.54716981132077</v>
      </c>
      <c r="AI35" s="1"/>
      <c r="AJ35" s="1">
        <v>241</v>
      </c>
      <c r="AK35" s="4">
        <f t="shared" si="32"/>
        <v>378.93081761006289</v>
      </c>
      <c r="AL35" s="1"/>
      <c r="AM35" s="4">
        <f t="shared" si="10"/>
        <v>586.47798742138366</v>
      </c>
      <c r="AN35" s="1"/>
      <c r="AO35" s="1">
        <v>844</v>
      </c>
      <c r="AP35" s="1">
        <f t="shared" si="33"/>
        <v>1327.0440251572327</v>
      </c>
      <c r="AQ35" s="1"/>
      <c r="AR35" s="1"/>
    </row>
    <row r="36" spans="6:44" x14ac:dyDescent="0.2">
      <c r="F36" s="1" t="s">
        <v>22</v>
      </c>
      <c r="G36" s="1" t="s">
        <v>35</v>
      </c>
      <c r="H36" s="1">
        <v>8691</v>
      </c>
      <c r="I36" s="1">
        <v>12485</v>
      </c>
      <c r="J36" s="4">
        <f t="shared" si="23"/>
        <v>32322.229892992753</v>
      </c>
      <c r="K36" s="1">
        <f>AVERAGE(J32:J36)</f>
        <v>19950.537556236224</v>
      </c>
      <c r="L36" s="1">
        <v>6700</v>
      </c>
      <c r="M36" s="4">
        <f>15000*L36/H36*1.5</f>
        <v>17345.529858474285</v>
      </c>
      <c r="N36" s="1">
        <f>AVERAGE(M32:M36)</f>
        <v>11585.361216745208</v>
      </c>
      <c r="O36" s="1">
        <v>5495</v>
      </c>
      <c r="P36" s="4">
        <f t="shared" si="25"/>
        <v>14225.923369002418</v>
      </c>
      <c r="Q36" s="1">
        <f>AVERAGE(P32:P36)</f>
        <v>7927.2787434686643</v>
      </c>
      <c r="R36" s="1">
        <v>3143</v>
      </c>
      <c r="S36" s="4">
        <f t="shared" si="26"/>
        <v>8136.8657231618909</v>
      </c>
      <c r="T36" s="1">
        <f>AVERAGE(S32:S36)</f>
        <v>4523.4586538505491</v>
      </c>
      <c r="U36" s="1">
        <v>2452</v>
      </c>
      <c r="V36" s="4">
        <f t="shared" si="27"/>
        <v>6347.9461511908867</v>
      </c>
      <c r="W36" s="1">
        <f>AVERAGE(V32:V36)</f>
        <v>3703.0288604155662</v>
      </c>
      <c r="X36" s="1">
        <v>125</v>
      </c>
      <c r="Y36" s="4">
        <f t="shared" si="28"/>
        <v>323.61063168795306</v>
      </c>
      <c r="Z36" s="1">
        <f>AVERAGE(Y32:Y36)</f>
        <v>123.62514713252122</v>
      </c>
      <c r="AA36" s="1">
        <v>390</v>
      </c>
      <c r="AB36" s="4">
        <f t="shared" si="29"/>
        <v>1009.6651708664135</v>
      </c>
      <c r="AC36" s="1">
        <f>AVERAGE(AB32:AB36)</f>
        <v>472.45752146628803</v>
      </c>
      <c r="AD36" s="1">
        <v>2687</v>
      </c>
      <c r="AE36" s="4">
        <f t="shared" si="30"/>
        <v>6956.3341387642386</v>
      </c>
      <c r="AF36" s="1">
        <f>AVERAGE(AE32:AE36)</f>
        <v>5541.1493638129086</v>
      </c>
      <c r="AG36" s="1">
        <v>798</v>
      </c>
      <c r="AH36" s="4">
        <f t="shared" si="31"/>
        <v>2065.9302726958922</v>
      </c>
      <c r="AI36" s="1">
        <f>AVERAGE(AH32:AH36)</f>
        <v>736.12697104973154</v>
      </c>
      <c r="AJ36" s="1">
        <v>511</v>
      </c>
      <c r="AK36" s="4">
        <f t="shared" si="32"/>
        <v>1322.9202623403521</v>
      </c>
      <c r="AL36" s="1">
        <f>AVERAGE(AK32:AK36)</f>
        <v>513.08443795956941</v>
      </c>
      <c r="AM36" s="4">
        <f t="shared" si="10"/>
        <v>3388.8505350362443</v>
      </c>
      <c r="AN36" s="1">
        <f>AVERAGE(AM32:AM36)</f>
        <v>1249.2114090093007</v>
      </c>
      <c r="AO36" s="1">
        <v>1091</v>
      </c>
      <c r="AP36" s="1">
        <f t="shared" si="33"/>
        <v>2824.4735933724542</v>
      </c>
      <c r="AQ36" s="1">
        <f>AVERAGE(AP32:AP36)</f>
        <v>1415.1848031012182</v>
      </c>
      <c r="AR36" s="1"/>
    </row>
    <row r="37" spans="6:44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9"/>
      <c r="AF37" s="1"/>
      <c r="AG37" s="1"/>
    </row>
    <row r="38" spans="6:44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9"/>
      <c r="AF38" s="1"/>
      <c r="AG38" s="1"/>
    </row>
    <row r="39" spans="6:44" x14ac:dyDescent="0.2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9"/>
      <c r="AF39" s="1"/>
      <c r="AG39" s="1"/>
    </row>
    <row r="40" spans="6:44" x14ac:dyDescent="0.2">
      <c r="AF40" s="1"/>
      <c r="AG40" s="1"/>
    </row>
    <row r="42" spans="6:44" x14ac:dyDescent="0.2">
      <c r="F42" s="8"/>
      <c r="G42" s="7"/>
      <c r="H42" s="8" t="s">
        <v>44</v>
      </c>
      <c r="I42" s="8"/>
      <c r="J42" s="8" t="s">
        <v>47</v>
      </c>
      <c r="K42" s="8"/>
      <c r="L42" s="8" t="s">
        <v>45</v>
      </c>
      <c r="M42" s="8"/>
      <c r="N42" s="8" t="s">
        <v>46</v>
      </c>
      <c r="O42" s="8"/>
      <c r="P42" s="8" t="s">
        <v>46</v>
      </c>
      <c r="Q42" s="8"/>
    </row>
    <row r="43" spans="6:44" x14ac:dyDescent="0.2">
      <c r="F43" s="1" t="s">
        <v>0</v>
      </c>
      <c r="G43" s="1" t="s">
        <v>31</v>
      </c>
      <c r="H43" s="1">
        <v>87.4</v>
      </c>
      <c r="I43" s="1"/>
      <c r="J43" s="1">
        <v>1.01</v>
      </c>
      <c r="K43" s="1"/>
      <c r="L43" s="1">
        <v>7.32</v>
      </c>
      <c r="M43" s="1"/>
      <c r="N43" s="1"/>
      <c r="O43" s="1"/>
      <c r="P43" s="1"/>
      <c r="Q43" s="1"/>
    </row>
    <row r="44" spans="6:44" x14ac:dyDescent="0.2">
      <c r="F44" s="1" t="s">
        <v>1</v>
      </c>
      <c r="G44" s="1" t="s">
        <v>31</v>
      </c>
      <c r="H44" s="1">
        <v>78.099999999999994</v>
      </c>
      <c r="I44" s="1"/>
      <c r="J44" s="1">
        <v>6.36</v>
      </c>
      <c r="K44" s="1"/>
      <c r="L44" s="1">
        <v>9.61</v>
      </c>
      <c r="M44" s="1"/>
      <c r="N44" s="1">
        <v>7.41</v>
      </c>
      <c r="O44" s="1"/>
      <c r="P44" s="1">
        <v>38</v>
      </c>
      <c r="Q44" s="1"/>
    </row>
    <row r="45" spans="6:44" x14ac:dyDescent="0.2">
      <c r="F45" s="1" t="s">
        <v>2</v>
      </c>
      <c r="G45" s="1" t="s">
        <v>31</v>
      </c>
      <c r="H45" s="1">
        <v>83</v>
      </c>
      <c r="I45" s="1"/>
      <c r="J45" s="1">
        <v>5</v>
      </c>
      <c r="K45" s="1"/>
      <c r="L45" s="1">
        <v>7.12</v>
      </c>
      <c r="M45" s="1"/>
      <c r="N45" s="1">
        <v>2.13</v>
      </c>
      <c r="O45" s="1"/>
      <c r="P45" s="1">
        <v>24.5</v>
      </c>
      <c r="Q45" s="1"/>
    </row>
    <row r="46" spans="6:44" x14ac:dyDescent="0.2">
      <c r="F46" s="1" t="s">
        <v>3</v>
      </c>
      <c r="G46" s="1" t="s">
        <v>31</v>
      </c>
      <c r="H46" s="1">
        <v>77.400000000000006</v>
      </c>
      <c r="I46" s="1"/>
      <c r="J46" s="1">
        <v>4.57</v>
      </c>
      <c r="K46" s="1"/>
      <c r="L46" s="1">
        <v>13.9</v>
      </c>
      <c r="M46" s="1"/>
      <c r="N46" s="1">
        <v>10</v>
      </c>
      <c r="O46" s="1"/>
      <c r="P46" s="1">
        <v>34</v>
      </c>
      <c r="Q46" s="1"/>
    </row>
    <row r="47" spans="6:44" x14ac:dyDescent="0.2">
      <c r="F47" s="1" t="s">
        <v>4</v>
      </c>
      <c r="G47" s="1" t="s">
        <v>31</v>
      </c>
      <c r="H47" s="1">
        <v>80.5</v>
      </c>
      <c r="I47" s="1">
        <f>AVERAGE(H43:H47)</f>
        <v>81.28</v>
      </c>
      <c r="J47" s="1">
        <v>5.12</v>
      </c>
      <c r="K47" s="1">
        <f>AVERAGE(J43:J47)</f>
        <v>4.4120000000000008</v>
      </c>
      <c r="L47" s="1">
        <v>9.9700000000000006</v>
      </c>
      <c r="M47" s="1">
        <f>AVERAGE(L43:L47)</f>
        <v>9.5839999999999996</v>
      </c>
      <c r="N47" s="1">
        <v>6.49</v>
      </c>
      <c r="O47" s="1">
        <f>AVERAGE(N43:N47)</f>
        <v>6.5075000000000003</v>
      </c>
      <c r="P47" s="1">
        <v>22.1</v>
      </c>
      <c r="Q47" s="1">
        <f>AVERAGE(P43:P47)</f>
        <v>29.65</v>
      </c>
    </row>
    <row r="48" spans="6:44" x14ac:dyDescent="0.2">
      <c r="F48" s="1" t="s">
        <v>5</v>
      </c>
      <c r="G48" s="1" t="s">
        <v>32</v>
      </c>
      <c r="H48" s="1">
        <v>90.2</v>
      </c>
      <c r="I48" s="1"/>
      <c r="J48" s="1">
        <v>1.0900000000000001</v>
      </c>
      <c r="K48" s="1"/>
      <c r="L48" s="1">
        <v>7.23</v>
      </c>
      <c r="M48" s="1"/>
      <c r="N48" s="1">
        <v>3.85</v>
      </c>
      <c r="O48" s="1"/>
      <c r="P48" s="1">
        <v>7.69</v>
      </c>
      <c r="Q48" s="1"/>
    </row>
    <row r="49" spans="6:17" x14ac:dyDescent="0.2">
      <c r="F49" s="4" t="s">
        <v>6</v>
      </c>
      <c r="G49" s="4" t="s">
        <v>32</v>
      </c>
      <c r="H49" s="4">
        <v>93.4</v>
      </c>
      <c r="I49" s="1"/>
      <c r="J49" s="4">
        <v>0.92</v>
      </c>
      <c r="K49" s="1"/>
      <c r="L49" s="4">
        <v>3.83</v>
      </c>
      <c r="M49" s="1"/>
      <c r="N49" s="4">
        <v>11.8</v>
      </c>
      <c r="O49" s="1"/>
      <c r="P49" s="4">
        <v>23.5</v>
      </c>
      <c r="Q49" s="1"/>
    </row>
    <row r="50" spans="6:17" x14ac:dyDescent="0.2">
      <c r="F50" s="1" t="s">
        <v>7</v>
      </c>
      <c r="G50" s="1" t="s">
        <v>32</v>
      </c>
      <c r="H50" s="1">
        <v>87.5</v>
      </c>
      <c r="I50" s="1"/>
      <c r="J50" s="1">
        <v>1.34</v>
      </c>
      <c r="K50" s="1"/>
      <c r="L50" s="1">
        <v>8.19</v>
      </c>
      <c r="M50" s="1"/>
      <c r="N50" s="1">
        <v>2.63</v>
      </c>
      <c r="O50" s="1"/>
      <c r="P50" s="1">
        <v>13.2</v>
      </c>
      <c r="Q50" s="1"/>
    </row>
    <row r="51" spans="6:17" x14ac:dyDescent="0.2">
      <c r="F51" s="4" t="s">
        <v>8</v>
      </c>
      <c r="G51" s="4" t="s">
        <v>32</v>
      </c>
      <c r="H51" s="4">
        <v>89.5</v>
      </c>
      <c r="I51" s="1"/>
      <c r="J51" s="4">
        <v>0.72</v>
      </c>
      <c r="K51" s="1"/>
      <c r="L51" s="4">
        <v>6.62</v>
      </c>
      <c r="M51" s="1"/>
      <c r="N51" s="4">
        <v>15.4</v>
      </c>
      <c r="O51" s="1"/>
      <c r="P51" s="4">
        <v>7.69</v>
      </c>
      <c r="Q51" s="1"/>
    </row>
    <row r="52" spans="6:17" x14ac:dyDescent="0.2">
      <c r="F52" s="1" t="s">
        <v>9</v>
      </c>
      <c r="G52" s="1" t="s">
        <v>32</v>
      </c>
      <c r="H52" s="1">
        <v>88.1</v>
      </c>
      <c r="I52" s="1">
        <f>AVERAGE(H48:H52)</f>
        <v>89.740000000000009</v>
      </c>
      <c r="J52" s="1">
        <v>1.88</v>
      </c>
      <c r="K52" s="1">
        <f>AVERAGE(J48:J52)</f>
        <v>1.19</v>
      </c>
      <c r="L52" s="1">
        <v>6.96</v>
      </c>
      <c r="M52" s="1">
        <f>AVERAGE(L48:L52)</f>
        <v>6.5659999999999998</v>
      </c>
      <c r="N52" s="1">
        <v>4.76</v>
      </c>
      <c r="O52" s="1">
        <f>AVERAGE(N48:N52)</f>
        <v>7.6879999999999997</v>
      </c>
      <c r="P52" s="1">
        <v>26.2</v>
      </c>
      <c r="Q52" s="1">
        <f>AVERAGE(P48:P52)</f>
        <v>15.656000000000001</v>
      </c>
    </row>
    <row r="53" spans="6:17" x14ac:dyDescent="0.2">
      <c r="F53" s="1" t="s">
        <v>10</v>
      </c>
      <c r="G53" s="1" t="s">
        <v>34</v>
      </c>
      <c r="H53" s="1">
        <v>82.8</v>
      </c>
      <c r="I53" s="1"/>
      <c r="J53" s="1">
        <v>3.67</v>
      </c>
      <c r="K53" s="1"/>
      <c r="L53" s="1">
        <v>10.5</v>
      </c>
      <c r="M53" s="1"/>
      <c r="N53" s="1">
        <v>17.399999999999999</v>
      </c>
      <c r="O53" s="1"/>
      <c r="P53" s="1">
        <v>30.4</v>
      </c>
      <c r="Q53" s="1"/>
    </row>
    <row r="54" spans="6:17" x14ac:dyDescent="0.2">
      <c r="F54" s="1" t="s">
        <v>11</v>
      </c>
      <c r="G54" s="1" t="s">
        <v>34</v>
      </c>
      <c r="H54" s="1">
        <v>81.099999999999994</v>
      </c>
      <c r="I54" s="1"/>
      <c r="J54" s="1">
        <v>1.63</v>
      </c>
      <c r="K54" s="1"/>
      <c r="L54" s="1">
        <v>14.1</v>
      </c>
      <c r="M54" s="1"/>
      <c r="N54" s="1">
        <v>11.8</v>
      </c>
      <c r="O54" s="1"/>
      <c r="P54" s="1">
        <v>17.600000000000001</v>
      </c>
      <c r="Q54" s="1"/>
    </row>
    <row r="55" spans="6:17" x14ac:dyDescent="0.2">
      <c r="F55" s="1" t="s">
        <v>12</v>
      </c>
      <c r="G55" s="1" t="s">
        <v>34</v>
      </c>
      <c r="H55" s="1">
        <v>83.7</v>
      </c>
      <c r="I55" s="1">
        <f>AVERAGE(H53:H55)</f>
        <v>82.533333333333317</v>
      </c>
      <c r="J55" s="1">
        <v>1.75</v>
      </c>
      <c r="K55" s="1">
        <f>AVERAGE(J53:J55)</f>
        <v>2.35</v>
      </c>
      <c r="L55" s="1">
        <v>10.6</v>
      </c>
      <c r="M55" s="1">
        <f>AVERAGE(L53:L55)</f>
        <v>11.733333333333334</v>
      </c>
      <c r="N55" s="1">
        <v>9.3800000000000008</v>
      </c>
      <c r="O55" s="1">
        <f>AVERAGE(N53:N55)</f>
        <v>12.86</v>
      </c>
      <c r="P55" s="1">
        <v>34.4</v>
      </c>
      <c r="Q55" s="1">
        <f>AVERAGE(P53:P55)</f>
        <v>27.466666666666669</v>
      </c>
    </row>
    <row r="56" spans="6:17" x14ac:dyDescent="0.2">
      <c r="F56" s="1" t="s">
        <v>13</v>
      </c>
      <c r="G56" s="1" t="s">
        <v>33</v>
      </c>
      <c r="H56" s="1">
        <v>88.5</v>
      </c>
      <c r="I56" s="1"/>
      <c r="J56" s="1">
        <v>1.33</v>
      </c>
      <c r="K56" s="1"/>
      <c r="L56" s="1">
        <v>7.29</v>
      </c>
      <c r="M56" s="1"/>
      <c r="N56" s="1">
        <v>10.3</v>
      </c>
      <c r="O56" s="1"/>
      <c r="P56" s="1">
        <v>20.7</v>
      </c>
      <c r="Q56" s="1"/>
    </row>
    <row r="57" spans="6:17" x14ac:dyDescent="0.2">
      <c r="F57" s="2" t="s">
        <v>14</v>
      </c>
      <c r="G57" s="2" t="s">
        <v>33</v>
      </c>
      <c r="H57" s="2">
        <v>83.4</v>
      </c>
      <c r="I57" s="1"/>
      <c r="J57" s="2">
        <v>2.86</v>
      </c>
      <c r="K57" s="1"/>
      <c r="L57" s="2">
        <v>7.13</v>
      </c>
      <c r="M57" s="1"/>
      <c r="N57" s="2">
        <v>8.91</v>
      </c>
      <c r="O57" s="1"/>
      <c r="P57" s="2">
        <v>31.7</v>
      </c>
      <c r="Q57" s="1"/>
    </row>
    <row r="58" spans="6:17" x14ac:dyDescent="0.2">
      <c r="F58" s="1" t="s">
        <v>15</v>
      </c>
      <c r="G58" s="1" t="s">
        <v>33</v>
      </c>
      <c r="H58" s="1">
        <v>86.5</v>
      </c>
      <c r="I58" s="1"/>
      <c r="J58" s="1">
        <v>2.77</v>
      </c>
      <c r="K58" s="1"/>
      <c r="L58" s="1">
        <v>7.28</v>
      </c>
      <c r="M58" s="1"/>
      <c r="N58" s="1">
        <v>10.1</v>
      </c>
      <c r="O58" s="1"/>
      <c r="P58" s="1">
        <v>26.1</v>
      </c>
      <c r="Q58" s="1"/>
    </row>
    <row r="59" spans="6:17" x14ac:dyDescent="0.2">
      <c r="F59" s="1" t="s">
        <v>16</v>
      </c>
      <c r="G59" s="4" t="s">
        <v>33</v>
      </c>
      <c r="H59" s="1">
        <v>84.3</v>
      </c>
      <c r="I59" s="1"/>
      <c r="J59" s="1">
        <v>1.28</v>
      </c>
      <c r="K59" s="1"/>
      <c r="L59" s="1">
        <v>11.3</v>
      </c>
      <c r="M59" s="1"/>
      <c r="N59" s="1">
        <v>20</v>
      </c>
      <c r="O59" s="1"/>
      <c r="P59" s="1">
        <v>40</v>
      </c>
      <c r="Q59" s="1"/>
    </row>
    <row r="60" spans="6:17" x14ac:dyDescent="0.2">
      <c r="F60" s="4" t="s">
        <v>17</v>
      </c>
      <c r="G60" s="4" t="s">
        <v>33</v>
      </c>
      <c r="H60" s="4">
        <v>86</v>
      </c>
      <c r="I60" s="1">
        <f>AVERAGE(H56:H60)</f>
        <v>85.74</v>
      </c>
      <c r="J60" s="4">
        <v>2.4900000000000002</v>
      </c>
      <c r="K60" s="1">
        <f>AVERAGE(J56:J60)</f>
        <v>2.1459999999999999</v>
      </c>
      <c r="L60" s="4">
        <v>8.84</v>
      </c>
      <c r="M60" s="1">
        <f>AVERAGE(L56:L60)</f>
        <v>8.3680000000000003</v>
      </c>
      <c r="N60" s="4">
        <v>15.9</v>
      </c>
      <c r="O60" s="1">
        <f>AVERAGE(N56:N60)</f>
        <v>13.042000000000002</v>
      </c>
      <c r="P60" s="4">
        <v>33.299999999999997</v>
      </c>
      <c r="Q60" s="1">
        <f>AVERAGE(P56:P60)</f>
        <v>30.360000000000003</v>
      </c>
    </row>
    <row r="61" spans="6:17" x14ac:dyDescent="0.2">
      <c r="F61" s="1" t="s">
        <v>18</v>
      </c>
      <c r="G61" s="1" t="s">
        <v>35</v>
      </c>
      <c r="H61" s="1">
        <v>86.2</v>
      </c>
      <c r="I61" s="1"/>
      <c r="J61" s="1">
        <v>1.96</v>
      </c>
      <c r="K61" s="1"/>
      <c r="L61" s="1">
        <v>7.56</v>
      </c>
      <c r="M61" s="1"/>
      <c r="N61" s="1">
        <v>8.33</v>
      </c>
      <c r="O61" s="1"/>
      <c r="P61" s="1">
        <v>27.1</v>
      </c>
      <c r="Q61" s="1"/>
    </row>
    <row r="62" spans="6:17" x14ac:dyDescent="0.2">
      <c r="F62" s="1" t="s">
        <v>19</v>
      </c>
      <c r="G62" s="1" t="s">
        <v>35</v>
      </c>
      <c r="H62" s="1">
        <v>80.400000000000006</v>
      </c>
      <c r="I62" s="1"/>
      <c r="J62" s="1">
        <v>2.65</v>
      </c>
      <c r="K62" s="1"/>
      <c r="L62" s="1">
        <v>10.5</v>
      </c>
      <c r="M62" s="1"/>
      <c r="N62" s="1">
        <v>4.55</v>
      </c>
      <c r="O62" s="1"/>
      <c r="P62" s="1">
        <v>36.4</v>
      </c>
      <c r="Q62" s="1"/>
    </row>
    <row r="63" spans="6:17" x14ac:dyDescent="0.2">
      <c r="F63" s="1" t="s">
        <v>20</v>
      </c>
      <c r="G63" s="1" t="s">
        <v>35</v>
      </c>
      <c r="H63" s="1">
        <v>87.2</v>
      </c>
      <c r="I63" s="1"/>
      <c r="J63" s="1">
        <v>1.75</v>
      </c>
      <c r="K63" s="1"/>
      <c r="L63" s="1">
        <v>7.5</v>
      </c>
      <c r="M63" s="1"/>
      <c r="N63" s="1">
        <v>15.4</v>
      </c>
      <c r="O63" s="1"/>
      <c r="P63" s="1">
        <v>15.4</v>
      </c>
      <c r="Q63" s="1"/>
    </row>
    <row r="64" spans="6:17" x14ac:dyDescent="0.2">
      <c r="F64" s="1" t="s">
        <v>21</v>
      </c>
      <c r="G64" s="1" t="s">
        <v>35</v>
      </c>
      <c r="H64" s="1">
        <v>80.3</v>
      </c>
      <c r="I64" s="1"/>
      <c r="J64" s="1">
        <v>1.87</v>
      </c>
      <c r="K64" s="1"/>
      <c r="L64" s="1">
        <v>13.4</v>
      </c>
      <c r="M64" s="1"/>
      <c r="N64" s="1">
        <v>5.71</v>
      </c>
      <c r="O64" s="1"/>
      <c r="P64" s="1">
        <v>11.4</v>
      </c>
      <c r="Q64" s="1"/>
    </row>
    <row r="65" spans="6:17" x14ac:dyDescent="0.2">
      <c r="F65" s="1" t="s">
        <v>22</v>
      </c>
      <c r="G65" s="1" t="s">
        <v>35</v>
      </c>
      <c r="H65" s="1">
        <v>78</v>
      </c>
      <c r="I65" s="1">
        <f>AVERAGE(H61:H65)</f>
        <v>82.42</v>
      </c>
      <c r="J65" s="1">
        <v>3.98</v>
      </c>
      <c r="K65" s="1">
        <f>AVERAGE(J61:J65)</f>
        <v>2.4420000000000002</v>
      </c>
      <c r="L65" s="1">
        <v>12.4</v>
      </c>
      <c r="M65" s="1">
        <f>AVERAGE(L61:L65)</f>
        <v>10.272</v>
      </c>
      <c r="N65" s="1">
        <v>17.600000000000001</v>
      </c>
      <c r="O65" s="1">
        <f>AVERAGE(N61:N65)</f>
        <v>10.318000000000001</v>
      </c>
      <c r="P65" s="1">
        <v>44.8</v>
      </c>
      <c r="Q65" s="1">
        <f>AVERAGE(P61:P65)</f>
        <v>27.020000000000003</v>
      </c>
    </row>
    <row r="66" spans="6:17" x14ac:dyDescent="0.2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6:17" x14ac:dyDescent="0.2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6:17" x14ac:dyDescent="0.2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6:17" x14ac:dyDescent="0.2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2022-09-15T17:17:15Z</dcterms:created>
  <dcterms:modified xsi:type="dcterms:W3CDTF">2022-11-16T19:10:29Z</dcterms:modified>
</cp:coreProperties>
</file>