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EJ UPENN/MEGA FOLDER UPENN/Treg EXPERIMENTS/IL-1 pathway blockade/EXPERIMENT#TPS105/"/>
    </mc:Choice>
  </mc:AlternateContent>
  <xr:revisionPtr revIDLastSave="0" documentId="13_ncr:1_{0369BA0C-819B-D34D-8195-EE8E985083A6}" xr6:coauthVersionLast="47" xr6:coauthVersionMax="47" xr10:uidLastSave="{00000000-0000-0000-0000-000000000000}"/>
  <bookViews>
    <workbookView xWindow="19340" yWindow="500" windowWidth="37300" windowHeight="21100" xr2:uid="{BED544CB-7CF9-A242-8E71-7E66822DFD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67" i="1" l="1"/>
  <c r="BN52" i="1"/>
  <c r="BN37" i="1"/>
  <c r="BN22" i="1"/>
  <c r="V29" i="1"/>
  <c r="V24" i="1"/>
  <c r="V19" i="1"/>
  <c r="V14" i="1"/>
  <c r="T29" i="1"/>
  <c r="T24" i="1"/>
  <c r="T19" i="1"/>
  <c r="T14" i="1"/>
  <c r="R29" i="1"/>
  <c r="R24" i="1"/>
  <c r="R19" i="1"/>
  <c r="R14" i="1"/>
  <c r="P29" i="1"/>
  <c r="P24" i="1"/>
  <c r="P19" i="1"/>
  <c r="P14" i="1"/>
  <c r="N29" i="1"/>
  <c r="N24" i="1"/>
  <c r="N19" i="1"/>
  <c r="N14" i="1"/>
  <c r="L29" i="1"/>
  <c r="L24" i="1"/>
  <c r="L19" i="1"/>
  <c r="L14" i="1"/>
  <c r="J19" i="1"/>
  <c r="J29" i="1"/>
  <c r="J24" i="1"/>
  <c r="J14" i="1"/>
  <c r="AU11" i="1"/>
  <c r="AV11" i="1" s="1"/>
  <c r="AW11" i="1" s="1"/>
  <c r="AU12" i="1"/>
  <c r="AV12" i="1" s="1"/>
  <c r="AW12" i="1" s="1"/>
  <c r="AU13" i="1"/>
  <c r="AV13" i="1" s="1"/>
  <c r="AW13" i="1" s="1"/>
  <c r="AU15" i="1"/>
  <c r="AV15" i="1" s="1"/>
  <c r="AW15" i="1" s="1"/>
  <c r="AU16" i="1"/>
  <c r="AV16" i="1" s="1"/>
  <c r="AW16" i="1" s="1"/>
  <c r="AU17" i="1"/>
  <c r="AV17" i="1" s="1"/>
  <c r="AW17" i="1" s="1"/>
  <c r="AU18" i="1"/>
  <c r="AV18" i="1" s="1"/>
  <c r="AW18" i="1" s="1"/>
  <c r="AU20" i="1"/>
  <c r="AV20" i="1" s="1"/>
  <c r="AW20" i="1" s="1"/>
  <c r="AU21" i="1"/>
  <c r="AV21" i="1" s="1"/>
  <c r="AW21" i="1" s="1"/>
  <c r="AU22" i="1"/>
  <c r="AV22" i="1" s="1"/>
  <c r="AW22" i="1" s="1"/>
  <c r="AU23" i="1"/>
  <c r="AV23" i="1" s="1"/>
  <c r="AW23" i="1" s="1"/>
  <c r="AU25" i="1"/>
  <c r="AV25" i="1" s="1"/>
  <c r="AW25" i="1" s="1"/>
  <c r="AU26" i="1"/>
  <c r="AV26" i="1" s="1"/>
  <c r="AW26" i="1" s="1"/>
  <c r="AU27" i="1"/>
  <c r="AV27" i="1" s="1"/>
  <c r="AW27" i="1" s="1"/>
  <c r="AU28" i="1"/>
  <c r="AV28" i="1" s="1"/>
  <c r="AW28" i="1" s="1"/>
  <c r="AU10" i="1"/>
  <c r="AV10" i="1" s="1"/>
  <c r="AW10" i="1" s="1"/>
</calcChain>
</file>

<file path=xl/sharedStrings.xml><?xml version="1.0" encoding="utf-8"?>
<sst xmlns="http://schemas.openxmlformats.org/spreadsheetml/2006/main" count="481" uniqueCount="70">
  <si>
    <t>ID</t>
  </si>
  <si>
    <t>STRAIN</t>
  </si>
  <si>
    <t>L. braj</t>
  </si>
  <si>
    <t>PBS</t>
  </si>
  <si>
    <t>WK1</t>
  </si>
  <si>
    <t>WK2</t>
  </si>
  <si>
    <t>WK3</t>
  </si>
  <si>
    <t>WK4</t>
  </si>
  <si>
    <t>WK5</t>
  </si>
  <si>
    <t>WK6</t>
  </si>
  <si>
    <t>WT</t>
  </si>
  <si>
    <t>S. aureus</t>
  </si>
  <si>
    <t>TREATMENTS</t>
  </si>
  <si>
    <t>None</t>
  </si>
  <si>
    <t>anti-IL-1b</t>
  </si>
  <si>
    <t>anti-IL-1R</t>
  </si>
  <si>
    <t>WK0</t>
  </si>
  <si>
    <t>SKIN THICKNESS</t>
  </si>
  <si>
    <t>PATHOLOGY SCORE</t>
  </si>
  <si>
    <t>NO SYMPTOM</t>
  </si>
  <si>
    <t>REDNESS</t>
  </si>
  <si>
    <t>DEFORMATION</t>
  </si>
  <si>
    <t>PARTIAL LOSS OF TISSUE</t>
  </si>
  <si>
    <t>COMPLETE LOSS OF TISSUE</t>
  </si>
  <si>
    <t>ULCERATION</t>
  </si>
  <si>
    <t>S. aureus CFUs</t>
  </si>
  <si>
    <t>PER EAR</t>
  </si>
  <si>
    <t>COUNT</t>
  </si>
  <si>
    <t>Dilution one</t>
  </si>
  <si>
    <t>Dilution two</t>
  </si>
  <si>
    <t>10^1</t>
  </si>
  <si>
    <t>10^2</t>
  </si>
  <si>
    <t>10^3</t>
  </si>
  <si>
    <t>10^4</t>
  </si>
  <si>
    <t>10^5</t>
  </si>
  <si>
    <t>10^6</t>
  </si>
  <si>
    <t>10^7</t>
  </si>
  <si>
    <t>10^8</t>
  </si>
  <si>
    <t>10^9</t>
  </si>
  <si>
    <t>10^10</t>
  </si>
  <si>
    <t>YES</t>
  </si>
  <si>
    <t>L. braziliensis+ S. aureus</t>
  </si>
  <si>
    <t>L. braziliensis+ S. aureus+anti-IL-1b</t>
  </si>
  <si>
    <t>L. braziliensis+ S. aureus+anti-IL-1R</t>
  </si>
  <si>
    <t>Parasites/ear</t>
  </si>
  <si>
    <t>Parasites/well</t>
  </si>
  <si>
    <t>Log 10</t>
  </si>
  <si>
    <t>Log10</t>
  </si>
  <si>
    <t>L. braziliensis+ PBS</t>
  </si>
  <si>
    <t>IgG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</si>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</sst>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rgb="FF2021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4" xfId="0" applyBorder="1"/>
    <xf numFmtId="0" fontId="1" fillId="3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0" xfId="0" applyFont="1"/>
    <xf numFmtId="0" fontId="0" fillId="0" borderId="1" xfId="0" applyBorder="1" applyAlignment="1">
      <alignment vertical="center"/>
    </xf>
    <xf numFmtId="0" fontId="1" fillId="0" borderId="6" xfId="0" applyFont="1" applyBorder="1"/>
    <xf numFmtId="0" fontId="1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85296-11EE-F649-8895-433A2E19B2A7}">
  <dimension ref="D7:BO67"/>
  <sheetViews>
    <sheetView tabSelected="1" topLeftCell="AM1" zoomScale="90" zoomScaleNormal="90" workbookViewId="0">
      <selection activeCell="AW26" sqref="AW26"/>
    </sheetView>
  </sheetViews>
  <sheetFormatPr baseColWidth="10" defaultRowHeight="16" x14ac:dyDescent="0.2"/>
  <cols>
    <col min="4" max="4" width="7.6640625" customWidth="1"/>
    <col min="5" max="5" width="7.1640625" customWidth="1"/>
    <col min="6" max="6" width="9.1640625" customWidth="1"/>
    <col min="7" max="8" width="9.83203125" customWidth="1"/>
    <col min="52" max="52" width="6.5" customWidth="1"/>
    <col min="53" max="53" width="8.1640625" customWidth="1"/>
    <col min="65" max="65" width="13.1640625" customWidth="1"/>
    <col min="66" max="66" width="13.5" customWidth="1"/>
  </cols>
  <sheetData>
    <row r="7" spans="4:67" x14ac:dyDescent="0.2">
      <c r="D7" s="5" t="s">
        <v>17</v>
      </c>
      <c r="E7" s="6"/>
      <c r="X7" s="5" t="s">
        <v>18</v>
      </c>
      <c r="Y7" s="6"/>
      <c r="AO7" s="5" t="s">
        <v>25</v>
      </c>
      <c r="AP7" s="6"/>
    </row>
    <row r="8" spans="4:67" x14ac:dyDescent="0.2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2">
        <v>0</v>
      </c>
      <c r="AK8" s="2" t="s">
        <v>19</v>
      </c>
      <c r="AL8" s="2"/>
      <c r="AM8" s="2"/>
      <c r="AO8" s="1"/>
      <c r="AP8" s="1"/>
      <c r="AQ8" s="1"/>
      <c r="AR8" s="1"/>
      <c r="AS8" s="1"/>
      <c r="AT8" s="18" t="s">
        <v>9</v>
      </c>
      <c r="AU8" s="18"/>
      <c r="AV8" s="7"/>
      <c r="AW8" s="7"/>
    </row>
    <row r="9" spans="4:67" x14ac:dyDescent="0.2">
      <c r="D9" s="1" t="s">
        <v>0</v>
      </c>
      <c r="E9" s="1" t="s">
        <v>1</v>
      </c>
      <c r="F9" s="16" t="s">
        <v>12</v>
      </c>
      <c r="G9" s="17"/>
      <c r="H9" s="17"/>
      <c r="I9" s="1" t="s">
        <v>16</v>
      </c>
      <c r="J9" s="1"/>
      <c r="K9" s="1" t="s">
        <v>4</v>
      </c>
      <c r="L9" s="1"/>
      <c r="M9" s="1" t="s">
        <v>5</v>
      </c>
      <c r="N9" s="1"/>
      <c r="O9" s="1" t="s">
        <v>6</v>
      </c>
      <c r="P9" s="1"/>
      <c r="Q9" s="1" t="s">
        <v>7</v>
      </c>
      <c r="R9" s="1"/>
      <c r="S9" s="1" t="s">
        <v>8</v>
      </c>
      <c r="T9" s="1"/>
      <c r="U9" s="1" t="s">
        <v>9</v>
      </c>
      <c r="V9" s="1"/>
      <c r="X9" s="1" t="s">
        <v>0</v>
      </c>
      <c r="Y9" s="1" t="s">
        <v>1</v>
      </c>
      <c r="Z9" s="16" t="s">
        <v>12</v>
      </c>
      <c r="AA9" s="17"/>
      <c r="AB9" s="17"/>
      <c r="AC9" s="1" t="s">
        <v>16</v>
      </c>
      <c r="AD9" s="1" t="s">
        <v>4</v>
      </c>
      <c r="AE9" s="1" t="s">
        <v>5</v>
      </c>
      <c r="AF9" s="1" t="s">
        <v>6</v>
      </c>
      <c r="AG9" s="1" t="s">
        <v>7</v>
      </c>
      <c r="AH9" s="1" t="s">
        <v>8</v>
      </c>
      <c r="AI9" s="1" t="s">
        <v>9</v>
      </c>
      <c r="AJ9" s="2">
        <v>1</v>
      </c>
      <c r="AK9" s="2" t="s">
        <v>20</v>
      </c>
      <c r="AL9" s="2"/>
      <c r="AM9" s="2"/>
      <c r="AO9" s="1" t="s">
        <v>0</v>
      </c>
      <c r="AP9" s="1" t="s">
        <v>1</v>
      </c>
      <c r="AQ9" s="16" t="s">
        <v>12</v>
      </c>
      <c r="AR9" s="17"/>
      <c r="AS9" s="17"/>
      <c r="AT9" s="8" t="s">
        <v>27</v>
      </c>
      <c r="AU9" s="8" t="s">
        <v>28</v>
      </c>
      <c r="AV9" s="8" t="s">
        <v>29</v>
      </c>
      <c r="AW9" s="8" t="s">
        <v>26</v>
      </c>
      <c r="AZ9" s="19" t="s">
        <v>48</v>
      </c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3"/>
      <c r="BN9" s="3"/>
      <c r="BO9" s="3"/>
    </row>
    <row r="10" spans="4:67" x14ac:dyDescent="0.2">
      <c r="D10" s="3" t="s">
        <v>50</v>
      </c>
      <c r="E10" s="3" t="s">
        <v>10</v>
      </c>
      <c r="F10" s="3" t="s">
        <v>2</v>
      </c>
      <c r="G10" s="3" t="s">
        <v>3</v>
      </c>
      <c r="H10" s="3" t="s">
        <v>13</v>
      </c>
      <c r="I10" s="3">
        <v>24</v>
      </c>
      <c r="J10" s="3"/>
      <c r="K10" s="3">
        <v>25</v>
      </c>
      <c r="L10" s="3"/>
      <c r="M10" s="3">
        <v>30</v>
      </c>
      <c r="N10" s="3"/>
      <c r="O10" s="2">
        <v>40</v>
      </c>
      <c r="P10" s="3"/>
      <c r="Q10" s="2">
        <v>45</v>
      </c>
      <c r="R10" s="3"/>
      <c r="S10" s="3">
        <v>55</v>
      </c>
      <c r="T10" s="3"/>
      <c r="U10" s="3">
        <v>54.5</v>
      </c>
      <c r="V10" s="3"/>
      <c r="X10" s="3" t="s">
        <v>50</v>
      </c>
      <c r="Y10" s="3" t="s">
        <v>10</v>
      </c>
      <c r="Z10" s="3" t="s">
        <v>2</v>
      </c>
      <c r="AA10" s="3" t="s">
        <v>3</v>
      </c>
      <c r="AB10" s="3" t="s">
        <v>13</v>
      </c>
      <c r="AC10" s="3">
        <v>0</v>
      </c>
      <c r="AD10" s="3">
        <v>0</v>
      </c>
      <c r="AE10" s="3">
        <v>0</v>
      </c>
      <c r="AF10" s="3">
        <v>1</v>
      </c>
      <c r="AG10" s="3">
        <v>1</v>
      </c>
      <c r="AH10" s="3">
        <v>1</v>
      </c>
      <c r="AI10" s="3">
        <v>1</v>
      </c>
      <c r="AJ10" s="14">
        <v>2</v>
      </c>
      <c r="AK10" s="2" t="s">
        <v>21</v>
      </c>
      <c r="AL10" s="2"/>
      <c r="AM10" s="2"/>
      <c r="AO10" s="13" t="s">
        <v>50</v>
      </c>
      <c r="AP10" s="13" t="s">
        <v>10</v>
      </c>
      <c r="AQ10" s="13" t="s">
        <v>2</v>
      </c>
      <c r="AR10" s="13" t="s">
        <v>3</v>
      </c>
      <c r="AS10" s="13" t="s">
        <v>13</v>
      </c>
      <c r="AT10" s="13">
        <v>0</v>
      </c>
      <c r="AU10" s="13">
        <f>AT10/10*1000</f>
        <v>0</v>
      </c>
      <c r="AV10" s="13">
        <f>AU10/10*4000</f>
        <v>0</v>
      </c>
      <c r="AW10" s="13">
        <f>AV10</f>
        <v>0</v>
      </c>
      <c r="AZ10" s="3"/>
      <c r="BA10" s="3">
        <v>0</v>
      </c>
      <c r="BB10" s="3" t="s">
        <v>30</v>
      </c>
      <c r="BC10" s="3" t="s">
        <v>31</v>
      </c>
      <c r="BD10" s="3" t="s">
        <v>32</v>
      </c>
      <c r="BE10" s="3" t="s">
        <v>33</v>
      </c>
      <c r="BF10" s="3" t="s">
        <v>34</v>
      </c>
      <c r="BG10" s="3" t="s">
        <v>35</v>
      </c>
      <c r="BH10" s="3" t="s">
        <v>36</v>
      </c>
      <c r="BI10" s="3" t="s">
        <v>37</v>
      </c>
      <c r="BJ10" s="3" t="s">
        <v>38</v>
      </c>
      <c r="BK10" s="3" t="s">
        <v>39</v>
      </c>
      <c r="BL10" s="3"/>
      <c r="BM10" s="2" t="s">
        <v>45</v>
      </c>
      <c r="BN10" s="2" t="s">
        <v>44</v>
      </c>
      <c r="BO10" s="3"/>
    </row>
    <row r="11" spans="4:67" x14ac:dyDescent="0.2">
      <c r="D11" s="3" t="s">
        <v>51</v>
      </c>
      <c r="E11" s="3" t="s">
        <v>10</v>
      </c>
      <c r="F11" s="3" t="s">
        <v>2</v>
      </c>
      <c r="G11" s="3" t="s">
        <v>3</v>
      </c>
      <c r="H11" s="3" t="s">
        <v>13</v>
      </c>
      <c r="I11" s="3">
        <v>25</v>
      </c>
      <c r="J11" s="3"/>
      <c r="K11" s="3">
        <v>25</v>
      </c>
      <c r="L11" s="3"/>
      <c r="M11" s="3">
        <v>28</v>
      </c>
      <c r="N11" s="3"/>
      <c r="O11" s="2">
        <v>38</v>
      </c>
      <c r="P11" s="3"/>
      <c r="Q11" s="2">
        <v>46</v>
      </c>
      <c r="R11" s="3"/>
      <c r="S11" s="3">
        <v>45</v>
      </c>
      <c r="T11" s="3"/>
      <c r="U11" s="3">
        <v>38.5</v>
      </c>
      <c r="V11" s="3"/>
      <c r="X11" s="3" t="s">
        <v>51</v>
      </c>
      <c r="Y11" s="3" t="s">
        <v>10</v>
      </c>
      <c r="Z11" s="3" t="s">
        <v>2</v>
      </c>
      <c r="AA11" s="3" t="s">
        <v>3</v>
      </c>
      <c r="AB11" s="3" t="s">
        <v>13</v>
      </c>
      <c r="AC11" s="3">
        <v>0</v>
      </c>
      <c r="AD11" s="3">
        <v>0</v>
      </c>
      <c r="AE11" s="3">
        <v>0</v>
      </c>
      <c r="AF11" s="3">
        <v>1</v>
      </c>
      <c r="AG11" s="3">
        <v>2</v>
      </c>
      <c r="AH11" s="3">
        <v>2</v>
      </c>
      <c r="AI11" s="3">
        <v>1</v>
      </c>
      <c r="AJ11" s="14">
        <v>3</v>
      </c>
      <c r="AK11" s="2" t="s">
        <v>24</v>
      </c>
      <c r="AL11" s="2"/>
      <c r="AM11" s="2"/>
      <c r="AO11" s="13" t="s">
        <v>51</v>
      </c>
      <c r="AP11" s="13" t="s">
        <v>10</v>
      </c>
      <c r="AQ11" s="13" t="s">
        <v>2</v>
      </c>
      <c r="AR11" s="13" t="s">
        <v>3</v>
      </c>
      <c r="AS11" s="13" t="s">
        <v>13</v>
      </c>
      <c r="AT11" s="13">
        <v>0</v>
      </c>
      <c r="AU11" s="13">
        <f t="shared" ref="AU11:AU14" si="0">AT11/10*1000</f>
        <v>0</v>
      </c>
      <c r="AV11" s="13">
        <f t="shared" ref="AV11:AV14" si="1">AU11/10*4000</f>
        <v>0</v>
      </c>
      <c r="AW11" s="13">
        <f t="shared" ref="AW11:AW14" si="2">AV11</f>
        <v>0</v>
      </c>
      <c r="AZ11" s="3"/>
      <c r="BA11" s="8">
        <v>1</v>
      </c>
      <c r="BB11" s="8">
        <v>2</v>
      </c>
      <c r="BC11" s="8">
        <v>3</v>
      </c>
      <c r="BD11" s="8">
        <v>4</v>
      </c>
      <c r="BE11" s="8">
        <v>5</v>
      </c>
      <c r="BF11" s="8">
        <v>6</v>
      </c>
      <c r="BG11" s="8">
        <v>7</v>
      </c>
      <c r="BH11" s="8">
        <v>8</v>
      </c>
      <c r="BI11" s="8">
        <v>9</v>
      </c>
      <c r="BJ11" s="8">
        <v>10</v>
      </c>
      <c r="BK11" s="8">
        <v>11</v>
      </c>
      <c r="BL11" s="8">
        <v>12</v>
      </c>
      <c r="BM11" s="8" t="s">
        <v>46</v>
      </c>
      <c r="BN11" s="8" t="s">
        <v>47</v>
      </c>
      <c r="BO11" s="7"/>
    </row>
    <row r="12" spans="4:67" x14ac:dyDescent="0.2">
      <c r="D12" s="3" t="s">
        <v>52</v>
      </c>
      <c r="E12" s="3" t="s">
        <v>10</v>
      </c>
      <c r="F12" s="3" t="s">
        <v>2</v>
      </c>
      <c r="G12" s="3" t="s">
        <v>3</v>
      </c>
      <c r="H12" s="3" t="s">
        <v>13</v>
      </c>
      <c r="I12" s="3">
        <v>23.5</v>
      </c>
      <c r="J12" s="3"/>
      <c r="K12" s="3">
        <v>25.5</v>
      </c>
      <c r="L12" s="3"/>
      <c r="M12" s="3">
        <v>27</v>
      </c>
      <c r="N12" s="3"/>
      <c r="O12" s="2">
        <v>46</v>
      </c>
      <c r="P12" s="3"/>
      <c r="Q12" s="2">
        <v>50</v>
      </c>
      <c r="R12" s="3"/>
      <c r="S12" s="3">
        <v>55</v>
      </c>
      <c r="T12" s="3"/>
      <c r="U12" s="3">
        <v>55</v>
      </c>
      <c r="V12" s="3"/>
      <c r="X12" s="3" t="s">
        <v>52</v>
      </c>
      <c r="Y12" s="3" t="s">
        <v>10</v>
      </c>
      <c r="Z12" s="3" t="s">
        <v>2</v>
      </c>
      <c r="AA12" s="3" t="s">
        <v>3</v>
      </c>
      <c r="AB12" s="3" t="s">
        <v>13</v>
      </c>
      <c r="AC12" s="3">
        <v>0</v>
      </c>
      <c r="AD12" s="3">
        <v>1</v>
      </c>
      <c r="AE12" s="3">
        <v>0</v>
      </c>
      <c r="AF12" s="3">
        <v>0</v>
      </c>
      <c r="AG12" s="3">
        <v>0</v>
      </c>
      <c r="AH12" s="3">
        <v>1</v>
      </c>
      <c r="AI12" s="3">
        <v>2</v>
      </c>
      <c r="AJ12" s="14">
        <v>4</v>
      </c>
      <c r="AK12" s="2" t="s">
        <v>22</v>
      </c>
      <c r="AL12" s="2"/>
      <c r="AM12" s="2"/>
      <c r="AO12" s="13" t="s">
        <v>52</v>
      </c>
      <c r="AP12" s="13" t="s">
        <v>10</v>
      </c>
      <c r="AQ12" s="13" t="s">
        <v>2</v>
      </c>
      <c r="AR12" s="13" t="s">
        <v>3</v>
      </c>
      <c r="AS12" s="13" t="s">
        <v>13</v>
      </c>
      <c r="AT12" s="13">
        <v>0</v>
      </c>
      <c r="AU12" s="13">
        <f t="shared" si="0"/>
        <v>0</v>
      </c>
      <c r="AV12" s="13">
        <f t="shared" si="1"/>
        <v>0</v>
      </c>
      <c r="AW12" s="13">
        <f t="shared" si="2"/>
        <v>0</v>
      </c>
      <c r="AZ12" s="15">
        <v>1</v>
      </c>
      <c r="BA12" s="9"/>
      <c r="BB12" s="9" t="s">
        <v>40</v>
      </c>
      <c r="BC12" s="9" t="s">
        <v>40</v>
      </c>
      <c r="BD12" s="9" t="s">
        <v>40</v>
      </c>
      <c r="BE12" s="3" t="s">
        <v>40</v>
      </c>
      <c r="BF12" s="3"/>
      <c r="BG12" s="3"/>
      <c r="BH12" s="3"/>
      <c r="BI12" s="3"/>
      <c r="BJ12" s="3"/>
      <c r="BK12" s="3"/>
      <c r="BL12" s="3"/>
      <c r="BM12" s="3">
        <v>4</v>
      </c>
      <c r="BN12" s="20">
        <v>3.5</v>
      </c>
      <c r="BO12" s="3"/>
    </row>
    <row r="13" spans="4:67" x14ac:dyDescent="0.2">
      <c r="D13" s="3" t="s">
        <v>53</v>
      </c>
      <c r="E13" s="3" t="s">
        <v>10</v>
      </c>
      <c r="F13" s="3" t="s">
        <v>2</v>
      </c>
      <c r="G13" s="3" t="s">
        <v>3</v>
      </c>
      <c r="H13" s="3" t="s">
        <v>13</v>
      </c>
      <c r="I13" s="3">
        <v>23</v>
      </c>
      <c r="J13" s="3"/>
      <c r="K13" s="3">
        <v>24.5</v>
      </c>
      <c r="L13" s="3"/>
      <c r="M13" s="3">
        <v>26.5</v>
      </c>
      <c r="N13" s="3"/>
      <c r="O13" s="2">
        <v>37.5</v>
      </c>
      <c r="P13" s="3"/>
      <c r="Q13" s="2">
        <v>44.5</v>
      </c>
      <c r="R13" s="3"/>
      <c r="S13" s="3">
        <v>45</v>
      </c>
      <c r="T13" s="3"/>
      <c r="U13" s="3">
        <v>50</v>
      </c>
      <c r="V13" s="3"/>
      <c r="X13" s="3" t="s">
        <v>53</v>
      </c>
      <c r="Y13" s="3" t="s">
        <v>10</v>
      </c>
      <c r="Z13" s="3" t="s">
        <v>2</v>
      </c>
      <c r="AA13" s="3" t="s">
        <v>3</v>
      </c>
      <c r="AB13" s="3" t="s">
        <v>13</v>
      </c>
      <c r="AC13" s="3">
        <v>0</v>
      </c>
      <c r="AD13" s="3">
        <v>0</v>
      </c>
      <c r="AE13" s="3">
        <v>1</v>
      </c>
      <c r="AF13" s="3">
        <v>0</v>
      </c>
      <c r="AG13" s="3">
        <v>1</v>
      </c>
      <c r="AH13" s="3">
        <v>1</v>
      </c>
      <c r="AI13" s="3">
        <v>1</v>
      </c>
      <c r="AJ13" s="14">
        <v>5</v>
      </c>
      <c r="AK13" s="2" t="s">
        <v>23</v>
      </c>
      <c r="AL13" s="2"/>
      <c r="AM13" s="2"/>
      <c r="AO13" s="13" t="s">
        <v>53</v>
      </c>
      <c r="AP13" s="13" t="s">
        <v>10</v>
      </c>
      <c r="AQ13" s="13" t="s">
        <v>2</v>
      </c>
      <c r="AR13" s="13" t="s">
        <v>3</v>
      </c>
      <c r="AS13" s="13" t="s">
        <v>13</v>
      </c>
      <c r="AT13" s="13">
        <v>0</v>
      </c>
      <c r="AU13" s="13">
        <f t="shared" si="0"/>
        <v>0</v>
      </c>
      <c r="AV13" s="13">
        <f t="shared" si="1"/>
        <v>0</v>
      </c>
      <c r="AW13" s="13">
        <f t="shared" si="2"/>
        <v>0</v>
      </c>
      <c r="AZ13" s="15"/>
      <c r="BA13" s="9"/>
      <c r="BB13" s="9" t="s">
        <v>40</v>
      </c>
      <c r="BC13" s="9" t="s">
        <v>40</v>
      </c>
      <c r="BD13" s="9" t="s">
        <v>40</v>
      </c>
      <c r="BE13" s="3"/>
      <c r="BF13" s="3"/>
      <c r="BG13" s="3"/>
      <c r="BH13" s="3"/>
      <c r="BI13" s="3"/>
      <c r="BJ13" s="3"/>
      <c r="BK13" s="3"/>
      <c r="BL13" s="3"/>
      <c r="BM13" s="3">
        <v>3</v>
      </c>
      <c r="BN13" s="21"/>
      <c r="BO13" s="3"/>
    </row>
    <row r="14" spans="4:67" x14ac:dyDescent="0.2">
      <c r="D14" s="3" t="s">
        <v>54</v>
      </c>
      <c r="E14" s="3" t="s">
        <v>10</v>
      </c>
      <c r="F14" s="3" t="s">
        <v>2</v>
      </c>
      <c r="G14" s="3" t="s">
        <v>3</v>
      </c>
      <c r="H14" s="3" t="s">
        <v>13</v>
      </c>
      <c r="I14" s="3">
        <v>23</v>
      </c>
      <c r="J14" s="3">
        <f>AVERAGE(I10:I14)</f>
        <v>23.7</v>
      </c>
      <c r="K14" s="3">
        <v>24.5</v>
      </c>
      <c r="L14" s="3">
        <f>AVERAGE(K10:K14)</f>
        <v>24.9</v>
      </c>
      <c r="M14" s="3">
        <v>28.5</v>
      </c>
      <c r="N14" s="3">
        <f>AVERAGE(M10:M14)</f>
        <v>28</v>
      </c>
      <c r="O14" s="2">
        <v>39.5</v>
      </c>
      <c r="P14" s="3">
        <f>AVERAGE(O10:O14)</f>
        <v>40.200000000000003</v>
      </c>
      <c r="Q14" s="2">
        <v>35.5</v>
      </c>
      <c r="R14" s="3">
        <f>AVERAGE(Q10:Q14)</f>
        <v>44.2</v>
      </c>
      <c r="S14" s="3">
        <v>36.5</v>
      </c>
      <c r="T14" s="3">
        <f>AVERAGE(S10:S14)</f>
        <v>47.3</v>
      </c>
      <c r="U14" s="3">
        <v>36.5</v>
      </c>
      <c r="V14" s="3">
        <f>AVERAGE(U10:U14)</f>
        <v>46.9</v>
      </c>
      <c r="X14" s="3" t="s">
        <v>54</v>
      </c>
      <c r="Y14" s="3" t="s">
        <v>10</v>
      </c>
      <c r="Z14" s="3" t="s">
        <v>2</v>
      </c>
      <c r="AA14" s="3" t="s">
        <v>3</v>
      </c>
      <c r="AB14" s="3" t="s">
        <v>13</v>
      </c>
      <c r="AC14" s="3">
        <v>0</v>
      </c>
      <c r="AD14" s="3">
        <v>0</v>
      </c>
      <c r="AE14" s="3">
        <v>0</v>
      </c>
      <c r="AF14" s="3">
        <v>1</v>
      </c>
      <c r="AG14" s="3">
        <v>1</v>
      </c>
      <c r="AH14" s="3">
        <v>1</v>
      </c>
      <c r="AI14" s="3">
        <v>2</v>
      </c>
      <c r="AO14" s="13"/>
      <c r="AP14" s="13"/>
      <c r="AQ14" s="13"/>
      <c r="AR14" s="13"/>
      <c r="AS14" s="13"/>
      <c r="AT14" s="13"/>
      <c r="AU14" s="13"/>
      <c r="AV14" s="13"/>
      <c r="AW14" s="13"/>
      <c r="AZ14" s="15">
        <v>2</v>
      </c>
      <c r="BA14" s="3"/>
      <c r="BB14" s="9" t="s">
        <v>40</v>
      </c>
      <c r="BC14" s="9" t="s">
        <v>40</v>
      </c>
      <c r="BD14" s="9" t="s">
        <v>40</v>
      </c>
      <c r="BE14" s="3"/>
      <c r="BF14" s="3"/>
      <c r="BG14" s="3"/>
      <c r="BH14" s="3"/>
      <c r="BI14" s="3"/>
      <c r="BJ14" s="3"/>
      <c r="BK14" s="3"/>
      <c r="BL14" s="3"/>
      <c r="BM14" s="3">
        <v>3</v>
      </c>
      <c r="BN14" s="20">
        <v>3.5</v>
      </c>
      <c r="BO14" s="3"/>
    </row>
    <row r="15" spans="4:67" x14ac:dyDescent="0.2">
      <c r="D15" s="3" t="s">
        <v>55</v>
      </c>
      <c r="E15" s="2" t="s">
        <v>10</v>
      </c>
      <c r="F15" s="2" t="s">
        <v>2</v>
      </c>
      <c r="G15" s="2" t="s">
        <v>11</v>
      </c>
      <c r="H15" s="2" t="s">
        <v>49</v>
      </c>
      <c r="I15" s="2">
        <v>24</v>
      </c>
      <c r="J15" s="2"/>
      <c r="K15" s="2">
        <v>25</v>
      </c>
      <c r="L15" s="2"/>
      <c r="M15" s="2">
        <v>45</v>
      </c>
      <c r="N15" s="2"/>
      <c r="O15" s="2">
        <v>60</v>
      </c>
      <c r="P15" s="2"/>
      <c r="Q15" s="2">
        <v>55</v>
      </c>
      <c r="R15" s="2"/>
      <c r="S15" s="3">
        <v>60</v>
      </c>
      <c r="T15" s="2"/>
      <c r="U15" s="3">
        <v>58</v>
      </c>
      <c r="V15" s="2"/>
      <c r="X15" s="3" t="s">
        <v>55</v>
      </c>
      <c r="Y15" s="2" t="s">
        <v>10</v>
      </c>
      <c r="Z15" s="2" t="s">
        <v>2</v>
      </c>
      <c r="AA15" s="2" t="s">
        <v>11</v>
      </c>
      <c r="AB15" s="2" t="s">
        <v>49</v>
      </c>
      <c r="AC15" s="3">
        <v>0</v>
      </c>
      <c r="AD15" s="3">
        <v>1</v>
      </c>
      <c r="AE15" s="3">
        <v>0</v>
      </c>
      <c r="AF15" s="3">
        <v>1</v>
      </c>
      <c r="AG15" s="3">
        <v>1</v>
      </c>
      <c r="AH15" s="3">
        <v>2</v>
      </c>
      <c r="AI15" s="3">
        <v>2</v>
      </c>
      <c r="AO15" s="13" t="s">
        <v>55</v>
      </c>
      <c r="AP15" s="11" t="s">
        <v>10</v>
      </c>
      <c r="AQ15" s="11" t="s">
        <v>2</v>
      </c>
      <c r="AR15" s="11" t="s">
        <v>11</v>
      </c>
      <c r="AS15" s="11" t="s">
        <v>49</v>
      </c>
      <c r="AT15" s="11">
        <v>10</v>
      </c>
      <c r="AU15" s="13">
        <f t="shared" ref="AU15:AU29" si="3">AT15/10*1000</f>
        <v>1000</v>
      </c>
      <c r="AV15" s="13">
        <f t="shared" ref="AV15:AV29" si="4">AU15/10*4000</f>
        <v>400000</v>
      </c>
      <c r="AW15" s="13">
        <f t="shared" ref="AW15:AW29" si="5">AV15</f>
        <v>400000</v>
      </c>
      <c r="AZ15" s="15"/>
      <c r="BA15" s="3"/>
      <c r="BB15" s="9" t="s">
        <v>40</v>
      </c>
      <c r="BC15" s="9" t="s">
        <v>40</v>
      </c>
      <c r="BD15" s="9" t="s">
        <v>40</v>
      </c>
      <c r="BE15" s="3" t="s">
        <v>40</v>
      </c>
      <c r="BF15" s="3"/>
      <c r="BG15" s="3"/>
      <c r="BH15" s="3"/>
      <c r="BI15" s="3"/>
      <c r="BJ15" s="3"/>
      <c r="BK15" s="3"/>
      <c r="BL15" s="3"/>
      <c r="BM15" s="3">
        <v>4</v>
      </c>
      <c r="BN15" s="21"/>
      <c r="BO15" s="3"/>
    </row>
    <row r="16" spans="4:67" x14ac:dyDescent="0.2">
      <c r="D16" s="3" t="s">
        <v>56</v>
      </c>
      <c r="E16" s="2" t="s">
        <v>10</v>
      </c>
      <c r="F16" s="2" t="s">
        <v>2</v>
      </c>
      <c r="G16" s="2" t="s">
        <v>11</v>
      </c>
      <c r="H16" s="2" t="s">
        <v>49</v>
      </c>
      <c r="I16" s="2">
        <v>24</v>
      </c>
      <c r="J16" s="2"/>
      <c r="K16" s="2">
        <v>27</v>
      </c>
      <c r="L16" s="2"/>
      <c r="M16" s="2">
        <v>50.5</v>
      </c>
      <c r="N16" s="2"/>
      <c r="O16" s="2">
        <v>62</v>
      </c>
      <c r="P16" s="2"/>
      <c r="Q16" s="2">
        <v>60</v>
      </c>
      <c r="R16" s="2"/>
      <c r="S16" s="3">
        <v>65</v>
      </c>
      <c r="T16" s="2"/>
      <c r="U16" s="3">
        <v>62</v>
      </c>
      <c r="V16" s="2"/>
      <c r="X16" s="3" t="s">
        <v>56</v>
      </c>
      <c r="Y16" s="2" t="s">
        <v>10</v>
      </c>
      <c r="Z16" s="2" t="s">
        <v>2</v>
      </c>
      <c r="AA16" s="2" t="s">
        <v>11</v>
      </c>
      <c r="AB16" s="2" t="s">
        <v>49</v>
      </c>
      <c r="AC16" s="3">
        <v>0</v>
      </c>
      <c r="AD16" s="3">
        <v>1</v>
      </c>
      <c r="AE16" s="3">
        <v>1</v>
      </c>
      <c r="AF16" s="3">
        <v>2</v>
      </c>
      <c r="AG16" s="3">
        <v>2</v>
      </c>
      <c r="AH16" s="3">
        <v>1</v>
      </c>
      <c r="AI16" s="3">
        <v>2</v>
      </c>
      <c r="AO16" s="13" t="s">
        <v>56</v>
      </c>
      <c r="AP16" s="11" t="s">
        <v>10</v>
      </c>
      <c r="AQ16" s="11" t="s">
        <v>2</v>
      </c>
      <c r="AR16" s="11" t="s">
        <v>11</v>
      </c>
      <c r="AS16" s="11" t="s">
        <v>49</v>
      </c>
      <c r="AT16" s="11">
        <v>19</v>
      </c>
      <c r="AU16" s="13">
        <f t="shared" si="3"/>
        <v>1900</v>
      </c>
      <c r="AV16" s="13">
        <f t="shared" si="4"/>
        <v>760000</v>
      </c>
      <c r="AW16" s="13">
        <f t="shared" si="5"/>
        <v>760000</v>
      </c>
      <c r="AZ16" s="15">
        <v>3</v>
      </c>
      <c r="BA16" s="3"/>
      <c r="BB16" s="9" t="s">
        <v>40</v>
      </c>
      <c r="BC16" s="9" t="s">
        <v>40</v>
      </c>
      <c r="BD16" s="9" t="s">
        <v>40</v>
      </c>
      <c r="BE16" s="3" t="s">
        <v>40</v>
      </c>
      <c r="BF16" s="3"/>
      <c r="BG16" s="3"/>
      <c r="BH16" s="3"/>
      <c r="BI16" s="3"/>
      <c r="BJ16" s="3"/>
      <c r="BK16" s="3"/>
      <c r="BL16" s="3"/>
      <c r="BM16" s="3">
        <v>4</v>
      </c>
      <c r="BN16" s="20">
        <v>4</v>
      </c>
      <c r="BO16" s="3"/>
    </row>
    <row r="17" spans="4:67" x14ac:dyDescent="0.2">
      <c r="D17" s="3" t="s">
        <v>57</v>
      </c>
      <c r="E17" s="2" t="s">
        <v>10</v>
      </c>
      <c r="F17" s="2" t="s">
        <v>2</v>
      </c>
      <c r="G17" s="2" t="s">
        <v>11</v>
      </c>
      <c r="H17" s="2" t="s">
        <v>49</v>
      </c>
      <c r="I17" s="2">
        <v>23</v>
      </c>
      <c r="J17" s="2"/>
      <c r="K17" s="2">
        <v>26.5</v>
      </c>
      <c r="L17" s="2"/>
      <c r="M17" s="2">
        <v>45</v>
      </c>
      <c r="N17" s="2"/>
      <c r="O17" s="2">
        <v>55</v>
      </c>
      <c r="P17" s="2"/>
      <c r="Q17" s="2">
        <v>65</v>
      </c>
      <c r="R17" s="2"/>
      <c r="S17" s="3">
        <v>55</v>
      </c>
      <c r="T17" s="2"/>
      <c r="U17" s="3">
        <v>50</v>
      </c>
      <c r="V17" s="2"/>
      <c r="X17" s="3" t="s">
        <v>57</v>
      </c>
      <c r="Y17" s="2" t="s">
        <v>10</v>
      </c>
      <c r="Z17" s="2" t="s">
        <v>2</v>
      </c>
      <c r="AA17" s="2" t="s">
        <v>11</v>
      </c>
      <c r="AB17" s="2" t="s">
        <v>49</v>
      </c>
      <c r="AC17" s="3">
        <v>0</v>
      </c>
      <c r="AD17" s="3">
        <v>0</v>
      </c>
      <c r="AE17" s="3">
        <v>1</v>
      </c>
      <c r="AF17" s="3">
        <v>2</v>
      </c>
      <c r="AG17" s="3">
        <v>2</v>
      </c>
      <c r="AH17" s="3">
        <v>2</v>
      </c>
      <c r="AI17" s="3">
        <v>2</v>
      </c>
      <c r="AO17" s="13" t="s">
        <v>57</v>
      </c>
      <c r="AP17" s="11" t="s">
        <v>10</v>
      </c>
      <c r="AQ17" s="11" t="s">
        <v>2</v>
      </c>
      <c r="AR17" s="11" t="s">
        <v>11</v>
      </c>
      <c r="AS17" s="11" t="s">
        <v>49</v>
      </c>
      <c r="AT17" s="11">
        <v>23</v>
      </c>
      <c r="AU17" s="13">
        <f t="shared" si="3"/>
        <v>2300</v>
      </c>
      <c r="AV17" s="13">
        <f t="shared" si="4"/>
        <v>920000</v>
      </c>
      <c r="AW17" s="13">
        <f t="shared" si="5"/>
        <v>920000</v>
      </c>
      <c r="AZ17" s="15"/>
      <c r="BA17" s="3"/>
      <c r="BB17" s="9" t="s">
        <v>40</v>
      </c>
      <c r="BC17" s="9" t="s">
        <v>40</v>
      </c>
      <c r="BD17" s="9" t="s">
        <v>40</v>
      </c>
      <c r="BE17" s="3" t="s">
        <v>40</v>
      </c>
      <c r="BF17" s="3"/>
      <c r="BG17" s="3"/>
      <c r="BH17" s="3"/>
      <c r="BI17" s="3"/>
      <c r="BJ17" s="3"/>
      <c r="BK17" s="3"/>
      <c r="BL17" s="3"/>
      <c r="BM17" s="3">
        <v>4</v>
      </c>
      <c r="BN17" s="21"/>
      <c r="BO17" s="3"/>
    </row>
    <row r="18" spans="4:67" x14ac:dyDescent="0.2">
      <c r="D18" s="3" t="s">
        <v>58</v>
      </c>
      <c r="E18" s="2" t="s">
        <v>10</v>
      </c>
      <c r="F18" s="2" t="s">
        <v>2</v>
      </c>
      <c r="G18" s="2" t="s">
        <v>11</v>
      </c>
      <c r="H18" s="2" t="s">
        <v>49</v>
      </c>
      <c r="I18" s="2">
        <v>23</v>
      </c>
      <c r="J18" s="2"/>
      <c r="K18" s="2">
        <v>25</v>
      </c>
      <c r="L18" s="2"/>
      <c r="M18" s="2">
        <v>30.5</v>
      </c>
      <c r="N18" s="2"/>
      <c r="O18" s="2">
        <v>48</v>
      </c>
      <c r="P18" s="2"/>
      <c r="Q18" s="2">
        <v>75</v>
      </c>
      <c r="R18" s="2"/>
      <c r="S18" s="3">
        <v>60</v>
      </c>
      <c r="T18" s="2"/>
      <c r="U18" s="3">
        <v>62</v>
      </c>
      <c r="V18" s="2"/>
      <c r="X18" s="3" t="s">
        <v>58</v>
      </c>
      <c r="Y18" s="2" t="s">
        <v>10</v>
      </c>
      <c r="Z18" s="2" t="s">
        <v>2</v>
      </c>
      <c r="AA18" s="2" t="s">
        <v>11</v>
      </c>
      <c r="AB18" s="2" t="s">
        <v>49</v>
      </c>
      <c r="AC18" s="3">
        <v>0</v>
      </c>
      <c r="AD18" s="3">
        <v>0</v>
      </c>
      <c r="AE18" s="3">
        <v>0</v>
      </c>
      <c r="AF18" s="3">
        <v>1</v>
      </c>
      <c r="AG18" s="3">
        <v>2</v>
      </c>
      <c r="AH18" s="3">
        <v>3</v>
      </c>
      <c r="AI18" s="3">
        <v>3</v>
      </c>
      <c r="AO18" s="13" t="s">
        <v>58</v>
      </c>
      <c r="AP18" s="11" t="s">
        <v>10</v>
      </c>
      <c r="AQ18" s="11" t="s">
        <v>2</v>
      </c>
      <c r="AR18" s="11" t="s">
        <v>11</v>
      </c>
      <c r="AS18" s="11" t="s">
        <v>49</v>
      </c>
      <c r="AT18" s="11">
        <v>21</v>
      </c>
      <c r="AU18" s="13">
        <f t="shared" si="3"/>
        <v>2100</v>
      </c>
      <c r="AV18" s="13">
        <f t="shared" si="4"/>
        <v>840000</v>
      </c>
      <c r="AW18" s="13">
        <f t="shared" si="5"/>
        <v>840000</v>
      </c>
      <c r="AZ18" s="15">
        <v>4</v>
      </c>
      <c r="BA18" s="3"/>
      <c r="BB18" s="9" t="s">
        <v>40</v>
      </c>
      <c r="BC18" s="9" t="s">
        <v>40</v>
      </c>
      <c r="BD18" s="9" t="s">
        <v>40</v>
      </c>
      <c r="BE18" s="3" t="s">
        <v>40</v>
      </c>
      <c r="BF18" s="3"/>
      <c r="BG18" s="3"/>
      <c r="BH18" s="3"/>
      <c r="BI18" s="3"/>
      <c r="BJ18" s="3"/>
      <c r="BK18" s="3"/>
      <c r="BL18" s="3"/>
      <c r="BM18" s="3">
        <v>4</v>
      </c>
      <c r="BN18" s="20">
        <v>3.5</v>
      </c>
      <c r="BO18" s="3"/>
    </row>
    <row r="19" spans="4:67" x14ac:dyDescent="0.2">
      <c r="D19" s="3" t="s">
        <v>59</v>
      </c>
      <c r="E19" s="2" t="s">
        <v>10</v>
      </c>
      <c r="F19" s="2" t="s">
        <v>2</v>
      </c>
      <c r="G19" s="2" t="s">
        <v>11</v>
      </c>
      <c r="H19" s="2" t="s">
        <v>49</v>
      </c>
      <c r="I19" s="2">
        <v>24</v>
      </c>
      <c r="J19" s="2">
        <f>AVERAGE(I15:I19)</f>
        <v>23.6</v>
      </c>
      <c r="K19" s="2">
        <v>27.5</v>
      </c>
      <c r="L19" s="2">
        <f>AVERAGE(K15:K19)</f>
        <v>26.2</v>
      </c>
      <c r="M19" s="2">
        <v>30</v>
      </c>
      <c r="N19" s="2">
        <f>AVERAGE(M15:M19)</f>
        <v>40.200000000000003</v>
      </c>
      <c r="O19" s="2">
        <v>46.5</v>
      </c>
      <c r="P19" s="2">
        <f>AVERAGE(O15:O19)</f>
        <v>54.3</v>
      </c>
      <c r="Q19" s="2">
        <v>50</v>
      </c>
      <c r="R19" s="2">
        <f>AVERAGE(Q15:Q19)</f>
        <v>61</v>
      </c>
      <c r="S19" s="3">
        <v>48.5</v>
      </c>
      <c r="T19" s="2">
        <f>AVERAGE(S15:S19)</f>
        <v>57.7</v>
      </c>
      <c r="U19" s="3">
        <v>55</v>
      </c>
      <c r="V19" s="2">
        <f>AVERAGE(U15:U19)</f>
        <v>57.4</v>
      </c>
      <c r="X19" s="3" t="s">
        <v>59</v>
      </c>
      <c r="Y19" s="2" t="s">
        <v>10</v>
      </c>
      <c r="Z19" s="2" t="s">
        <v>2</v>
      </c>
      <c r="AA19" s="2" t="s">
        <v>11</v>
      </c>
      <c r="AB19" s="2" t="s">
        <v>49</v>
      </c>
      <c r="AC19" s="3">
        <v>0</v>
      </c>
      <c r="AD19" s="3">
        <v>0</v>
      </c>
      <c r="AE19" s="3">
        <v>0</v>
      </c>
      <c r="AF19" s="3">
        <v>1</v>
      </c>
      <c r="AG19" s="3">
        <v>1</v>
      </c>
      <c r="AH19" s="3">
        <v>2</v>
      </c>
      <c r="AI19" s="3">
        <v>2</v>
      </c>
      <c r="AO19" s="13"/>
      <c r="AP19" s="11"/>
      <c r="AQ19" s="11"/>
      <c r="AR19" s="11"/>
      <c r="AS19" s="11"/>
      <c r="AT19" s="11"/>
      <c r="AU19" s="13"/>
      <c r="AV19" s="13"/>
      <c r="AW19" s="13"/>
      <c r="AZ19" s="15"/>
      <c r="BA19" s="3"/>
      <c r="BB19" s="9" t="s">
        <v>40</v>
      </c>
      <c r="BC19" s="9" t="s">
        <v>40</v>
      </c>
      <c r="BD19" s="9" t="s">
        <v>40</v>
      </c>
      <c r="BE19" s="3"/>
      <c r="BF19" s="3"/>
      <c r="BG19" s="3"/>
      <c r="BH19" s="3"/>
      <c r="BI19" s="3"/>
      <c r="BJ19" s="3"/>
      <c r="BK19" s="3"/>
      <c r="BL19" s="3"/>
      <c r="BM19" s="3">
        <v>3</v>
      </c>
      <c r="BN19" s="21"/>
      <c r="BO19" s="3"/>
    </row>
    <row r="20" spans="4:67" x14ac:dyDescent="0.2">
      <c r="D20" s="3" t="s">
        <v>60</v>
      </c>
      <c r="E20" s="2" t="s">
        <v>10</v>
      </c>
      <c r="F20" s="2" t="s">
        <v>2</v>
      </c>
      <c r="G20" s="2" t="s">
        <v>11</v>
      </c>
      <c r="H20" s="11" t="s">
        <v>15</v>
      </c>
      <c r="I20" s="2">
        <v>24</v>
      </c>
      <c r="J20" s="2"/>
      <c r="K20" s="2">
        <v>24</v>
      </c>
      <c r="L20" s="2"/>
      <c r="M20" s="2">
        <v>28</v>
      </c>
      <c r="N20" s="2"/>
      <c r="O20" s="3">
        <v>40</v>
      </c>
      <c r="P20" s="2"/>
      <c r="Q20" s="3">
        <v>45</v>
      </c>
      <c r="R20" s="2"/>
      <c r="S20" s="3">
        <v>46</v>
      </c>
      <c r="T20" s="2"/>
      <c r="U20" s="3">
        <v>30</v>
      </c>
      <c r="V20" s="2"/>
      <c r="X20" s="3" t="s">
        <v>60</v>
      </c>
      <c r="Y20" s="2" t="s">
        <v>10</v>
      </c>
      <c r="Z20" s="2" t="s">
        <v>2</v>
      </c>
      <c r="AA20" s="2" t="s">
        <v>11</v>
      </c>
      <c r="AB20" s="11" t="s">
        <v>15</v>
      </c>
      <c r="AC20" s="3">
        <v>0</v>
      </c>
      <c r="AD20" s="2">
        <v>0</v>
      </c>
      <c r="AE20" s="2">
        <v>0</v>
      </c>
      <c r="AF20" s="2">
        <v>1</v>
      </c>
      <c r="AG20" s="2">
        <v>2</v>
      </c>
      <c r="AH20" s="2">
        <v>1</v>
      </c>
      <c r="AI20" s="3">
        <v>1</v>
      </c>
      <c r="AO20" s="13" t="s">
        <v>60</v>
      </c>
      <c r="AP20" s="11" t="s">
        <v>10</v>
      </c>
      <c r="AQ20" s="11" t="s">
        <v>2</v>
      </c>
      <c r="AR20" s="11" t="s">
        <v>11</v>
      </c>
      <c r="AS20" s="11" t="s">
        <v>14</v>
      </c>
      <c r="AT20" s="11">
        <v>121</v>
      </c>
      <c r="AU20" s="13">
        <f t="shared" si="3"/>
        <v>12100</v>
      </c>
      <c r="AV20" s="13">
        <f t="shared" si="4"/>
        <v>4840000</v>
      </c>
      <c r="AW20" s="13">
        <f t="shared" si="5"/>
        <v>4840000</v>
      </c>
      <c r="AZ20" s="15"/>
      <c r="BA20" s="3"/>
      <c r="BB20" s="9"/>
      <c r="BC20" s="9"/>
      <c r="BD20" s="9"/>
      <c r="BE20" s="3"/>
      <c r="BF20" s="3"/>
      <c r="BG20" s="3"/>
      <c r="BH20" s="3"/>
      <c r="BI20" s="3"/>
      <c r="BJ20" s="3"/>
      <c r="BK20" s="3"/>
      <c r="BL20" s="3"/>
      <c r="BM20" s="3">
        <v>4</v>
      </c>
      <c r="BN20" s="20"/>
      <c r="BO20" s="3"/>
    </row>
    <row r="21" spans="4:67" x14ac:dyDescent="0.2">
      <c r="D21" s="3" t="s">
        <v>61</v>
      </c>
      <c r="E21" s="2" t="s">
        <v>10</v>
      </c>
      <c r="F21" s="2" t="s">
        <v>2</v>
      </c>
      <c r="G21" s="2" t="s">
        <v>11</v>
      </c>
      <c r="H21" s="11" t="s">
        <v>15</v>
      </c>
      <c r="I21" s="2">
        <v>24</v>
      </c>
      <c r="J21" s="2"/>
      <c r="K21" s="2">
        <v>23</v>
      </c>
      <c r="L21" s="2"/>
      <c r="M21" s="2">
        <v>27</v>
      </c>
      <c r="N21" s="2"/>
      <c r="O21" s="3">
        <v>29</v>
      </c>
      <c r="P21" s="2"/>
      <c r="Q21" s="3">
        <v>30</v>
      </c>
      <c r="R21" s="2"/>
      <c r="S21" s="3">
        <v>45</v>
      </c>
      <c r="T21" s="2"/>
      <c r="U21" s="3">
        <v>40</v>
      </c>
      <c r="V21" s="2"/>
      <c r="X21" s="3" t="s">
        <v>61</v>
      </c>
      <c r="Y21" s="2" t="s">
        <v>10</v>
      </c>
      <c r="Z21" s="2" t="s">
        <v>2</v>
      </c>
      <c r="AA21" s="2" t="s">
        <v>11</v>
      </c>
      <c r="AB21" s="11" t="s">
        <v>15</v>
      </c>
      <c r="AC21" s="3">
        <v>0</v>
      </c>
      <c r="AD21" s="2">
        <v>0</v>
      </c>
      <c r="AE21" s="2">
        <v>0</v>
      </c>
      <c r="AF21" s="2">
        <v>0</v>
      </c>
      <c r="AG21" s="2">
        <v>1</v>
      </c>
      <c r="AH21" s="2">
        <v>1</v>
      </c>
      <c r="AI21" s="3">
        <v>1</v>
      </c>
      <c r="AO21" s="13" t="s">
        <v>61</v>
      </c>
      <c r="AP21" s="11" t="s">
        <v>10</v>
      </c>
      <c r="AQ21" s="11" t="s">
        <v>2</v>
      </c>
      <c r="AR21" s="11" t="s">
        <v>11</v>
      </c>
      <c r="AS21" s="11" t="s">
        <v>14</v>
      </c>
      <c r="AT21" s="11">
        <v>168</v>
      </c>
      <c r="AU21" s="13">
        <f t="shared" si="3"/>
        <v>16800</v>
      </c>
      <c r="AV21" s="13">
        <f t="shared" si="4"/>
        <v>6720000</v>
      </c>
      <c r="AW21" s="13">
        <f t="shared" si="5"/>
        <v>6720000</v>
      </c>
      <c r="AZ21" s="15"/>
      <c r="BA21" s="3"/>
      <c r="BB21" s="9"/>
      <c r="BC21" s="9"/>
      <c r="BD21" s="9"/>
      <c r="BE21" s="3"/>
      <c r="BF21" s="3"/>
      <c r="BG21" s="3"/>
      <c r="BH21" s="3"/>
      <c r="BI21" s="3"/>
      <c r="BJ21" s="3"/>
      <c r="BK21" s="3"/>
      <c r="BL21" s="3"/>
      <c r="BM21" s="3">
        <v>4</v>
      </c>
      <c r="BN21" s="21"/>
      <c r="BO21" s="3"/>
    </row>
    <row r="22" spans="4:67" x14ac:dyDescent="0.2">
      <c r="D22" s="3" t="s">
        <v>62</v>
      </c>
      <c r="E22" s="2" t="s">
        <v>10</v>
      </c>
      <c r="F22" s="2" t="s">
        <v>2</v>
      </c>
      <c r="G22" s="2" t="s">
        <v>11</v>
      </c>
      <c r="H22" s="11" t="s">
        <v>15</v>
      </c>
      <c r="I22" s="2">
        <v>24</v>
      </c>
      <c r="J22" s="2"/>
      <c r="K22" s="2">
        <v>25</v>
      </c>
      <c r="L22" s="2"/>
      <c r="M22" s="2">
        <v>27.5</v>
      </c>
      <c r="N22" s="2"/>
      <c r="O22" s="3">
        <v>31</v>
      </c>
      <c r="P22" s="2"/>
      <c r="Q22" s="3">
        <v>35</v>
      </c>
      <c r="R22" s="2"/>
      <c r="S22" s="3">
        <v>49</v>
      </c>
      <c r="T22" s="2"/>
      <c r="U22" s="3">
        <v>30</v>
      </c>
      <c r="V22" s="2"/>
      <c r="X22" s="3" t="s">
        <v>62</v>
      </c>
      <c r="Y22" s="2" t="s">
        <v>10</v>
      </c>
      <c r="Z22" s="2" t="s">
        <v>2</v>
      </c>
      <c r="AA22" s="2" t="s">
        <v>11</v>
      </c>
      <c r="AB22" s="11" t="s">
        <v>15</v>
      </c>
      <c r="AC22" s="3">
        <v>0</v>
      </c>
      <c r="AD22" s="2">
        <v>1</v>
      </c>
      <c r="AE22" s="2">
        <v>0</v>
      </c>
      <c r="AF22" s="2">
        <v>1</v>
      </c>
      <c r="AG22" s="2">
        <v>0</v>
      </c>
      <c r="AH22" s="2">
        <v>1</v>
      </c>
      <c r="AI22" s="3">
        <v>2</v>
      </c>
      <c r="AO22" s="13" t="s">
        <v>62</v>
      </c>
      <c r="AP22" s="11" t="s">
        <v>10</v>
      </c>
      <c r="AQ22" s="11" t="s">
        <v>2</v>
      </c>
      <c r="AR22" s="11" t="s">
        <v>11</v>
      </c>
      <c r="AS22" s="11" t="s">
        <v>14</v>
      </c>
      <c r="AT22" s="11">
        <v>420</v>
      </c>
      <c r="AU22" s="13">
        <f t="shared" si="3"/>
        <v>42000</v>
      </c>
      <c r="AV22" s="13">
        <f t="shared" si="4"/>
        <v>16800000</v>
      </c>
      <c r="AW22" s="13">
        <f t="shared" si="5"/>
        <v>16800000</v>
      </c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22">
        <f>AVERAGE(BN12:BN21)</f>
        <v>3.625</v>
      </c>
      <c r="BO22" s="3"/>
    </row>
    <row r="23" spans="4:67" ht="16" customHeight="1" x14ac:dyDescent="0.35">
      <c r="D23" s="3" t="s">
        <v>63</v>
      </c>
      <c r="E23" s="2" t="s">
        <v>10</v>
      </c>
      <c r="F23" s="2" t="s">
        <v>2</v>
      </c>
      <c r="G23" s="2" t="s">
        <v>11</v>
      </c>
      <c r="H23" s="11" t="s">
        <v>15</v>
      </c>
      <c r="I23" s="2">
        <v>23</v>
      </c>
      <c r="J23" s="2"/>
      <c r="K23" s="2">
        <v>23</v>
      </c>
      <c r="L23" s="2"/>
      <c r="M23" s="2">
        <v>30</v>
      </c>
      <c r="N23" s="2"/>
      <c r="O23" s="3">
        <v>35</v>
      </c>
      <c r="P23" s="2"/>
      <c r="Q23" s="3">
        <v>28</v>
      </c>
      <c r="R23" s="2"/>
      <c r="S23" s="3">
        <v>45.5</v>
      </c>
      <c r="T23" s="2"/>
      <c r="U23" s="3">
        <v>35</v>
      </c>
      <c r="V23" s="2"/>
      <c r="X23" s="3" t="s">
        <v>63</v>
      </c>
      <c r="Y23" s="2" t="s">
        <v>10</v>
      </c>
      <c r="Z23" s="2" t="s">
        <v>2</v>
      </c>
      <c r="AA23" s="2" t="s">
        <v>11</v>
      </c>
      <c r="AB23" s="11" t="s">
        <v>15</v>
      </c>
      <c r="AC23" s="3">
        <v>0</v>
      </c>
      <c r="AD23" s="2">
        <v>0</v>
      </c>
      <c r="AE23" s="2">
        <v>1</v>
      </c>
      <c r="AF23" s="2">
        <v>0</v>
      </c>
      <c r="AG23" s="2">
        <v>0</v>
      </c>
      <c r="AH23" s="2">
        <v>0</v>
      </c>
      <c r="AI23" s="3">
        <v>0</v>
      </c>
      <c r="AO23" s="13" t="s">
        <v>63</v>
      </c>
      <c r="AP23" s="11" t="s">
        <v>10</v>
      </c>
      <c r="AQ23" s="11" t="s">
        <v>2</v>
      </c>
      <c r="AR23" s="11" t="s">
        <v>11</v>
      </c>
      <c r="AS23" s="11" t="s">
        <v>14</v>
      </c>
      <c r="AT23" s="11">
        <v>148</v>
      </c>
      <c r="AU23" s="13">
        <f t="shared" si="3"/>
        <v>14800</v>
      </c>
      <c r="AV23" s="13">
        <f t="shared" si="4"/>
        <v>5920000</v>
      </c>
      <c r="AW23" s="13">
        <f t="shared" si="5"/>
        <v>5920000</v>
      </c>
      <c r="AZ23" s="3"/>
      <c r="BA23" s="3"/>
      <c r="BB23" s="3"/>
      <c r="BC23" s="3"/>
      <c r="BD23" s="3"/>
      <c r="BE23" s="3"/>
      <c r="BF23" s="10"/>
      <c r="BG23" s="3"/>
      <c r="BH23" s="3"/>
      <c r="BI23" s="3"/>
      <c r="BJ23" s="3"/>
      <c r="BK23" s="3"/>
      <c r="BL23" s="3"/>
      <c r="BM23" s="3"/>
      <c r="BN23" s="3"/>
      <c r="BO23" s="3"/>
    </row>
    <row r="24" spans="4:67" x14ac:dyDescent="0.2">
      <c r="D24" s="3" t="s">
        <v>64</v>
      </c>
      <c r="E24" s="2" t="s">
        <v>10</v>
      </c>
      <c r="F24" s="2" t="s">
        <v>2</v>
      </c>
      <c r="G24" s="2" t="s">
        <v>11</v>
      </c>
      <c r="H24" s="11" t="s">
        <v>15</v>
      </c>
      <c r="I24" s="2">
        <v>23</v>
      </c>
      <c r="J24" s="2">
        <f>AVERAGE(I20:I24)</f>
        <v>23.6</v>
      </c>
      <c r="K24" s="2">
        <v>23</v>
      </c>
      <c r="L24" s="2">
        <f>AVERAGE(K20:K24)</f>
        <v>23.6</v>
      </c>
      <c r="M24" s="2">
        <v>24</v>
      </c>
      <c r="N24" s="2">
        <f>AVERAGE(M20:M24)</f>
        <v>27.3</v>
      </c>
      <c r="O24" s="3">
        <v>25.5</v>
      </c>
      <c r="P24" s="2">
        <f>AVERAGE(O20:O24)</f>
        <v>32.1</v>
      </c>
      <c r="Q24" s="3">
        <v>30</v>
      </c>
      <c r="R24" s="2">
        <f>AVERAGE(Q20:Q24)</f>
        <v>33.6</v>
      </c>
      <c r="S24" s="3">
        <v>35.5</v>
      </c>
      <c r="T24" s="2">
        <f>AVERAGE(S20:S24)</f>
        <v>44.2</v>
      </c>
      <c r="U24" s="3">
        <v>38.5</v>
      </c>
      <c r="V24" s="2">
        <f>AVERAGE(U20:U24)</f>
        <v>34.700000000000003</v>
      </c>
      <c r="X24" s="3" t="s">
        <v>64</v>
      </c>
      <c r="Y24" s="2" t="s">
        <v>10</v>
      </c>
      <c r="Z24" s="2" t="s">
        <v>2</v>
      </c>
      <c r="AA24" s="2" t="s">
        <v>11</v>
      </c>
      <c r="AB24" s="11" t="s">
        <v>15</v>
      </c>
      <c r="AC24" s="3">
        <v>0</v>
      </c>
      <c r="AD24" s="2">
        <v>0</v>
      </c>
      <c r="AE24" s="2">
        <v>0</v>
      </c>
      <c r="AF24" s="2">
        <v>0</v>
      </c>
      <c r="AG24" s="2">
        <v>1</v>
      </c>
      <c r="AH24" s="2">
        <v>1</v>
      </c>
      <c r="AI24" s="3">
        <v>1</v>
      </c>
      <c r="AO24" s="13"/>
      <c r="AP24" s="11"/>
      <c r="AQ24" s="11"/>
      <c r="AR24" s="11"/>
      <c r="AS24" s="11"/>
      <c r="AT24" s="11"/>
      <c r="AU24" s="13"/>
      <c r="AV24" s="13"/>
      <c r="AW24" s="13"/>
      <c r="AZ24" s="19" t="s">
        <v>41</v>
      </c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3"/>
      <c r="BN24" s="3"/>
      <c r="BO24" s="3"/>
    </row>
    <row r="25" spans="4:67" x14ac:dyDescent="0.2">
      <c r="D25" s="3" t="s">
        <v>65</v>
      </c>
      <c r="E25" s="2" t="s">
        <v>10</v>
      </c>
      <c r="F25" s="2" t="s">
        <v>2</v>
      </c>
      <c r="G25" s="2" t="s">
        <v>11</v>
      </c>
      <c r="H25" s="11" t="s">
        <v>14</v>
      </c>
      <c r="I25" s="2">
        <v>23</v>
      </c>
      <c r="J25" s="2"/>
      <c r="K25" s="2">
        <v>25</v>
      </c>
      <c r="L25" s="2"/>
      <c r="M25" s="2">
        <v>26.5</v>
      </c>
      <c r="N25" s="2"/>
      <c r="O25" s="3">
        <v>25</v>
      </c>
      <c r="P25" s="2"/>
      <c r="Q25" s="3">
        <v>40</v>
      </c>
      <c r="R25" s="2"/>
      <c r="S25" s="3">
        <v>41</v>
      </c>
      <c r="T25" s="2"/>
      <c r="U25" s="3">
        <v>40</v>
      </c>
      <c r="V25" s="2"/>
      <c r="X25" s="3" t="s">
        <v>65</v>
      </c>
      <c r="Y25" s="2" t="s">
        <v>10</v>
      </c>
      <c r="Z25" s="2" t="s">
        <v>2</v>
      </c>
      <c r="AA25" s="2" t="s">
        <v>11</v>
      </c>
      <c r="AB25" s="11" t="s">
        <v>14</v>
      </c>
      <c r="AC25" s="3">
        <v>0</v>
      </c>
      <c r="AD25" s="2">
        <v>0</v>
      </c>
      <c r="AE25" s="2">
        <v>0</v>
      </c>
      <c r="AF25" s="2">
        <v>0</v>
      </c>
      <c r="AG25" s="2">
        <v>1</v>
      </c>
      <c r="AH25" s="2">
        <v>1</v>
      </c>
      <c r="AI25" s="3">
        <v>1</v>
      </c>
      <c r="AO25" s="13" t="s">
        <v>65</v>
      </c>
      <c r="AP25" s="11" t="s">
        <v>10</v>
      </c>
      <c r="AQ25" s="11" t="s">
        <v>2</v>
      </c>
      <c r="AR25" s="11" t="s">
        <v>11</v>
      </c>
      <c r="AS25" s="11" t="s">
        <v>15</v>
      </c>
      <c r="AT25" s="11">
        <v>130</v>
      </c>
      <c r="AU25" s="13">
        <f t="shared" si="3"/>
        <v>13000</v>
      </c>
      <c r="AV25" s="13">
        <f t="shared" si="4"/>
        <v>5200000</v>
      </c>
      <c r="AW25" s="13">
        <f t="shared" si="5"/>
        <v>5200000</v>
      </c>
      <c r="AZ25" s="3"/>
      <c r="BA25" s="3">
        <v>0</v>
      </c>
      <c r="BB25" s="3" t="s">
        <v>30</v>
      </c>
      <c r="BC25" s="3" t="s">
        <v>31</v>
      </c>
      <c r="BD25" s="3" t="s">
        <v>32</v>
      </c>
      <c r="BE25" s="3" t="s">
        <v>33</v>
      </c>
      <c r="BF25" s="3" t="s">
        <v>34</v>
      </c>
      <c r="BG25" s="3" t="s">
        <v>35</v>
      </c>
      <c r="BH25" s="3" t="s">
        <v>36</v>
      </c>
      <c r="BI25" s="3" t="s">
        <v>37</v>
      </c>
      <c r="BJ25" s="3" t="s">
        <v>38</v>
      </c>
      <c r="BK25" s="3" t="s">
        <v>39</v>
      </c>
      <c r="BL25" s="3"/>
      <c r="BM25" s="3"/>
      <c r="BN25" s="3"/>
      <c r="BO25" s="3"/>
    </row>
    <row r="26" spans="4:67" x14ac:dyDescent="0.2">
      <c r="D26" s="3" t="s">
        <v>66</v>
      </c>
      <c r="E26" s="2" t="s">
        <v>10</v>
      </c>
      <c r="F26" s="2" t="s">
        <v>2</v>
      </c>
      <c r="G26" s="2" t="s">
        <v>11</v>
      </c>
      <c r="H26" s="11" t="s">
        <v>14</v>
      </c>
      <c r="I26" s="2">
        <v>22.5</v>
      </c>
      <c r="J26" s="2"/>
      <c r="K26" s="2">
        <v>23</v>
      </c>
      <c r="L26" s="2"/>
      <c r="M26" s="2">
        <v>28</v>
      </c>
      <c r="N26" s="2"/>
      <c r="O26" s="4">
        <v>26.5</v>
      </c>
      <c r="P26" s="2"/>
      <c r="Q26" s="4">
        <v>30</v>
      </c>
      <c r="R26" s="2"/>
      <c r="S26" s="3">
        <v>55</v>
      </c>
      <c r="T26" s="2"/>
      <c r="U26" s="3">
        <v>45</v>
      </c>
      <c r="V26" s="2"/>
      <c r="X26" s="3" t="s">
        <v>66</v>
      </c>
      <c r="Y26" s="2" t="s">
        <v>10</v>
      </c>
      <c r="Z26" s="2" t="s">
        <v>2</v>
      </c>
      <c r="AA26" s="2" t="s">
        <v>11</v>
      </c>
      <c r="AB26" s="11" t="s">
        <v>14</v>
      </c>
      <c r="AC26" s="3">
        <v>0</v>
      </c>
      <c r="AD26" s="2">
        <v>0</v>
      </c>
      <c r="AE26" s="2">
        <v>0</v>
      </c>
      <c r="AF26" s="2">
        <v>0</v>
      </c>
      <c r="AG26" s="2">
        <v>1</v>
      </c>
      <c r="AH26" s="2">
        <v>1</v>
      </c>
      <c r="AI26" s="3">
        <v>1</v>
      </c>
      <c r="AO26" s="13" t="s">
        <v>66</v>
      </c>
      <c r="AP26" s="11" t="s">
        <v>10</v>
      </c>
      <c r="AQ26" s="11" t="s">
        <v>2</v>
      </c>
      <c r="AR26" s="11" t="s">
        <v>11</v>
      </c>
      <c r="AS26" s="11" t="s">
        <v>15</v>
      </c>
      <c r="AT26" s="11">
        <v>321</v>
      </c>
      <c r="AU26" s="13">
        <f t="shared" si="3"/>
        <v>32100</v>
      </c>
      <c r="AV26" s="13">
        <f t="shared" si="4"/>
        <v>12840000</v>
      </c>
      <c r="AW26" s="13">
        <f t="shared" si="5"/>
        <v>12840000</v>
      </c>
      <c r="AZ26" s="3"/>
      <c r="BA26" s="8">
        <v>1</v>
      </c>
      <c r="BB26" s="8">
        <v>2</v>
      </c>
      <c r="BC26" s="8">
        <v>3</v>
      </c>
      <c r="BD26" s="8">
        <v>4</v>
      </c>
      <c r="BE26" s="8">
        <v>5</v>
      </c>
      <c r="BF26" s="8">
        <v>6</v>
      </c>
      <c r="BG26" s="8">
        <v>7</v>
      </c>
      <c r="BH26" s="8">
        <v>8</v>
      </c>
      <c r="BI26" s="8">
        <v>9</v>
      </c>
      <c r="BJ26" s="8">
        <v>10</v>
      </c>
      <c r="BK26" s="8">
        <v>11</v>
      </c>
      <c r="BL26" s="8">
        <v>12</v>
      </c>
      <c r="BM26" s="7"/>
      <c r="BN26" s="7"/>
      <c r="BO26" s="7"/>
    </row>
    <row r="27" spans="4:67" x14ac:dyDescent="0.2">
      <c r="D27" s="3" t="s">
        <v>67</v>
      </c>
      <c r="E27" s="2" t="s">
        <v>10</v>
      </c>
      <c r="F27" s="2" t="s">
        <v>2</v>
      </c>
      <c r="G27" s="2" t="s">
        <v>11</v>
      </c>
      <c r="H27" s="11" t="s">
        <v>14</v>
      </c>
      <c r="I27" s="2">
        <v>23.5</v>
      </c>
      <c r="J27" s="2"/>
      <c r="K27" s="2">
        <v>23.5</v>
      </c>
      <c r="L27" s="2"/>
      <c r="M27" s="2">
        <v>25.5</v>
      </c>
      <c r="N27" s="2"/>
      <c r="O27" s="4">
        <v>35</v>
      </c>
      <c r="P27" s="2"/>
      <c r="Q27" s="4">
        <v>45</v>
      </c>
      <c r="R27" s="2"/>
      <c r="S27" s="3">
        <v>46</v>
      </c>
      <c r="T27" s="2"/>
      <c r="U27" s="3">
        <v>38</v>
      </c>
      <c r="V27" s="2"/>
      <c r="X27" s="3" t="s">
        <v>67</v>
      </c>
      <c r="Y27" s="2" t="s">
        <v>10</v>
      </c>
      <c r="Z27" s="2" t="s">
        <v>2</v>
      </c>
      <c r="AA27" s="2" t="s">
        <v>11</v>
      </c>
      <c r="AB27" s="11" t="s">
        <v>14</v>
      </c>
      <c r="AC27" s="3">
        <v>0</v>
      </c>
      <c r="AD27" s="2">
        <v>1</v>
      </c>
      <c r="AE27" s="2">
        <v>0</v>
      </c>
      <c r="AF27" s="2">
        <v>1</v>
      </c>
      <c r="AG27" s="2">
        <v>2</v>
      </c>
      <c r="AH27" s="2">
        <v>0</v>
      </c>
      <c r="AI27" s="3">
        <v>1</v>
      </c>
      <c r="AO27" s="13" t="s">
        <v>67</v>
      </c>
      <c r="AP27" s="11" t="s">
        <v>10</v>
      </c>
      <c r="AQ27" s="11" t="s">
        <v>2</v>
      </c>
      <c r="AR27" s="11" t="s">
        <v>11</v>
      </c>
      <c r="AS27" s="11" t="s">
        <v>15</v>
      </c>
      <c r="AT27" s="11">
        <v>288</v>
      </c>
      <c r="AU27" s="13">
        <f t="shared" si="3"/>
        <v>28800</v>
      </c>
      <c r="AV27" s="13">
        <f t="shared" si="4"/>
        <v>11520000</v>
      </c>
      <c r="AW27" s="13">
        <f t="shared" si="5"/>
        <v>11520000</v>
      </c>
      <c r="AZ27" s="15">
        <v>1</v>
      </c>
      <c r="BA27" s="9"/>
      <c r="BB27" s="9" t="s">
        <v>40</v>
      </c>
      <c r="BC27" s="9" t="s">
        <v>40</v>
      </c>
      <c r="BD27" s="9" t="s">
        <v>40</v>
      </c>
      <c r="BE27" s="3" t="s">
        <v>40</v>
      </c>
      <c r="BF27" s="3"/>
      <c r="BG27" s="3"/>
      <c r="BH27" s="3"/>
      <c r="BI27" s="3"/>
      <c r="BJ27" s="3"/>
      <c r="BK27" s="3"/>
      <c r="BL27" s="3"/>
      <c r="BM27" s="3">
        <v>4</v>
      </c>
      <c r="BN27" s="20">
        <v>4</v>
      </c>
      <c r="BO27" s="3"/>
    </row>
    <row r="28" spans="4:67" x14ac:dyDescent="0.2">
      <c r="D28" s="3" t="s">
        <v>68</v>
      </c>
      <c r="E28" s="2" t="s">
        <v>10</v>
      </c>
      <c r="F28" s="2" t="s">
        <v>2</v>
      </c>
      <c r="G28" s="2" t="s">
        <v>11</v>
      </c>
      <c r="H28" s="11" t="s">
        <v>14</v>
      </c>
      <c r="I28" s="2">
        <v>22</v>
      </c>
      <c r="J28" s="2"/>
      <c r="K28" s="2">
        <v>25</v>
      </c>
      <c r="L28" s="2"/>
      <c r="M28" s="2">
        <v>29</v>
      </c>
      <c r="N28" s="2"/>
      <c r="O28" s="4">
        <v>26.5</v>
      </c>
      <c r="P28" s="2"/>
      <c r="Q28" s="4">
        <v>35</v>
      </c>
      <c r="R28" s="2"/>
      <c r="S28" s="3">
        <v>30</v>
      </c>
      <c r="T28" s="2"/>
      <c r="U28" s="3">
        <v>29</v>
      </c>
      <c r="V28" s="2"/>
      <c r="X28" s="3" t="s">
        <v>68</v>
      </c>
      <c r="Y28" s="2" t="s">
        <v>10</v>
      </c>
      <c r="Z28" s="2" t="s">
        <v>2</v>
      </c>
      <c r="AA28" s="2" t="s">
        <v>11</v>
      </c>
      <c r="AB28" s="11" t="s">
        <v>14</v>
      </c>
      <c r="AC28" s="3">
        <v>0</v>
      </c>
      <c r="AD28" s="2">
        <v>0</v>
      </c>
      <c r="AE28" s="2">
        <v>1</v>
      </c>
      <c r="AF28" s="2">
        <v>1</v>
      </c>
      <c r="AG28" s="2">
        <v>0</v>
      </c>
      <c r="AH28" s="2">
        <v>0</v>
      </c>
      <c r="AI28" s="3">
        <v>0</v>
      </c>
      <c r="AO28" s="13" t="s">
        <v>68</v>
      </c>
      <c r="AP28" s="11" t="s">
        <v>10</v>
      </c>
      <c r="AQ28" s="11" t="s">
        <v>2</v>
      </c>
      <c r="AR28" s="11" t="s">
        <v>11</v>
      </c>
      <c r="AS28" s="11" t="s">
        <v>15</v>
      </c>
      <c r="AT28" s="11">
        <v>132</v>
      </c>
      <c r="AU28" s="13">
        <f t="shared" si="3"/>
        <v>13200</v>
      </c>
      <c r="AV28" s="13">
        <f t="shared" si="4"/>
        <v>5280000</v>
      </c>
      <c r="AW28" s="13">
        <f t="shared" si="5"/>
        <v>5280000</v>
      </c>
      <c r="AZ28" s="15"/>
      <c r="BA28" s="9"/>
      <c r="BB28" s="9" t="s">
        <v>40</v>
      </c>
      <c r="BC28" s="9" t="s">
        <v>40</v>
      </c>
      <c r="BD28" s="9" t="s">
        <v>40</v>
      </c>
      <c r="BE28" s="3" t="s">
        <v>40</v>
      </c>
      <c r="BF28" s="3"/>
      <c r="BG28" s="3"/>
      <c r="BH28" s="3"/>
      <c r="BI28" s="3"/>
      <c r="BJ28" s="3"/>
      <c r="BK28" s="3"/>
      <c r="BL28" s="3"/>
      <c r="BM28" s="3">
        <v>4</v>
      </c>
      <c r="BN28" s="21"/>
      <c r="BO28" s="3"/>
    </row>
    <row r="29" spans="4:67" x14ac:dyDescent="0.2">
      <c r="D29" s="3" t="s">
        <v>69</v>
      </c>
      <c r="E29" s="2" t="s">
        <v>10</v>
      </c>
      <c r="F29" s="2" t="s">
        <v>2</v>
      </c>
      <c r="G29" s="2" t="s">
        <v>11</v>
      </c>
      <c r="H29" s="11" t="s">
        <v>14</v>
      </c>
      <c r="I29" s="2">
        <v>22.5</v>
      </c>
      <c r="J29" s="2">
        <f>AVERAGE(I25:I29)</f>
        <v>22.7</v>
      </c>
      <c r="K29" s="2">
        <v>24</v>
      </c>
      <c r="L29" s="2">
        <f>AVERAGE(K25:K29)</f>
        <v>24.1</v>
      </c>
      <c r="M29" s="2">
        <v>29</v>
      </c>
      <c r="N29" s="2">
        <f>AVERAGE(M25:M29)</f>
        <v>27.6</v>
      </c>
      <c r="O29" s="4">
        <v>42</v>
      </c>
      <c r="P29" s="2">
        <f>AVERAGE(O25:O29)</f>
        <v>31</v>
      </c>
      <c r="Q29" s="4">
        <v>25.5</v>
      </c>
      <c r="R29" s="2">
        <f>AVERAGE(Q25:Q29)</f>
        <v>35.1</v>
      </c>
      <c r="S29" s="3">
        <v>35</v>
      </c>
      <c r="T29" s="2">
        <f>AVERAGE(S25:S29)</f>
        <v>41.4</v>
      </c>
      <c r="U29" s="3">
        <v>41.5</v>
      </c>
      <c r="V29" s="2">
        <f>AVERAGE(U25:U29)</f>
        <v>38.700000000000003</v>
      </c>
      <c r="X29" s="3" t="s">
        <v>69</v>
      </c>
      <c r="Y29" s="2" t="s">
        <v>10</v>
      </c>
      <c r="Z29" s="2" t="s">
        <v>2</v>
      </c>
      <c r="AA29" s="2" t="s">
        <v>11</v>
      </c>
      <c r="AB29" s="11" t="s">
        <v>14</v>
      </c>
      <c r="AC29" s="3">
        <v>0</v>
      </c>
      <c r="AD29" s="2">
        <v>0</v>
      </c>
      <c r="AE29" s="2">
        <v>0</v>
      </c>
      <c r="AF29" s="2">
        <v>1</v>
      </c>
      <c r="AG29" s="2">
        <v>1</v>
      </c>
      <c r="AH29" s="2">
        <v>1</v>
      </c>
      <c r="AI29" s="3">
        <v>1</v>
      </c>
      <c r="AO29" s="11"/>
      <c r="AP29" s="11"/>
      <c r="AQ29" s="11"/>
      <c r="AR29" s="11"/>
      <c r="AS29" s="11"/>
      <c r="AT29" s="11"/>
      <c r="AU29" s="13"/>
      <c r="AV29" s="13"/>
      <c r="AW29" s="13"/>
      <c r="AZ29" s="15">
        <v>2</v>
      </c>
      <c r="BA29" s="3"/>
      <c r="BB29" s="9" t="s">
        <v>40</v>
      </c>
      <c r="BC29" s="9" t="s">
        <v>40</v>
      </c>
      <c r="BD29" s="9" t="s">
        <v>40</v>
      </c>
      <c r="BE29" s="3"/>
      <c r="BF29" s="3"/>
      <c r="BG29" s="3"/>
      <c r="BH29" s="3"/>
      <c r="BI29" s="3"/>
      <c r="BJ29" s="3"/>
      <c r="BK29" s="3"/>
      <c r="BL29" s="3"/>
      <c r="BM29" s="3">
        <v>3</v>
      </c>
      <c r="BN29" s="20">
        <v>3.5</v>
      </c>
      <c r="BO29" s="3"/>
    </row>
    <row r="30" spans="4:67" x14ac:dyDescent="0.2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3"/>
      <c r="V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Z30" s="15"/>
      <c r="BA30" s="3"/>
      <c r="BB30" s="9" t="s">
        <v>40</v>
      </c>
      <c r="BC30" s="9" t="s">
        <v>40</v>
      </c>
      <c r="BD30" s="9" t="s">
        <v>40</v>
      </c>
      <c r="BE30" s="3" t="s">
        <v>40</v>
      </c>
      <c r="BF30" s="3"/>
      <c r="BG30" s="3"/>
      <c r="BH30" s="3"/>
      <c r="BI30" s="3"/>
      <c r="BJ30" s="3"/>
      <c r="BK30" s="3"/>
      <c r="BL30" s="3"/>
      <c r="BM30" s="3">
        <v>4</v>
      </c>
      <c r="BN30" s="21"/>
      <c r="BO30" s="3"/>
    </row>
    <row r="31" spans="4:67" x14ac:dyDescent="0.2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3"/>
      <c r="V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Z31" s="15">
        <v>3</v>
      </c>
      <c r="BA31" s="3"/>
      <c r="BB31" s="9" t="s">
        <v>40</v>
      </c>
      <c r="BC31" s="9" t="s">
        <v>40</v>
      </c>
      <c r="BD31" s="9" t="s">
        <v>40</v>
      </c>
      <c r="BE31" s="3" t="s">
        <v>40</v>
      </c>
      <c r="BF31" s="3"/>
      <c r="BG31" s="3"/>
      <c r="BH31" s="3"/>
      <c r="BI31" s="3"/>
      <c r="BJ31" s="3"/>
      <c r="BK31" s="3"/>
      <c r="BL31" s="3"/>
      <c r="BM31" s="3">
        <v>4</v>
      </c>
      <c r="BN31" s="20">
        <v>4</v>
      </c>
      <c r="BO31" s="3"/>
    </row>
    <row r="32" spans="4:67" x14ac:dyDescent="0.2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3"/>
      <c r="V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Z32" s="15"/>
      <c r="BA32" s="3"/>
      <c r="BB32" s="9" t="s">
        <v>40</v>
      </c>
      <c r="BC32" s="9" t="s">
        <v>40</v>
      </c>
      <c r="BD32" s="9" t="s">
        <v>40</v>
      </c>
      <c r="BE32" s="3"/>
      <c r="BF32" s="3"/>
      <c r="BG32" s="3"/>
      <c r="BH32" s="3"/>
      <c r="BI32" s="3"/>
      <c r="BJ32" s="3"/>
      <c r="BK32" s="3"/>
      <c r="BL32" s="3"/>
      <c r="BM32" s="3">
        <v>4</v>
      </c>
      <c r="BN32" s="21"/>
      <c r="BO32" s="3"/>
    </row>
    <row r="33" spans="4:67" x14ac:dyDescent="0.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3"/>
      <c r="V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Z33" s="15">
        <v>4</v>
      </c>
      <c r="BA33" s="3"/>
      <c r="BB33" s="9" t="s">
        <v>40</v>
      </c>
      <c r="BC33" s="9" t="s">
        <v>40</v>
      </c>
      <c r="BD33" s="9" t="s">
        <v>40</v>
      </c>
      <c r="BE33" s="3"/>
      <c r="BF33" s="3"/>
      <c r="BG33" s="3"/>
      <c r="BH33" s="3"/>
      <c r="BI33" s="3"/>
      <c r="BJ33" s="3"/>
      <c r="BK33" s="3"/>
      <c r="BL33" s="3"/>
      <c r="BM33" s="3">
        <v>3</v>
      </c>
      <c r="BN33" s="20">
        <v>3</v>
      </c>
      <c r="BO33" s="3"/>
    </row>
    <row r="34" spans="4:67" x14ac:dyDescent="0.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3"/>
      <c r="V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Z34" s="15"/>
      <c r="BA34" s="3"/>
      <c r="BB34" s="9" t="s">
        <v>40</v>
      </c>
      <c r="BC34" s="9" t="s">
        <v>40</v>
      </c>
      <c r="BD34" s="9" t="s">
        <v>40</v>
      </c>
      <c r="BE34" s="3"/>
      <c r="BF34" s="3"/>
      <c r="BG34" s="3"/>
      <c r="BH34" s="3"/>
      <c r="BI34" s="3"/>
      <c r="BJ34" s="3"/>
      <c r="BK34" s="3"/>
      <c r="BL34" s="3"/>
      <c r="BM34" s="3">
        <v>3</v>
      </c>
      <c r="BN34" s="21"/>
      <c r="BO34" s="3"/>
    </row>
    <row r="35" spans="4:67" x14ac:dyDescent="0.2"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Z35" s="15"/>
      <c r="BA35" s="3"/>
      <c r="BB35" s="9"/>
      <c r="BC35" s="9"/>
      <c r="BD35" s="9"/>
      <c r="BE35" s="3"/>
      <c r="BF35" s="3"/>
      <c r="BG35" s="3"/>
      <c r="BH35" s="3"/>
      <c r="BI35" s="3"/>
      <c r="BJ35" s="3"/>
      <c r="BK35" s="3"/>
      <c r="BL35" s="3"/>
      <c r="BM35" s="3">
        <v>4</v>
      </c>
      <c r="BN35" s="20"/>
      <c r="BO35" s="3"/>
    </row>
    <row r="36" spans="4:67" x14ac:dyDescent="0.2"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Z36" s="15"/>
      <c r="BA36" s="3"/>
      <c r="BB36" s="9"/>
      <c r="BC36" s="9"/>
      <c r="BD36" s="9"/>
      <c r="BE36" s="3"/>
      <c r="BF36" s="3"/>
      <c r="BG36" s="3"/>
      <c r="BH36" s="3"/>
      <c r="BI36" s="3"/>
      <c r="BJ36" s="3"/>
      <c r="BK36" s="3"/>
      <c r="BL36" s="3"/>
      <c r="BM36" s="3">
        <v>3</v>
      </c>
      <c r="BN36" s="21"/>
      <c r="BO36" s="3"/>
    </row>
    <row r="37" spans="4:67" x14ac:dyDescent="0.2"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22">
        <f>AVERAGE(BN27:BN36)</f>
        <v>3.625</v>
      </c>
      <c r="BO37" s="3"/>
    </row>
    <row r="38" spans="4:67" x14ac:dyDescent="0.2"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</row>
    <row r="39" spans="4:67" x14ac:dyDescent="0.2"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Z39" s="19" t="s">
        <v>42</v>
      </c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3"/>
      <c r="BN39" s="3"/>
      <c r="BO39" s="3"/>
    </row>
    <row r="40" spans="4:67" x14ac:dyDescent="0.2"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Z40" s="3"/>
      <c r="BA40" s="3">
        <v>0</v>
      </c>
      <c r="BB40" s="3" t="s">
        <v>30</v>
      </c>
      <c r="BC40" s="3" t="s">
        <v>31</v>
      </c>
      <c r="BD40" s="3" t="s">
        <v>32</v>
      </c>
      <c r="BE40" s="3" t="s">
        <v>33</v>
      </c>
      <c r="BF40" s="3" t="s">
        <v>34</v>
      </c>
      <c r="BG40" s="3" t="s">
        <v>35</v>
      </c>
      <c r="BH40" s="3" t="s">
        <v>36</v>
      </c>
      <c r="BI40" s="3" t="s">
        <v>37</v>
      </c>
      <c r="BJ40" s="3" t="s">
        <v>38</v>
      </c>
      <c r="BK40" s="3" t="s">
        <v>39</v>
      </c>
      <c r="BL40" s="3"/>
      <c r="BM40" s="3"/>
      <c r="BN40" s="3"/>
      <c r="BO40" s="3"/>
    </row>
    <row r="41" spans="4:67" x14ac:dyDescent="0.2"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Z41" s="3"/>
      <c r="BA41" s="8">
        <v>1</v>
      </c>
      <c r="BB41" s="8">
        <v>2</v>
      </c>
      <c r="BC41" s="8">
        <v>3</v>
      </c>
      <c r="BD41" s="8">
        <v>4</v>
      </c>
      <c r="BE41" s="8">
        <v>5</v>
      </c>
      <c r="BF41" s="8">
        <v>6</v>
      </c>
      <c r="BG41" s="8">
        <v>7</v>
      </c>
      <c r="BH41" s="8">
        <v>8</v>
      </c>
      <c r="BI41" s="8">
        <v>9</v>
      </c>
      <c r="BJ41" s="8">
        <v>10</v>
      </c>
      <c r="BK41" s="8">
        <v>11</v>
      </c>
      <c r="BL41" s="8">
        <v>12</v>
      </c>
      <c r="BM41" s="7"/>
      <c r="BN41" s="7"/>
      <c r="BO41" s="7"/>
    </row>
    <row r="42" spans="4:67" x14ac:dyDescent="0.2"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Z42" s="15">
        <v>1</v>
      </c>
      <c r="BA42" s="9"/>
      <c r="BB42" s="9" t="s">
        <v>40</v>
      </c>
      <c r="BC42" s="9" t="s">
        <v>40</v>
      </c>
      <c r="BD42" s="9" t="s">
        <v>40</v>
      </c>
      <c r="BE42" s="3" t="s">
        <v>40</v>
      </c>
      <c r="BF42" s="3"/>
      <c r="BG42" s="3"/>
      <c r="BH42" s="3"/>
      <c r="BI42" s="3"/>
      <c r="BJ42" s="3"/>
      <c r="BK42" s="3"/>
      <c r="BL42" s="3"/>
      <c r="BM42" s="3">
        <v>4</v>
      </c>
      <c r="BN42" s="20">
        <v>3.5</v>
      </c>
      <c r="BO42" s="3"/>
    </row>
    <row r="43" spans="4:67" x14ac:dyDescent="0.2"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Z43" s="15"/>
      <c r="BA43" s="9"/>
      <c r="BB43" s="9" t="s">
        <v>40</v>
      </c>
      <c r="BC43" s="9" t="s">
        <v>40</v>
      </c>
      <c r="BD43" s="9" t="s">
        <v>40</v>
      </c>
      <c r="BE43" s="3"/>
      <c r="BF43" s="3"/>
      <c r="BG43" s="3"/>
      <c r="BH43" s="3"/>
      <c r="BI43" s="3"/>
      <c r="BJ43" s="3"/>
      <c r="BK43" s="3"/>
      <c r="BL43" s="3"/>
      <c r="BM43" s="3">
        <v>3</v>
      </c>
      <c r="BN43" s="21"/>
      <c r="BO43" s="3"/>
    </row>
    <row r="44" spans="4:67" x14ac:dyDescent="0.2"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Z44" s="15">
        <v>2</v>
      </c>
      <c r="BA44" s="3"/>
      <c r="BB44" s="9" t="s">
        <v>40</v>
      </c>
      <c r="BC44" s="9" t="s">
        <v>40</v>
      </c>
      <c r="BD44" s="9" t="s">
        <v>40</v>
      </c>
      <c r="BE44" s="3"/>
      <c r="BF44" s="3"/>
      <c r="BG44" s="3"/>
      <c r="BH44" s="3"/>
      <c r="BI44" s="3"/>
      <c r="BJ44" s="3"/>
      <c r="BK44" s="3"/>
      <c r="BL44" s="3"/>
      <c r="BM44" s="3">
        <v>3</v>
      </c>
      <c r="BN44" s="20">
        <v>3.5</v>
      </c>
      <c r="BO44" s="3"/>
    </row>
    <row r="45" spans="4:67" x14ac:dyDescent="0.2">
      <c r="AZ45" s="15"/>
      <c r="BA45" s="3"/>
      <c r="BB45" s="9" t="s">
        <v>40</v>
      </c>
      <c r="BC45" s="9" t="s">
        <v>40</v>
      </c>
      <c r="BD45" s="9" t="s">
        <v>40</v>
      </c>
      <c r="BE45" s="3" t="s">
        <v>40</v>
      </c>
      <c r="BF45" s="3"/>
      <c r="BG45" s="3"/>
      <c r="BH45" s="3"/>
      <c r="BI45" s="3"/>
      <c r="BJ45" s="3"/>
      <c r="BK45" s="3"/>
      <c r="BL45" s="3"/>
      <c r="BM45" s="3">
        <v>4</v>
      </c>
      <c r="BN45" s="21"/>
      <c r="BO45" s="3"/>
    </row>
    <row r="46" spans="4:67" x14ac:dyDescent="0.2">
      <c r="AZ46" s="15">
        <v>3</v>
      </c>
      <c r="BA46" s="3"/>
      <c r="BB46" s="9" t="s">
        <v>40</v>
      </c>
      <c r="BC46" s="9" t="s">
        <v>40</v>
      </c>
      <c r="BD46" s="9" t="s">
        <v>40</v>
      </c>
      <c r="BE46" s="3"/>
      <c r="BF46" s="3"/>
      <c r="BG46" s="3"/>
      <c r="BH46" s="3"/>
      <c r="BI46" s="3"/>
      <c r="BJ46" s="3"/>
      <c r="BK46" s="3"/>
      <c r="BL46" s="3"/>
      <c r="BM46" s="3">
        <v>3</v>
      </c>
      <c r="BN46" s="20">
        <v>3.5</v>
      </c>
      <c r="BO46" s="3"/>
    </row>
    <row r="47" spans="4:67" x14ac:dyDescent="0.2">
      <c r="AZ47" s="15"/>
      <c r="BA47" s="3"/>
      <c r="BB47" s="9" t="s">
        <v>40</v>
      </c>
      <c r="BC47" s="9" t="s">
        <v>40</v>
      </c>
      <c r="BD47" s="9" t="s">
        <v>40</v>
      </c>
      <c r="BE47" s="3" t="s">
        <v>40</v>
      </c>
      <c r="BF47" s="3"/>
      <c r="BG47" s="3"/>
      <c r="BH47" s="3"/>
      <c r="BI47" s="3"/>
      <c r="BJ47" s="3"/>
      <c r="BK47" s="3"/>
      <c r="BL47" s="3"/>
      <c r="BM47" s="3">
        <v>4</v>
      </c>
      <c r="BN47" s="21"/>
      <c r="BO47" s="3"/>
    </row>
    <row r="48" spans="4:67" x14ac:dyDescent="0.2">
      <c r="AZ48" s="15">
        <v>4</v>
      </c>
      <c r="BA48" s="3"/>
      <c r="BB48" s="9" t="s">
        <v>40</v>
      </c>
      <c r="BC48" s="9" t="s">
        <v>40</v>
      </c>
      <c r="BD48" s="9" t="s">
        <v>40</v>
      </c>
      <c r="BE48" s="3" t="s">
        <v>40</v>
      </c>
      <c r="BF48" s="3"/>
      <c r="BG48" s="3"/>
      <c r="BH48" s="3"/>
      <c r="BI48" s="3"/>
      <c r="BJ48" s="3"/>
      <c r="BK48" s="3"/>
      <c r="BL48" s="3"/>
      <c r="BM48" s="3">
        <v>4</v>
      </c>
      <c r="BN48" s="20">
        <v>4</v>
      </c>
      <c r="BO48" s="3"/>
    </row>
    <row r="49" spans="52:67" x14ac:dyDescent="0.2">
      <c r="AZ49" s="15"/>
      <c r="BA49" s="3"/>
      <c r="BB49" s="9" t="s">
        <v>40</v>
      </c>
      <c r="BC49" s="9" t="s">
        <v>40</v>
      </c>
      <c r="BD49" s="9" t="s">
        <v>40</v>
      </c>
      <c r="BE49" s="3" t="s">
        <v>40</v>
      </c>
      <c r="BF49" s="3"/>
      <c r="BG49" s="3"/>
      <c r="BH49" s="3"/>
      <c r="BI49" s="3"/>
      <c r="BJ49" s="3"/>
      <c r="BK49" s="3"/>
      <c r="BL49" s="3"/>
      <c r="BM49" s="3">
        <v>4</v>
      </c>
      <c r="BN49" s="21"/>
      <c r="BO49" s="3"/>
    </row>
    <row r="50" spans="52:67" x14ac:dyDescent="0.2">
      <c r="AZ50" s="15"/>
      <c r="BA50" s="3"/>
      <c r="BB50" s="9"/>
      <c r="BC50" s="9"/>
      <c r="BD50" s="9"/>
      <c r="BE50" s="3"/>
      <c r="BF50" s="3"/>
      <c r="BG50" s="3"/>
      <c r="BH50" s="3"/>
      <c r="BI50" s="3"/>
      <c r="BJ50" s="3"/>
      <c r="BK50" s="3"/>
      <c r="BL50" s="3"/>
      <c r="BM50" s="3">
        <v>4</v>
      </c>
      <c r="BN50" s="20"/>
      <c r="BO50" s="3"/>
    </row>
    <row r="51" spans="52:67" x14ac:dyDescent="0.2">
      <c r="AZ51" s="15"/>
      <c r="BA51" s="3"/>
      <c r="BB51" s="9"/>
      <c r="BC51" s="9"/>
      <c r="BD51" s="9"/>
      <c r="BE51" s="3"/>
      <c r="BF51" s="3"/>
      <c r="BG51" s="3"/>
      <c r="BH51" s="3"/>
      <c r="BI51" s="3"/>
      <c r="BJ51" s="3"/>
      <c r="BK51" s="3"/>
      <c r="BL51" s="3"/>
      <c r="BM51" s="3">
        <v>5</v>
      </c>
      <c r="BN51" s="21"/>
      <c r="BO51" s="3"/>
    </row>
    <row r="52" spans="52:67" x14ac:dyDescent="0.2"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22">
        <f>AVERAGE(BN42:BN51)</f>
        <v>3.625</v>
      </c>
      <c r="BO52" s="3"/>
    </row>
    <row r="53" spans="52:67" x14ac:dyDescent="0.2"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</row>
    <row r="54" spans="52:67" x14ac:dyDescent="0.2">
      <c r="AZ54" s="19" t="s">
        <v>43</v>
      </c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3"/>
      <c r="BN54" s="3"/>
      <c r="BO54" s="3"/>
    </row>
    <row r="55" spans="52:67" x14ac:dyDescent="0.2">
      <c r="AZ55" s="3"/>
      <c r="BA55" s="3">
        <v>0</v>
      </c>
      <c r="BB55" s="3" t="s">
        <v>30</v>
      </c>
      <c r="BC55" s="3" t="s">
        <v>31</v>
      </c>
      <c r="BD55" s="3" t="s">
        <v>32</v>
      </c>
      <c r="BE55" s="3" t="s">
        <v>33</v>
      </c>
      <c r="BF55" s="3" t="s">
        <v>34</v>
      </c>
      <c r="BG55" s="3" t="s">
        <v>35</v>
      </c>
      <c r="BH55" s="3" t="s">
        <v>36</v>
      </c>
      <c r="BI55" s="3" t="s">
        <v>37</v>
      </c>
      <c r="BJ55" s="3" t="s">
        <v>38</v>
      </c>
      <c r="BK55" s="3" t="s">
        <v>39</v>
      </c>
      <c r="BL55" s="3"/>
      <c r="BM55" s="3"/>
      <c r="BN55" s="3"/>
      <c r="BO55" s="3"/>
    </row>
    <row r="56" spans="52:67" x14ac:dyDescent="0.2">
      <c r="AZ56" s="3"/>
      <c r="BA56" s="8">
        <v>1</v>
      </c>
      <c r="BB56" s="8">
        <v>2</v>
      </c>
      <c r="BC56" s="8">
        <v>3</v>
      </c>
      <c r="BD56" s="8">
        <v>4</v>
      </c>
      <c r="BE56" s="8">
        <v>5</v>
      </c>
      <c r="BF56" s="8">
        <v>6</v>
      </c>
      <c r="BG56" s="8">
        <v>7</v>
      </c>
      <c r="BH56" s="8">
        <v>8</v>
      </c>
      <c r="BI56" s="8">
        <v>9</v>
      </c>
      <c r="BJ56" s="8">
        <v>10</v>
      </c>
      <c r="BK56" s="8">
        <v>11</v>
      </c>
      <c r="BL56" s="8">
        <v>12</v>
      </c>
      <c r="BM56" s="7"/>
      <c r="BN56" s="7"/>
      <c r="BO56" s="7"/>
    </row>
    <row r="57" spans="52:67" x14ac:dyDescent="0.2">
      <c r="AZ57" s="15">
        <v>1</v>
      </c>
      <c r="BA57" s="9"/>
      <c r="BB57" s="9" t="s">
        <v>40</v>
      </c>
      <c r="BC57" s="9" t="s">
        <v>40</v>
      </c>
      <c r="BD57" s="9" t="s">
        <v>40</v>
      </c>
      <c r="BE57" s="3" t="s">
        <v>40</v>
      </c>
      <c r="BF57" s="3"/>
      <c r="BG57" s="3"/>
      <c r="BH57" s="3"/>
      <c r="BI57" s="3"/>
      <c r="BJ57" s="3"/>
      <c r="BK57" s="3"/>
      <c r="BL57" s="3"/>
      <c r="BM57" s="3">
        <v>4</v>
      </c>
      <c r="BN57" s="20">
        <v>4</v>
      </c>
      <c r="BO57" s="3"/>
    </row>
    <row r="58" spans="52:67" x14ac:dyDescent="0.2">
      <c r="AZ58" s="15"/>
      <c r="BA58" s="9"/>
      <c r="BB58" s="9" t="s">
        <v>40</v>
      </c>
      <c r="BC58" s="9" t="s">
        <v>40</v>
      </c>
      <c r="BD58" s="9" t="s">
        <v>40</v>
      </c>
      <c r="BE58" s="3" t="s">
        <v>40</v>
      </c>
      <c r="BF58" s="3"/>
      <c r="BG58" s="3"/>
      <c r="BH58" s="3"/>
      <c r="BI58" s="3"/>
      <c r="BJ58" s="3"/>
      <c r="BK58" s="3"/>
      <c r="BL58" s="3"/>
      <c r="BM58" s="3">
        <v>4</v>
      </c>
      <c r="BN58" s="21"/>
      <c r="BO58" s="3"/>
    </row>
    <row r="59" spans="52:67" x14ac:dyDescent="0.2">
      <c r="AZ59" s="15">
        <v>2</v>
      </c>
      <c r="BA59" s="3"/>
      <c r="BB59" s="9" t="s">
        <v>40</v>
      </c>
      <c r="BC59" s="9" t="s">
        <v>40</v>
      </c>
      <c r="BD59" s="9" t="s">
        <v>40</v>
      </c>
      <c r="BE59" s="3"/>
      <c r="BF59" s="3"/>
      <c r="BG59" s="3"/>
      <c r="BH59" s="3"/>
      <c r="BI59" s="3"/>
      <c r="BJ59" s="3"/>
      <c r="BK59" s="3"/>
      <c r="BL59" s="3"/>
      <c r="BM59" s="3">
        <v>3</v>
      </c>
      <c r="BN59" s="20">
        <v>3</v>
      </c>
      <c r="BO59" s="3"/>
    </row>
    <row r="60" spans="52:67" x14ac:dyDescent="0.2">
      <c r="AZ60" s="15"/>
      <c r="BA60" s="3"/>
      <c r="BB60" s="9" t="s">
        <v>40</v>
      </c>
      <c r="BC60" s="9" t="s">
        <v>40</v>
      </c>
      <c r="BD60" s="9" t="s">
        <v>40</v>
      </c>
      <c r="BE60" s="3"/>
      <c r="BF60" s="3"/>
      <c r="BG60" s="3"/>
      <c r="BH60" s="3"/>
      <c r="BI60" s="3"/>
      <c r="BJ60" s="3"/>
      <c r="BK60" s="3"/>
      <c r="BL60" s="3"/>
      <c r="BM60" s="3">
        <v>3</v>
      </c>
      <c r="BN60" s="21"/>
      <c r="BO60" s="3"/>
    </row>
    <row r="61" spans="52:67" x14ac:dyDescent="0.2">
      <c r="AZ61" s="15">
        <v>3</v>
      </c>
      <c r="BA61" s="3"/>
      <c r="BB61" s="9" t="s">
        <v>40</v>
      </c>
      <c r="BC61" s="9" t="s">
        <v>40</v>
      </c>
      <c r="BD61" s="9" t="s">
        <v>40</v>
      </c>
      <c r="BE61" s="3" t="s">
        <v>40</v>
      </c>
      <c r="BF61" s="3"/>
      <c r="BG61" s="3"/>
      <c r="BH61" s="3"/>
      <c r="BI61" s="3"/>
      <c r="BJ61" s="3"/>
      <c r="BK61" s="3"/>
      <c r="BL61" s="3"/>
      <c r="BM61" s="3">
        <v>4</v>
      </c>
      <c r="BN61" s="20">
        <v>4</v>
      </c>
      <c r="BO61" s="3"/>
    </row>
    <row r="62" spans="52:67" x14ac:dyDescent="0.2">
      <c r="AZ62" s="15"/>
      <c r="BA62" s="3"/>
      <c r="BB62" s="9" t="s">
        <v>40</v>
      </c>
      <c r="BC62" s="9" t="s">
        <v>40</v>
      </c>
      <c r="BD62" s="9" t="s">
        <v>40</v>
      </c>
      <c r="BE62" s="3" t="s">
        <v>40</v>
      </c>
      <c r="BF62" s="3"/>
      <c r="BG62" s="3"/>
      <c r="BH62" s="3"/>
      <c r="BI62" s="3"/>
      <c r="BJ62" s="3"/>
      <c r="BK62" s="3"/>
      <c r="BL62" s="3"/>
      <c r="BM62" s="3">
        <v>4</v>
      </c>
      <c r="BN62" s="21"/>
      <c r="BO62" s="3"/>
    </row>
    <row r="63" spans="52:67" x14ac:dyDescent="0.2">
      <c r="AZ63" s="15">
        <v>4</v>
      </c>
      <c r="BA63" s="3"/>
      <c r="BB63" s="9" t="s">
        <v>40</v>
      </c>
      <c r="BC63" s="9" t="s">
        <v>40</v>
      </c>
      <c r="BD63" s="9" t="s">
        <v>40</v>
      </c>
      <c r="BE63" s="3" t="s">
        <v>40</v>
      </c>
      <c r="BF63" s="3"/>
      <c r="BG63" s="3"/>
      <c r="BH63" s="3"/>
      <c r="BI63" s="3"/>
      <c r="BJ63" s="3"/>
      <c r="BK63" s="3"/>
      <c r="BL63" s="3"/>
      <c r="BM63" s="3">
        <v>4</v>
      </c>
      <c r="BN63" s="20">
        <v>4</v>
      </c>
      <c r="BO63" s="3"/>
    </row>
    <row r="64" spans="52:67" x14ac:dyDescent="0.2">
      <c r="AZ64" s="15"/>
      <c r="BA64" s="3"/>
      <c r="BB64" s="9" t="s">
        <v>40</v>
      </c>
      <c r="BC64" s="9" t="s">
        <v>40</v>
      </c>
      <c r="BD64" s="9" t="s">
        <v>40</v>
      </c>
      <c r="BE64" s="3" t="s">
        <v>40</v>
      </c>
      <c r="BF64" s="3"/>
      <c r="BG64" s="3"/>
      <c r="BH64" s="3"/>
      <c r="BI64" s="3"/>
      <c r="BJ64" s="3"/>
      <c r="BK64" s="3"/>
      <c r="BL64" s="3"/>
      <c r="BM64" s="3">
        <v>4</v>
      </c>
      <c r="BN64" s="21"/>
      <c r="BO64" s="3"/>
    </row>
    <row r="65" spans="52:67" x14ac:dyDescent="0.2">
      <c r="AZ65" s="15"/>
      <c r="BA65" s="3"/>
      <c r="BB65" s="9"/>
      <c r="BC65" s="9"/>
      <c r="BD65" s="9"/>
      <c r="BE65" s="3"/>
      <c r="BF65" s="3"/>
      <c r="BG65" s="3"/>
      <c r="BH65" s="3"/>
      <c r="BI65" s="3"/>
      <c r="BJ65" s="3"/>
      <c r="BK65" s="3"/>
      <c r="BL65" s="3"/>
      <c r="BM65" s="3">
        <v>3</v>
      </c>
      <c r="BN65" s="20"/>
      <c r="BO65" s="3"/>
    </row>
    <row r="66" spans="52:67" x14ac:dyDescent="0.2">
      <c r="AZ66" s="15"/>
      <c r="BA66" s="3"/>
      <c r="BB66" s="9"/>
      <c r="BC66" s="9"/>
      <c r="BD66" s="9"/>
      <c r="BE66" s="3"/>
      <c r="BF66" s="3"/>
      <c r="BG66" s="3"/>
      <c r="BH66" s="3"/>
      <c r="BI66" s="3"/>
      <c r="BJ66" s="3"/>
      <c r="BK66" s="3"/>
      <c r="BL66" s="3"/>
      <c r="BM66" s="3">
        <v>4</v>
      </c>
      <c r="BN66" s="21"/>
      <c r="BO66" s="3"/>
    </row>
    <row r="67" spans="52:67" x14ac:dyDescent="0.2"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22">
        <f>AVERAGE(BN57:BN66)</f>
        <v>3.75</v>
      </c>
      <c r="BO67" s="3"/>
    </row>
  </sheetData>
  <mergeCells count="48">
    <mergeCell ref="BN48:BN49"/>
    <mergeCell ref="BN50:BN51"/>
    <mergeCell ref="BN57:BN58"/>
    <mergeCell ref="BN59:BN60"/>
    <mergeCell ref="BN61:BN62"/>
    <mergeCell ref="BN63:BN64"/>
    <mergeCell ref="BN65:BN66"/>
    <mergeCell ref="BN42:BN43"/>
    <mergeCell ref="BN44:BN45"/>
    <mergeCell ref="BN46:BN47"/>
    <mergeCell ref="BN27:BN28"/>
    <mergeCell ref="BN29:BN30"/>
    <mergeCell ref="BN31:BN32"/>
    <mergeCell ref="BN33:BN34"/>
    <mergeCell ref="BN35:BN36"/>
    <mergeCell ref="BN12:BN13"/>
    <mergeCell ref="BN14:BN15"/>
    <mergeCell ref="BN16:BN17"/>
    <mergeCell ref="BN18:BN19"/>
    <mergeCell ref="BN20:BN21"/>
    <mergeCell ref="AZ61:AZ62"/>
    <mergeCell ref="AZ63:AZ64"/>
    <mergeCell ref="AZ65:AZ66"/>
    <mergeCell ref="AZ48:AZ49"/>
    <mergeCell ref="AZ50:AZ51"/>
    <mergeCell ref="AZ54:BL54"/>
    <mergeCell ref="AZ57:AZ58"/>
    <mergeCell ref="AZ59:AZ60"/>
    <mergeCell ref="AZ35:AZ36"/>
    <mergeCell ref="AZ39:BL39"/>
    <mergeCell ref="AZ42:AZ43"/>
    <mergeCell ref="AZ44:AZ45"/>
    <mergeCell ref="AZ46:AZ47"/>
    <mergeCell ref="AZ24:BL24"/>
    <mergeCell ref="AZ27:AZ28"/>
    <mergeCell ref="AZ29:AZ30"/>
    <mergeCell ref="AZ31:AZ32"/>
    <mergeCell ref="AZ33:AZ34"/>
    <mergeCell ref="AZ20:AZ21"/>
    <mergeCell ref="F9:H9"/>
    <mergeCell ref="Z9:AB9"/>
    <mergeCell ref="AQ9:AS9"/>
    <mergeCell ref="AT8:AU8"/>
    <mergeCell ref="AZ9:BL9"/>
    <mergeCell ref="AZ12:AZ13"/>
    <mergeCell ref="AZ14:AZ15"/>
    <mergeCell ref="AZ16:AZ17"/>
    <mergeCell ref="AZ18:AZ19"/>
  </mergeCells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Singh, Tej Pratap</cp:lastModifiedBy>
  <cp:lastPrinted>2022-10-21T15:22:14Z</cp:lastPrinted>
  <dcterms:created xsi:type="dcterms:W3CDTF">2021-09-22T16:51:16Z</dcterms:created>
  <dcterms:modified xsi:type="dcterms:W3CDTF">2023-06-28T02:28:52Z</dcterms:modified>
</cp:coreProperties>
</file>