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EJ UPENN/MEGA FOLDER UPENN/Treg EXPERIMENTS/IL-1 pathway blockade/EXPERIMENT#TPS105/"/>
    </mc:Choice>
  </mc:AlternateContent>
  <xr:revisionPtr revIDLastSave="0" documentId="13_ncr:1_{B0C1C4ED-FD32-DF4F-A73B-80BCA0C2EDA9}" xr6:coauthVersionLast="47" xr6:coauthVersionMax="47" xr10:uidLastSave="{00000000-0000-0000-0000-000000000000}"/>
  <bookViews>
    <workbookView xWindow="3600" yWindow="4180" windowWidth="37360" windowHeight="21100" xr2:uid="{858656E9-4D10-D94F-8236-2BA938CC5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E21" i="1"/>
  <c r="AB21" i="1"/>
  <c r="Y21" i="1"/>
  <c r="V21" i="1"/>
  <c r="S21" i="1"/>
  <c r="P21" i="1"/>
  <c r="M21" i="1"/>
  <c r="J21" i="1"/>
  <c r="AB29" i="1"/>
  <c r="AE29" i="1"/>
  <c r="AH29" i="1"/>
  <c r="Y29" i="1"/>
  <c r="V29" i="1"/>
  <c r="S29" i="1"/>
  <c r="P29" i="1"/>
  <c r="M29" i="1"/>
  <c r="J29" i="1"/>
  <c r="AH26" i="1"/>
  <c r="AE17" i="1"/>
  <c r="Y14" i="1"/>
  <c r="J27" i="1"/>
  <c r="J14" i="1"/>
  <c r="AE24" i="1"/>
  <c r="AE28" i="1"/>
  <c r="AH15" i="1"/>
  <c r="AH16" i="1"/>
  <c r="AH17" i="1"/>
  <c r="AH18" i="1"/>
  <c r="AH19" i="1"/>
  <c r="AH20" i="1"/>
  <c r="AH22" i="1"/>
  <c r="AH23" i="1"/>
  <c r="AH27" i="1"/>
  <c r="AH25" i="1"/>
  <c r="AH24" i="1"/>
  <c r="AH28" i="1"/>
  <c r="AH14" i="1"/>
  <c r="AE15" i="1"/>
  <c r="AE16" i="1"/>
  <c r="AE18" i="1"/>
  <c r="AE19" i="1"/>
  <c r="AE20" i="1"/>
  <c r="AE22" i="1"/>
  <c r="AE23" i="1"/>
  <c r="AE27" i="1"/>
  <c r="AE25" i="1"/>
  <c r="AE26" i="1"/>
  <c r="AE14" i="1"/>
  <c r="AB15" i="1"/>
  <c r="AB16" i="1"/>
  <c r="AB17" i="1"/>
  <c r="AB18" i="1"/>
  <c r="AB19" i="1"/>
  <c r="AB20" i="1"/>
  <c r="AB22" i="1"/>
  <c r="AB23" i="1"/>
  <c r="AB27" i="1"/>
  <c r="AB25" i="1"/>
  <c r="AB26" i="1"/>
  <c r="AB24" i="1"/>
  <c r="AB28" i="1"/>
  <c r="AB14" i="1"/>
  <c r="Y15" i="1"/>
  <c r="Y16" i="1"/>
  <c r="Y17" i="1"/>
  <c r="Y18" i="1"/>
  <c r="Y19" i="1"/>
  <c r="Y20" i="1"/>
  <c r="Y22" i="1"/>
  <c r="Y23" i="1"/>
  <c r="Y27" i="1"/>
  <c r="Y25" i="1"/>
  <c r="Y26" i="1"/>
  <c r="Y24" i="1"/>
  <c r="Y28" i="1"/>
  <c r="V15" i="1"/>
  <c r="V16" i="1"/>
  <c r="V17" i="1"/>
  <c r="V18" i="1"/>
  <c r="V19" i="1"/>
  <c r="V20" i="1"/>
  <c r="V22" i="1"/>
  <c r="V23" i="1"/>
  <c r="V27" i="1"/>
  <c r="V25" i="1"/>
  <c r="V26" i="1"/>
  <c r="V24" i="1"/>
  <c r="V28" i="1"/>
  <c r="V14" i="1"/>
  <c r="S15" i="1"/>
  <c r="S16" i="1"/>
  <c r="S17" i="1"/>
  <c r="S18" i="1"/>
  <c r="S19" i="1"/>
  <c r="S20" i="1"/>
  <c r="S22" i="1"/>
  <c r="S23" i="1"/>
  <c r="S27" i="1"/>
  <c r="S25" i="1"/>
  <c r="S26" i="1"/>
  <c r="S24" i="1"/>
  <c r="S28" i="1"/>
  <c r="S14" i="1"/>
  <c r="P15" i="1"/>
  <c r="P16" i="1"/>
  <c r="P17" i="1"/>
  <c r="P18" i="1"/>
  <c r="P19" i="1"/>
  <c r="P20" i="1"/>
  <c r="P22" i="1"/>
  <c r="P23" i="1"/>
  <c r="P27" i="1"/>
  <c r="P25" i="1"/>
  <c r="P26" i="1"/>
  <c r="P24" i="1"/>
  <c r="P28" i="1"/>
  <c r="P14" i="1"/>
  <c r="M14" i="1"/>
  <c r="M15" i="1"/>
  <c r="M16" i="1"/>
  <c r="M17" i="1"/>
  <c r="M18" i="1"/>
  <c r="M19" i="1"/>
  <c r="M20" i="1"/>
  <c r="M22" i="1"/>
  <c r="M23" i="1"/>
  <c r="M27" i="1"/>
  <c r="M25" i="1"/>
  <c r="M26" i="1"/>
  <c r="M24" i="1"/>
  <c r="M28" i="1"/>
  <c r="J15" i="1"/>
  <c r="J16" i="1"/>
  <c r="J17" i="1"/>
  <c r="J18" i="1"/>
  <c r="J19" i="1"/>
  <c r="J20" i="1"/>
  <c r="J22" i="1"/>
  <c r="J23" i="1"/>
  <c r="J25" i="1"/>
  <c r="J26" i="1"/>
  <c r="J24" i="1"/>
  <c r="J28" i="1"/>
  <c r="Z29" i="1" l="1"/>
  <c r="AI17" i="1"/>
  <c r="AI29" i="1"/>
  <c r="AI25" i="1"/>
  <c r="AI21" i="1"/>
  <c r="AF21" i="1"/>
  <c r="Q17" i="1"/>
  <c r="Q29" i="1"/>
  <c r="Q25" i="1"/>
  <c r="Q21" i="1"/>
  <c r="T17" i="1"/>
  <c r="T29" i="1"/>
  <c r="T25" i="1"/>
  <c r="T21" i="1"/>
  <c r="W29" i="1"/>
  <c r="W25" i="1"/>
  <c r="W21" i="1"/>
  <c r="AC29" i="1"/>
  <c r="AC21" i="1"/>
  <c r="AF29" i="1"/>
  <c r="K29" i="1"/>
  <c r="K21" i="1"/>
  <c r="N17" i="1"/>
  <c r="W17" i="1"/>
  <c r="Z21" i="1"/>
  <c r="Z25" i="1"/>
  <c r="Z17" i="1"/>
  <c r="AC25" i="1"/>
  <c r="N29" i="1"/>
  <c r="N25" i="1"/>
  <c r="N21" i="1"/>
  <c r="AF25" i="1"/>
  <c r="AF17" i="1"/>
  <c r="AC17" i="1"/>
  <c r="K25" i="1"/>
  <c r="K17" i="1"/>
</calcChain>
</file>

<file path=xl/sharedStrings.xml><?xml version="1.0" encoding="utf-8"?>
<sst xmlns="http://schemas.openxmlformats.org/spreadsheetml/2006/main" count="54" uniqueCount="34">
  <si>
    <t>CD45+</t>
  </si>
  <si>
    <t>CD90.2+</t>
  </si>
  <si>
    <t>CD90.2-</t>
  </si>
  <si>
    <t>CD4 T</t>
  </si>
  <si>
    <t>CD8 T</t>
  </si>
  <si>
    <t>BEADS</t>
  </si>
  <si>
    <t>LB+SA+anti-IL-1b</t>
  </si>
  <si>
    <t>LB+SA+anti-IL-1R</t>
  </si>
  <si>
    <t>PER EAR</t>
  </si>
  <si>
    <t>Specimen_001_SAMPLE-1.fcs</t>
  </si>
  <si>
    <t>Specimen_001_SAMPLE-2.fcs</t>
  </si>
  <si>
    <t>Specimen_001_SAMPLE-3.fcs</t>
  </si>
  <si>
    <t>Specimen_001_SAMPLE-4.fcs</t>
  </si>
  <si>
    <t>Specimen_001_SAMPLE-5.fcs</t>
  </si>
  <si>
    <t>Specimen_001_SAMPLE-6.fcs</t>
  </si>
  <si>
    <t>Specimen_001_SAMPLE-7.fcs</t>
  </si>
  <si>
    <t>Specimen_001_SAMPLE-8.fcs</t>
  </si>
  <si>
    <t>Specimen_001_SAMPLE-9.fcs</t>
  </si>
  <si>
    <t>Specimen_001_SAMPLE-10.fcs</t>
  </si>
  <si>
    <t>Specimen_001_SAMPLE-11.fcs</t>
  </si>
  <si>
    <t>Specimen_001_SAMPLE-12.fcs</t>
  </si>
  <si>
    <t>Specimen_001_SAMPLE-13.fcs</t>
  </si>
  <si>
    <t>Specimen_001_SAMPLE-14.fcs</t>
  </si>
  <si>
    <t>Specimen_001_SAMPLE-15.fcs</t>
  </si>
  <si>
    <t>LB+SA+IgG</t>
  </si>
  <si>
    <t>LB+PBS</t>
  </si>
  <si>
    <t>CD11b+</t>
  </si>
  <si>
    <t>Specimen_001_SAMPLE-16.fcs</t>
  </si>
  <si>
    <t>Monocytes</t>
  </si>
  <si>
    <t>COMMENTS</t>
  </si>
  <si>
    <t>Neutrophils</t>
  </si>
  <si>
    <t>abnormal</t>
  </si>
  <si>
    <t>less bead based on volume</t>
  </si>
  <si>
    <t>ab 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</si>
</sst>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145C-BB59-AA41-97B0-76F0BDE8FD80}">
  <dimension ref="F13:AJ32"/>
  <sheetViews>
    <sheetView tabSelected="1" topLeftCell="A5" zoomScale="82" zoomScaleNormal="82" workbookViewId="0">
      <selection activeCell="AH14" sqref="AH14:AH29"/>
    </sheetView>
  </sheetViews>
  <sheetFormatPr baseColWidth="10" defaultRowHeight="16" x14ac:dyDescent="0.2"/>
  <cols>
    <col min="6" max="6" width="18" customWidth="1"/>
    <col min="7" max="7" width="16.5" customWidth="1"/>
    <col min="8" max="8" width="9.5" customWidth="1"/>
    <col min="22" max="22" width="12.33203125" customWidth="1"/>
    <col min="36" max="36" width="23.33203125" customWidth="1"/>
  </cols>
  <sheetData>
    <row r="13" spans="6:36" x14ac:dyDescent="0.2">
      <c r="F13" s="5"/>
      <c r="G13" s="5"/>
      <c r="H13" s="2" t="s">
        <v>5</v>
      </c>
      <c r="I13" s="2" t="s">
        <v>0</v>
      </c>
      <c r="J13" s="2" t="s">
        <v>8</v>
      </c>
      <c r="K13" s="2"/>
      <c r="L13" s="2" t="s">
        <v>1</v>
      </c>
      <c r="M13" s="2" t="s">
        <v>8</v>
      </c>
      <c r="N13" s="2"/>
      <c r="O13" s="2" t="s">
        <v>2</v>
      </c>
      <c r="P13" s="2" t="s">
        <v>8</v>
      </c>
      <c r="Q13" s="2"/>
      <c r="R13" s="2" t="s">
        <v>33</v>
      </c>
      <c r="S13" s="2" t="s">
        <v>8</v>
      </c>
      <c r="T13" s="2"/>
      <c r="U13" s="2" t="s">
        <v>3</v>
      </c>
      <c r="V13" s="2" t="s">
        <v>8</v>
      </c>
      <c r="W13" s="2"/>
      <c r="X13" s="2" t="s">
        <v>4</v>
      </c>
      <c r="Y13" s="2" t="s">
        <v>8</v>
      </c>
      <c r="Z13" s="2"/>
      <c r="AA13" s="2" t="s">
        <v>28</v>
      </c>
      <c r="AB13" s="2" t="s">
        <v>8</v>
      </c>
      <c r="AC13" s="2"/>
      <c r="AD13" s="2" t="s">
        <v>30</v>
      </c>
      <c r="AE13" s="2" t="s">
        <v>8</v>
      </c>
      <c r="AF13" s="2"/>
      <c r="AG13" s="2" t="s">
        <v>26</v>
      </c>
      <c r="AH13" s="2" t="s">
        <v>8</v>
      </c>
      <c r="AI13" s="2"/>
      <c r="AJ13" s="2" t="s">
        <v>29</v>
      </c>
    </row>
    <row r="14" spans="6:36" x14ac:dyDescent="0.2">
      <c r="F14" s="4" t="s">
        <v>9</v>
      </c>
      <c r="G14" s="4" t="s">
        <v>25</v>
      </c>
      <c r="H14" s="4">
        <v>2059</v>
      </c>
      <c r="I14" s="4">
        <v>29221</v>
      </c>
      <c r="J14" s="4">
        <f>5000*I14/H14</f>
        <v>70959.203496843125</v>
      </c>
      <c r="K14" s="4"/>
      <c r="L14" s="4">
        <v>10975</v>
      </c>
      <c r="M14" s="4">
        <f>5000*L14/H14</f>
        <v>26651.287032540069</v>
      </c>
      <c r="N14" s="4"/>
      <c r="O14" s="4">
        <v>17743</v>
      </c>
      <c r="P14" s="4">
        <f>5000*O14/H14</f>
        <v>43086.449732880035</v>
      </c>
      <c r="Q14" s="4"/>
      <c r="R14" s="4">
        <v>5947</v>
      </c>
      <c r="S14" s="4">
        <f>5000*R14/H14</f>
        <v>14441.476444876154</v>
      </c>
      <c r="T14" s="4"/>
      <c r="U14" s="4">
        <v>5135</v>
      </c>
      <c r="V14" s="4">
        <f>5000*U14/H14</f>
        <v>12469.64545896066</v>
      </c>
      <c r="W14" s="4"/>
      <c r="X14" s="4">
        <v>207</v>
      </c>
      <c r="Y14" s="4">
        <f>5000*X14/H14</f>
        <v>502.67119961146187</v>
      </c>
      <c r="Z14" s="4"/>
      <c r="AA14" s="4">
        <v>1729</v>
      </c>
      <c r="AB14" s="4">
        <f>5000*AA14/H14</f>
        <v>4198.6401165614379</v>
      </c>
      <c r="AC14" s="4"/>
      <c r="AD14" s="4">
        <v>4109</v>
      </c>
      <c r="AE14" s="4">
        <f>5000*AD14/H14</f>
        <v>9978.1447304516751</v>
      </c>
      <c r="AF14" s="4"/>
      <c r="AG14" s="4">
        <v>15221</v>
      </c>
      <c r="AH14" s="4">
        <f>5000*AG14/H14</f>
        <v>36962.117532782904</v>
      </c>
      <c r="AI14" s="4"/>
      <c r="AJ14" s="4"/>
    </row>
    <row r="15" spans="6:36" x14ac:dyDescent="0.2">
      <c r="F15" s="4" t="s">
        <v>10</v>
      </c>
      <c r="G15" s="4" t="s">
        <v>25</v>
      </c>
      <c r="H15" s="4">
        <v>2935</v>
      </c>
      <c r="I15" s="4">
        <v>29915</v>
      </c>
      <c r="J15" s="4">
        <f t="shared" ref="J15:J26" si="0">5000*I15/H15</f>
        <v>50962.521294718907</v>
      </c>
      <c r="K15" s="4"/>
      <c r="L15" s="4">
        <v>13181</v>
      </c>
      <c r="M15" s="4">
        <f t="shared" ref="M15:M26" si="1">5000*L15/H15</f>
        <v>22454.855195911416</v>
      </c>
      <c r="N15" s="4"/>
      <c r="O15" s="4">
        <v>16242</v>
      </c>
      <c r="P15" s="4">
        <f t="shared" ref="P15:P26" si="2">5000*O15/H15</f>
        <v>27669.505962521296</v>
      </c>
      <c r="Q15" s="4"/>
      <c r="R15" s="4">
        <v>6740</v>
      </c>
      <c r="S15" s="4">
        <f t="shared" ref="S15:S26" si="3">5000*R15/H15</f>
        <v>11482.112436115844</v>
      </c>
      <c r="T15" s="4"/>
      <c r="U15" s="4">
        <v>5677</v>
      </c>
      <c r="V15" s="4">
        <f t="shared" ref="V15:V26" si="4">5000*U15/H15</f>
        <v>9671.2095400340713</v>
      </c>
      <c r="W15" s="4"/>
      <c r="X15" s="4">
        <v>380</v>
      </c>
      <c r="Y15" s="4">
        <f t="shared" ref="Y15:Y26" si="5">5000*X15/H15</f>
        <v>647.35945485519596</v>
      </c>
      <c r="Z15" s="4"/>
      <c r="AA15" s="4">
        <v>1380</v>
      </c>
      <c r="AB15" s="4">
        <f t="shared" ref="AB15:AB26" si="6">5000*AA15/H15</f>
        <v>2350.9369676320271</v>
      </c>
      <c r="AC15" s="4"/>
      <c r="AD15" s="4">
        <v>3567</v>
      </c>
      <c r="AE15" s="4">
        <f t="shared" ref="AE15:AE26" si="7">5000*AD15/H15</f>
        <v>6076.6609880749575</v>
      </c>
      <c r="AF15" s="4"/>
      <c r="AG15" s="4">
        <v>13091</v>
      </c>
      <c r="AH15" s="4">
        <f t="shared" ref="AH15:AH25" si="8">5000*AG15/H15</f>
        <v>22301.533219761499</v>
      </c>
      <c r="AI15" s="4"/>
      <c r="AJ15" s="4"/>
    </row>
    <row r="16" spans="6:36" x14ac:dyDescent="0.2">
      <c r="F16" s="4" t="s">
        <v>11</v>
      </c>
      <c r="G16" s="4" t="s">
        <v>25</v>
      </c>
      <c r="H16" s="4">
        <v>1940</v>
      </c>
      <c r="I16" s="4">
        <v>38557</v>
      </c>
      <c r="J16" s="4">
        <f t="shared" si="0"/>
        <v>99373.71134020618</v>
      </c>
      <c r="K16" s="4"/>
      <c r="L16" s="4">
        <v>18302</v>
      </c>
      <c r="M16" s="4">
        <f t="shared" si="1"/>
        <v>47170.103092783502</v>
      </c>
      <c r="N16" s="4"/>
      <c r="O16" s="4">
        <v>19503</v>
      </c>
      <c r="P16" s="4">
        <f t="shared" si="2"/>
        <v>50265.463917525776</v>
      </c>
      <c r="Q16" s="4"/>
      <c r="R16" s="4">
        <v>12537</v>
      </c>
      <c r="S16" s="4">
        <f t="shared" si="3"/>
        <v>32311.855670103094</v>
      </c>
      <c r="T16" s="4"/>
      <c r="U16" s="4">
        <v>10356</v>
      </c>
      <c r="V16" s="4">
        <f t="shared" si="4"/>
        <v>26690.721649484534</v>
      </c>
      <c r="W16" s="4"/>
      <c r="X16" s="4">
        <v>1098</v>
      </c>
      <c r="Y16" s="4">
        <f t="shared" si="5"/>
        <v>2829.896907216495</v>
      </c>
      <c r="Z16" s="4"/>
      <c r="AA16" s="4">
        <v>2015</v>
      </c>
      <c r="AB16" s="4">
        <f t="shared" si="6"/>
        <v>5193.2989690721652</v>
      </c>
      <c r="AC16" s="4"/>
      <c r="AD16" s="4">
        <v>4146</v>
      </c>
      <c r="AE16" s="4">
        <f t="shared" si="7"/>
        <v>10685.567010309278</v>
      </c>
      <c r="AF16" s="4"/>
      <c r="AG16" s="4">
        <v>16084</v>
      </c>
      <c r="AH16" s="4">
        <f t="shared" si="8"/>
        <v>41453.608247422679</v>
      </c>
      <c r="AI16" s="4"/>
      <c r="AJ16" s="4"/>
    </row>
    <row r="17" spans="6:36" x14ac:dyDescent="0.2">
      <c r="F17" s="4" t="s">
        <v>12</v>
      </c>
      <c r="G17" s="4" t="s">
        <v>25</v>
      </c>
      <c r="H17" s="4">
        <v>1782</v>
      </c>
      <c r="I17" s="4">
        <v>23687</v>
      </c>
      <c r="J17" s="4">
        <f t="shared" si="0"/>
        <v>66461.8406285073</v>
      </c>
      <c r="K17" s="4">
        <f>AVERAGE(J14:J17)</f>
        <v>71939.319190068883</v>
      </c>
      <c r="L17" s="4">
        <v>9269</v>
      </c>
      <c r="M17" s="4">
        <f t="shared" si="1"/>
        <v>26007.29517396184</v>
      </c>
      <c r="N17" s="4">
        <f>AVERAGE(M14:M17)</f>
        <v>30570.885123799206</v>
      </c>
      <c r="O17" s="4">
        <v>14044</v>
      </c>
      <c r="P17" s="4">
        <f t="shared" si="2"/>
        <v>39405.162738496074</v>
      </c>
      <c r="Q17" s="4">
        <f>AVERAGE(P14:P17)</f>
        <v>40106.64558785579</v>
      </c>
      <c r="R17" s="4">
        <v>4927</v>
      </c>
      <c r="S17" s="4">
        <f t="shared" si="3"/>
        <v>13824.354657687991</v>
      </c>
      <c r="T17" s="4">
        <f>AVERAGE(S14:S17)</f>
        <v>18014.94980219577</v>
      </c>
      <c r="U17" s="4">
        <v>4211</v>
      </c>
      <c r="V17" s="4">
        <f t="shared" si="4"/>
        <v>11815.375982042649</v>
      </c>
      <c r="W17" s="4">
        <f>AVERAGE(V14:V17)</f>
        <v>15161.73815763048</v>
      </c>
      <c r="X17" s="4">
        <v>172</v>
      </c>
      <c r="Y17" s="4">
        <f t="shared" si="5"/>
        <v>482.60381593714925</v>
      </c>
      <c r="Z17" s="4">
        <f>AVERAGE(Y14:Y17)</f>
        <v>1115.6328444050755</v>
      </c>
      <c r="AA17" s="4">
        <v>930</v>
      </c>
      <c r="AB17" s="4">
        <f t="shared" si="6"/>
        <v>2609.4276094276092</v>
      </c>
      <c r="AC17" s="4">
        <f>AVERAGE(AB14:AB17)</f>
        <v>3588.0759156733102</v>
      </c>
      <c r="AD17" s="4">
        <v>3350</v>
      </c>
      <c r="AE17" s="4">
        <f>5000*AD17/H17</f>
        <v>9399.551066217733</v>
      </c>
      <c r="AF17" s="4">
        <f>AVERAGE(AE14:AE17)</f>
        <v>9034.980948763412</v>
      </c>
      <c r="AG17" s="4">
        <v>12125</v>
      </c>
      <c r="AH17" s="4">
        <f t="shared" si="8"/>
        <v>34020.763187429853</v>
      </c>
      <c r="AI17" s="4">
        <f>AVERAGE(AH14:AH17)</f>
        <v>33684.505546849236</v>
      </c>
      <c r="AJ17" s="4"/>
    </row>
    <row r="18" spans="6:36" x14ac:dyDescent="0.2">
      <c r="F18" s="4" t="s">
        <v>13</v>
      </c>
      <c r="G18" s="4" t="s">
        <v>6</v>
      </c>
      <c r="H18" s="4">
        <v>3435</v>
      </c>
      <c r="I18" s="4">
        <v>35149</v>
      </c>
      <c r="J18" s="4">
        <f t="shared" si="0"/>
        <v>51163.027656477439</v>
      </c>
      <c r="K18" s="4"/>
      <c r="L18" s="4">
        <v>19024</v>
      </c>
      <c r="M18" s="4">
        <f t="shared" si="1"/>
        <v>27691.41193595342</v>
      </c>
      <c r="N18" s="4"/>
      <c r="O18" s="4">
        <v>15409</v>
      </c>
      <c r="P18" s="4">
        <f t="shared" si="2"/>
        <v>22429.403202328966</v>
      </c>
      <c r="Q18" s="4"/>
      <c r="R18" s="4">
        <v>10851</v>
      </c>
      <c r="S18" s="4">
        <f t="shared" si="3"/>
        <v>15794.75982532751</v>
      </c>
      <c r="T18" s="4"/>
      <c r="U18" s="4">
        <v>9446</v>
      </c>
      <c r="V18" s="4">
        <f t="shared" si="4"/>
        <v>13749.636098981076</v>
      </c>
      <c r="W18" s="4"/>
      <c r="X18" s="4">
        <v>655</v>
      </c>
      <c r="Y18" s="4">
        <f t="shared" si="5"/>
        <v>953.42066957787483</v>
      </c>
      <c r="Z18" s="4"/>
      <c r="AA18" s="4">
        <v>1353</v>
      </c>
      <c r="AB18" s="4">
        <f t="shared" si="6"/>
        <v>1969.4323144104803</v>
      </c>
      <c r="AC18" s="4"/>
      <c r="AD18" s="4">
        <v>3774</v>
      </c>
      <c r="AE18" s="4">
        <f t="shared" si="7"/>
        <v>5493.4497816593885</v>
      </c>
      <c r="AF18" s="4"/>
      <c r="AG18" s="4">
        <v>12013</v>
      </c>
      <c r="AH18" s="4">
        <f t="shared" si="8"/>
        <v>17486.17176128093</v>
      </c>
      <c r="AI18" s="4"/>
      <c r="AJ18" s="4"/>
    </row>
    <row r="19" spans="6:36" x14ac:dyDescent="0.2">
      <c r="F19" s="4" t="s">
        <v>14</v>
      </c>
      <c r="G19" s="4" t="s">
        <v>6</v>
      </c>
      <c r="H19" s="4">
        <v>1542</v>
      </c>
      <c r="I19" s="4">
        <v>31444</v>
      </c>
      <c r="J19" s="4">
        <f t="shared" si="0"/>
        <v>101958.49546044099</v>
      </c>
      <c r="K19" s="4"/>
      <c r="L19" s="4">
        <v>15499</v>
      </c>
      <c r="M19" s="4">
        <f t="shared" si="1"/>
        <v>50256.16083009079</v>
      </c>
      <c r="N19" s="4"/>
      <c r="O19" s="4">
        <v>15456</v>
      </c>
      <c r="P19" s="4">
        <f t="shared" si="2"/>
        <v>50116.731517509725</v>
      </c>
      <c r="Q19" s="4"/>
      <c r="R19" s="4">
        <v>7733</v>
      </c>
      <c r="S19" s="4">
        <f t="shared" si="3"/>
        <v>25074.578469520104</v>
      </c>
      <c r="T19" s="4"/>
      <c r="U19" s="4">
        <v>6316</v>
      </c>
      <c r="V19" s="4">
        <f t="shared" si="4"/>
        <v>20479.896238651101</v>
      </c>
      <c r="W19" s="4"/>
      <c r="X19" s="4">
        <v>604</v>
      </c>
      <c r="Y19" s="4">
        <f t="shared" si="5"/>
        <v>1958.4954604409857</v>
      </c>
      <c r="Z19" s="4"/>
      <c r="AA19" s="4">
        <v>1086</v>
      </c>
      <c r="AB19" s="4">
        <f t="shared" si="6"/>
        <v>3521.4007782101166</v>
      </c>
      <c r="AC19" s="4"/>
      <c r="AD19" s="4">
        <v>2859</v>
      </c>
      <c r="AE19" s="4">
        <f t="shared" si="7"/>
        <v>9270.4280155642027</v>
      </c>
      <c r="AF19" s="4"/>
      <c r="AG19" s="4">
        <v>12501</v>
      </c>
      <c r="AH19" s="4">
        <f t="shared" si="8"/>
        <v>40535.019455252921</v>
      </c>
      <c r="AI19" s="4"/>
      <c r="AJ19" s="4"/>
    </row>
    <row r="20" spans="6:36" x14ac:dyDescent="0.2">
      <c r="F20" s="4" t="s">
        <v>15</v>
      </c>
      <c r="G20" s="4" t="s">
        <v>6</v>
      </c>
      <c r="H20" s="4">
        <v>1473</v>
      </c>
      <c r="I20" s="4">
        <v>27525</v>
      </c>
      <c r="J20" s="4">
        <f t="shared" si="0"/>
        <v>93431.77189409369</v>
      </c>
      <c r="K20" s="4"/>
      <c r="L20" s="4">
        <v>13347</v>
      </c>
      <c r="M20" s="4">
        <f t="shared" si="1"/>
        <v>45305.498981670062</v>
      </c>
      <c r="N20" s="4"/>
      <c r="O20" s="4">
        <v>13750</v>
      </c>
      <c r="P20" s="4">
        <f t="shared" si="2"/>
        <v>46673.455532926004</v>
      </c>
      <c r="Q20" s="4"/>
      <c r="R20" s="4">
        <v>5557</v>
      </c>
      <c r="S20" s="4">
        <f t="shared" si="3"/>
        <v>18862.864901561439</v>
      </c>
      <c r="T20" s="4"/>
      <c r="U20" s="4">
        <v>4849</v>
      </c>
      <c r="V20" s="4">
        <f t="shared" si="4"/>
        <v>16459.606245756957</v>
      </c>
      <c r="W20" s="4"/>
      <c r="X20" s="4">
        <v>239</v>
      </c>
      <c r="Y20" s="4">
        <f t="shared" si="5"/>
        <v>811.26951799049561</v>
      </c>
      <c r="Z20" s="4"/>
      <c r="AA20" s="4">
        <v>1497</v>
      </c>
      <c r="AB20" s="4">
        <f t="shared" si="6"/>
        <v>5081.4663951120165</v>
      </c>
      <c r="AC20" s="4"/>
      <c r="AD20" s="4">
        <v>3766</v>
      </c>
      <c r="AE20" s="4">
        <f t="shared" si="7"/>
        <v>12783.435166327223</v>
      </c>
      <c r="AF20" s="4"/>
      <c r="AG20" s="4">
        <v>11052</v>
      </c>
      <c r="AH20" s="4">
        <f t="shared" si="8"/>
        <v>37515.274949083505</v>
      </c>
      <c r="AI20" s="4"/>
      <c r="AJ20" s="4"/>
    </row>
    <row r="21" spans="6:36" s="3" customFormat="1" x14ac:dyDescent="0.2">
      <c r="F21" s="4" t="s">
        <v>16</v>
      </c>
      <c r="G21" s="4" t="s">
        <v>6</v>
      </c>
      <c r="H21" s="4">
        <v>800</v>
      </c>
      <c r="I21" s="4">
        <v>16589</v>
      </c>
      <c r="J21" s="4">
        <f>2000*I21/H21</f>
        <v>41472.5</v>
      </c>
      <c r="K21" s="4">
        <f>AVERAGE(J18:J21)</f>
        <v>72006.448752753029</v>
      </c>
      <c r="L21" s="4">
        <v>6978</v>
      </c>
      <c r="M21" s="4">
        <f>2000*L21/H21</f>
        <v>17445</v>
      </c>
      <c r="N21" s="4">
        <f>AVERAGE(M18:M21)</f>
        <v>35174.517936928569</v>
      </c>
      <c r="O21" s="4">
        <v>9297</v>
      </c>
      <c r="P21" s="4">
        <f>2000*O21/H21</f>
        <v>23242.5</v>
      </c>
      <c r="Q21" s="4">
        <f>AVERAGE(P18:P21)</f>
        <v>35615.522563191174</v>
      </c>
      <c r="R21" s="4">
        <v>2615</v>
      </c>
      <c r="S21" s="4">
        <f>2000*R21/H21</f>
        <v>6537.5</v>
      </c>
      <c r="T21" s="4">
        <f>AVERAGE(S18:S21)</f>
        <v>16567.425799102264</v>
      </c>
      <c r="U21" s="4">
        <v>2152</v>
      </c>
      <c r="V21" s="4">
        <f>2000*U21/H21</f>
        <v>5380</v>
      </c>
      <c r="W21" s="4">
        <f>AVERAGE(V18:V21)</f>
        <v>14017.284645847283</v>
      </c>
      <c r="X21" s="4">
        <v>121</v>
      </c>
      <c r="Y21" s="4">
        <f>2000*X21/H21</f>
        <v>302.5</v>
      </c>
      <c r="Z21" s="4">
        <f>AVERAGE(Y18:Y21)</f>
        <v>1006.4214120023391</v>
      </c>
      <c r="AA21" s="4">
        <v>563</v>
      </c>
      <c r="AB21" s="4">
        <f>2000*AA21/H21</f>
        <v>1407.5</v>
      </c>
      <c r="AC21" s="4">
        <f>AVERAGE(AB18:AB21)</f>
        <v>2994.9498719331532</v>
      </c>
      <c r="AD21" s="4">
        <v>3947</v>
      </c>
      <c r="AE21" s="4">
        <f>2000*AD21/H21</f>
        <v>9867.5</v>
      </c>
      <c r="AF21" s="4">
        <f>AVERAGE(AE18:AE21)</f>
        <v>9353.7032408877039</v>
      </c>
      <c r="AG21" s="4">
        <v>7268</v>
      </c>
      <c r="AH21" s="4">
        <f>2000*AG21/H21</f>
        <v>18170</v>
      </c>
      <c r="AI21" s="4">
        <f>AVERAGE(AH18:AH21)</f>
        <v>28426.616541404339</v>
      </c>
      <c r="AJ21" s="4" t="s">
        <v>32</v>
      </c>
    </row>
    <row r="22" spans="6:36" x14ac:dyDescent="0.2">
      <c r="F22" s="4" t="s">
        <v>17</v>
      </c>
      <c r="G22" s="4" t="s">
        <v>7</v>
      </c>
      <c r="H22" s="4">
        <v>2659</v>
      </c>
      <c r="I22" s="4">
        <v>18128</v>
      </c>
      <c r="J22" s="4">
        <f t="shared" si="0"/>
        <v>34088.003008649866</v>
      </c>
      <c r="K22" s="4"/>
      <c r="L22" s="4">
        <v>9649</v>
      </c>
      <c r="M22" s="4">
        <f t="shared" si="1"/>
        <v>18144.039112448289</v>
      </c>
      <c r="N22" s="4"/>
      <c r="O22" s="4">
        <v>8152</v>
      </c>
      <c r="P22" s="4">
        <f t="shared" si="2"/>
        <v>15329.07107935314</v>
      </c>
      <c r="Q22" s="4"/>
      <c r="R22" s="4">
        <v>4640</v>
      </c>
      <c r="S22" s="4">
        <f t="shared" si="3"/>
        <v>8725.0846182775476</v>
      </c>
      <c r="T22" s="4"/>
      <c r="U22" s="4">
        <v>4033</v>
      </c>
      <c r="V22" s="4">
        <f t="shared" si="4"/>
        <v>7583.6780744640846</v>
      </c>
      <c r="W22" s="4"/>
      <c r="X22" s="4">
        <v>258</v>
      </c>
      <c r="Y22" s="4">
        <f t="shared" si="5"/>
        <v>485.14479127491541</v>
      </c>
      <c r="Z22" s="4"/>
      <c r="AA22" s="4">
        <v>821</v>
      </c>
      <c r="AB22" s="4">
        <f t="shared" si="6"/>
        <v>1543.813463708161</v>
      </c>
      <c r="AC22" s="4"/>
      <c r="AD22" s="4">
        <v>1717</v>
      </c>
      <c r="AE22" s="4">
        <f t="shared" si="7"/>
        <v>3228.6573899962391</v>
      </c>
      <c r="AF22" s="4"/>
      <c r="AG22" s="4">
        <v>6786</v>
      </c>
      <c r="AH22" s="4">
        <f t="shared" si="8"/>
        <v>12760.436254230914</v>
      </c>
      <c r="AI22" s="4"/>
      <c r="AJ22" s="4"/>
    </row>
    <row r="23" spans="6:36" x14ac:dyDescent="0.2">
      <c r="F23" s="4" t="s">
        <v>18</v>
      </c>
      <c r="G23" s="4" t="s">
        <v>7</v>
      </c>
      <c r="H23" s="4">
        <v>4828</v>
      </c>
      <c r="I23" s="4">
        <v>19540</v>
      </c>
      <c r="J23" s="4">
        <f t="shared" si="0"/>
        <v>20236.122618061308</v>
      </c>
      <c r="K23" s="4"/>
      <c r="L23" s="4">
        <v>11952</v>
      </c>
      <c r="M23" s="4">
        <f t="shared" si="1"/>
        <v>12377.796188898095</v>
      </c>
      <c r="N23" s="4"/>
      <c r="O23" s="4">
        <v>7294</v>
      </c>
      <c r="P23" s="4">
        <f t="shared" si="2"/>
        <v>7553.8525269262636</v>
      </c>
      <c r="Q23" s="4"/>
      <c r="R23" s="4">
        <v>7125</v>
      </c>
      <c r="S23" s="4">
        <f t="shared" si="3"/>
        <v>7378.8318144159075</v>
      </c>
      <c r="T23" s="4"/>
      <c r="U23" s="4">
        <v>6238</v>
      </c>
      <c r="V23" s="4">
        <f t="shared" si="4"/>
        <v>6460.2319801159902</v>
      </c>
      <c r="W23" s="4"/>
      <c r="X23" s="4">
        <v>437</v>
      </c>
      <c r="Y23" s="4">
        <f t="shared" si="5"/>
        <v>452.56835128417566</v>
      </c>
      <c r="Z23" s="4"/>
      <c r="AA23" s="4">
        <v>859</v>
      </c>
      <c r="AB23" s="4">
        <f t="shared" si="6"/>
        <v>889.60231980115987</v>
      </c>
      <c r="AC23" s="4"/>
      <c r="AD23" s="4">
        <v>2300</v>
      </c>
      <c r="AE23" s="4">
        <f t="shared" si="7"/>
        <v>2381.9386909693453</v>
      </c>
      <c r="AF23" s="4"/>
      <c r="AG23" s="4">
        <v>5726</v>
      </c>
      <c r="AH23" s="4">
        <f t="shared" si="8"/>
        <v>5929.9917149958574</v>
      </c>
      <c r="AI23" s="4"/>
      <c r="AJ23" s="4"/>
    </row>
    <row r="24" spans="6:36" x14ac:dyDescent="0.2">
      <c r="F24" s="4" t="s">
        <v>22</v>
      </c>
      <c r="G24" s="4" t="s">
        <v>7</v>
      </c>
      <c r="H24" s="4">
        <v>1980</v>
      </c>
      <c r="I24" s="4">
        <v>31317</v>
      </c>
      <c r="J24" s="4">
        <f>5000*I24/H24</f>
        <v>79083.333333333328</v>
      </c>
      <c r="K24" s="4"/>
      <c r="L24" s="4">
        <v>18422</v>
      </c>
      <c r="M24" s="4">
        <f>5000*L24/H24</f>
        <v>46520.202020202021</v>
      </c>
      <c r="N24" s="4"/>
      <c r="O24" s="4">
        <v>12418</v>
      </c>
      <c r="P24" s="4">
        <f>5000*O24/H24</f>
        <v>31358.585858585859</v>
      </c>
      <c r="Q24" s="4"/>
      <c r="R24" s="4">
        <v>9802</v>
      </c>
      <c r="S24" s="4">
        <f>5000*R24/H24</f>
        <v>24752.525252525251</v>
      </c>
      <c r="T24" s="4"/>
      <c r="U24" s="4">
        <v>8448</v>
      </c>
      <c r="V24" s="4">
        <f>5000*U24/H24</f>
        <v>21333.333333333332</v>
      </c>
      <c r="W24" s="4"/>
      <c r="X24" s="4">
        <v>550</v>
      </c>
      <c r="Y24" s="4">
        <f>5000*X24/H24</f>
        <v>1388.8888888888889</v>
      </c>
      <c r="Z24" s="4"/>
      <c r="AA24" s="4">
        <v>1543</v>
      </c>
      <c r="AB24" s="4">
        <f>5000*AA24/H24</f>
        <v>3896.4646464646466</v>
      </c>
      <c r="AC24" s="4"/>
      <c r="AD24" s="4">
        <v>3489</v>
      </c>
      <c r="AE24" s="4">
        <f>5000*AD24/H24</f>
        <v>8810.6060606060601</v>
      </c>
      <c r="AF24" s="4"/>
      <c r="AG24" s="4">
        <v>9618</v>
      </c>
      <c r="AH24" s="4">
        <f>5000*AG24/H24</f>
        <v>24287.878787878788</v>
      </c>
      <c r="AI24" s="4"/>
      <c r="AJ24" s="4"/>
    </row>
    <row r="25" spans="6:36" s="1" customFormat="1" x14ac:dyDescent="0.2">
      <c r="F25" s="4" t="s">
        <v>20</v>
      </c>
      <c r="G25" s="4" t="s">
        <v>7</v>
      </c>
      <c r="H25" s="4">
        <v>1548</v>
      </c>
      <c r="I25" s="4">
        <v>34865</v>
      </c>
      <c r="J25" s="4">
        <f t="shared" si="0"/>
        <v>112613.04909560723</v>
      </c>
      <c r="K25" s="4">
        <f>AVERAGE(J22:J25)</f>
        <v>61505.127013912934</v>
      </c>
      <c r="L25" s="4">
        <v>19082</v>
      </c>
      <c r="M25" s="4">
        <f t="shared" si="1"/>
        <v>61634.366925064598</v>
      </c>
      <c r="N25" s="4">
        <f>AVERAGE(M22:M25)</f>
        <v>34669.101061653251</v>
      </c>
      <c r="O25" s="4">
        <v>15009</v>
      </c>
      <c r="P25" s="4">
        <f t="shared" si="2"/>
        <v>48478.682170542634</v>
      </c>
      <c r="Q25" s="4">
        <f>AVERAGE(P22:P25)</f>
        <v>25680.047908851971</v>
      </c>
      <c r="R25" s="4">
        <v>10212</v>
      </c>
      <c r="S25" s="4">
        <f t="shared" si="3"/>
        <v>32984.496124031008</v>
      </c>
      <c r="T25" s="4">
        <f>AVERAGE(S22:S25)</f>
        <v>18460.234452312427</v>
      </c>
      <c r="U25" s="4">
        <v>8613</v>
      </c>
      <c r="V25" s="4">
        <f t="shared" si="4"/>
        <v>27819.767441860466</v>
      </c>
      <c r="W25" s="4">
        <f>AVERAGE(V22:V25)</f>
        <v>15799.252707443467</v>
      </c>
      <c r="X25" s="4">
        <v>707</v>
      </c>
      <c r="Y25" s="4">
        <f t="shared" si="5"/>
        <v>2283.59173126615</v>
      </c>
      <c r="Z25" s="4">
        <f>AVERAGE(Y22:Y25)</f>
        <v>1152.5484406785326</v>
      </c>
      <c r="AA25" s="4">
        <v>1956</v>
      </c>
      <c r="AB25" s="4">
        <f t="shared" si="6"/>
        <v>6317.8294573643407</v>
      </c>
      <c r="AC25" s="4">
        <f>AVERAGE(AB22:AB25)</f>
        <v>3161.9274718345769</v>
      </c>
      <c r="AD25" s="4">
        <v>3569</v>
      </c>
      <c r="AE25" s="4">
        <f t="shared" si="7"/>
        <v>11527.777777777777</v>
      </c>
      <c r="AF25" s="4">
        <f>AVERAGE(AE22:AE25)</f>
        <v>6487.2449798373555</v>
      </c>
      <c r="AG25" s="4">
        <v>12127</v>
      </c>
      <c r="AH25" s="4">
        <f t="shared" si="8"/>
        <v>39169.896640826875</v>
      </c>
      <c r="AI25" s="4">
        <f>AVERAGE(AH22:AH25)</f>
        <v>20537.050849483108</v>
      </c>
      <c r="AJ25" s="4" t="s">
        <v>31</v>
      </c>
    </row>
    <row r="26" spans="6:36" x14ac:dyDescent="0.2">
      <c r="F26" s="4" t="s">
        <v>21</v>
      </c>
      <c r="G26" s="4" t="s">
        <v>24</v>
      </c>
      <c r="H26" s="4">
        <v>1980</v>
      </c>
      <c r="I26" s="4">
        <v>35680</v>
      </c>
      <c r="J26" s="4">
        <f t="shared" si="0"/>
        <v>90101.010101010106</v>
      </c>
      <c r="K26" s="4"/>
      <c r="L26" s="4">
        <v>21940</v>
      </c>
      <c r="M26" s="4">
        <f t="shared" si="1"/>
        <v>55404.040404040403</v>
      </c>
      <c r="N26" s="4"/>
      <c r="O26" s="4">
        <v>13205</v>
      </c>
      <c r="P26" s="4">
        <f t="shared" si="2"/>
        <v>33345.959595959597</v>
      </c>
      <c r="Q26" s="4"/>
      <c r="R26" s="4">
        <v>12530</v>
      </c>
      <c r="S26" s="4">
        <f t="shared" si="3"/>
        <v>31641.414141414141</v>
      </c>
      <c r="T26" s="4"/>
      <c r="U26" s="4">
        <v>10966</v>
      </c>
      <c r="V26" s="4">
        <f t="shared" si="4"/>
        <v>27691.919191919191</v>
      </c>
      <c r="W26" s="4"/>
      <c r="X26" s="4">
        <v>876</v>
      </c>
      <c r="Y26" s="4">
        <f t="shared" si="5"/>
        <v>2212.121212121212</v>
      </c>
      <c r="Z26" s="4"/>
      <c r="AA26" s="4">
        <v>1192</v>
      </c>
      <c r="AB26" s="4">
        <f t="shared" si="6"/>
        <v>3010.1010101010102</v>
      </c>
      <c r="AC26" s="4"/>
      <c r="AD26" s="4">
        <v>3990</v>
      </c>
      <c r="AE26" s="4">
        <f t="shared" si="7"/>
        <v>10075.757575757576</v>
      </c>
      <c r="AF26" s="4"/>
      <c r="AG26" s="4">
        <v>10404</v>
      </c>
      <c r="AH26" s="4">
        <f>5000*AG26/H26</f>
        <v>26272.727272727272</v>
      </c>
      <c r="AI26" s="4"/>
      <c r="AJ26" s="4"/>
    </row>
    <row r="27" spans="6:36" x14ac:dyDescent="0.2">
      <c r="F27" s="4" t="s">
        <v>19</v>
      </c>
      <c r="G27" s="4" t="s">
        <v>24</v>
      </c>
      <c r="H27" s="4">
        <v>1558</v>
      </c>
      <c r="I27" s="4">
        <v>55130</v>
      </c>
      <c r="J27" s="4">
        <f>5000*I27/H27</f>
        <v>176925.54557124519</v>
      </c>
      <c r="K27" s="4"/>
      <c r="L27" s="4">
        <v>27226</v>
      </c>
      <c r="M27" s="4">
        <f>5000*L27/H27</f>
        <v>87374.839537869062</v>
      </c>
      <c r="N27" s="4"/>
      <c r="O27" s="4">
        <v>26964</v>
      </c>
      <c r="P27" s="4">
        <f>5000*O27/H27</f>
        <v>86534.017971758658</v>
      </c>
      <c r="Q27" s="4"/>
      <c r="R27" s="4">
        <v>19228</v>
      </c>
      <c r="S27" s="4">
        <f>5000*R27/H27</f>
        <v>61707.317073170729</v>
      </c>
      <c r="T27" s="4"/>
      <c r="U27" s="4">
        <v>16878</v>
      </c>
      <c r="V27" s="4">
        <f>5000*U27/H27</f>
        <v>54165.596919127085</v>
      </c>
      <c r="W27" s="4"/>
      <c r="X27" s="4">
        <v>945</v>
      </c>
      <c r="Y27" s="4">
        <f>5000*X27/H27</f>
        <v>3032.7342747111684</v>
      </c>
      <c r="Z27" s="4"/>
      <c r="AA27" s="4">
        <v>5987</v>
      </c>
      <c r="AB27" s="4">
        <f>5000*AA27/H27</f>
        <v>19213.735558408214</v>
      </c>
      <c r="AC27" s="4"/>
      <c r="AD27" s="4">
        <v>8338</v>
      </c>
      <c r="AE27" s="4">
        <f>5000*AD27/H27</f>
        <v>26758.664955070602</v>
      </c>
      <c r="AF27" s="4"/>
      <c r="AG27" s="4">
        <v>23417</v>
      </c>
      <c r="AH27" s="4">
        <f>5000*AG27/H27</f>
        <v>75150.834403080866</v>
      </c>
      <c r="AI27" s="4"/>
      <c r="AJ27" s="4"/>
    </row>
    <row r="28" spans="6:36" x14ac:dyDescent="0.2">
      <c r="F28" s="4" t="s">
        <v>23</v>
      </c>
      <c r="G28" s="4" t="s">
        <v>24</v>
      </c>
      <c r="H28" s="4">
        <v>1547</v>
      </c>
      <c r="I28" s="4">
        <v>49292</v>
      </c>
      <c r="J28" s="4">
        <f>5000*I28/H28</f>
        <v>159314.8028442146</v>
      </c>
      <c r="K28" s="4"/>
      <c r="L28" s="4">
        <v>26913</v>
      </c>
      <c r="M28" s="4">
        <f>5000*L28/H28</f>
        <v>86984.48610213316</v>
      </c>
      <c r="N28" s="4"/>
      <c r="O28" s="4">
        <v>21404</v>
      </c>
      <c r="P28" s="4">
        <f>5000*O28/H28</f>
        <v>69179.056237879762</v>
      </c>
      <c r="Q28" s="4"/>
      <c r="R28" s="4">
        <v>15937</v>
      </c>
      <c r="S28" s="4">
        <f>5000*R28/H28</f>
        <v>51509.372979961212</v>
      </c>
      <c r="T28" s="4"/>
      <c r="U28" s="4">
        <v>13820</v>
      </c>
      <c r="V28" s="4">
        <f>5000*U28/H28</f>
        <v>44667.097608274082</v>
      </c>
      <c r="W28" s="4"/>
      <c r="X28" s="4">
        <v>1136</v>
      </c>
      <c r="Y28" s="4">
        <f>5000*X28/H28</f>
        <v>3671.6224951519071</v>
      </c>
      <c r="Z28" s="4"/>
      <c r="AA28" s="4">
        <v>2459</v>
      </c>
      <c r="AB28" s="4">
        <f>5000*AA28/H28</f>
        <v>7947.6405946994182</v>
      </c>
      <c r="AC28" s="4"/>
      <c r="AD28" s="4">
        <v>7554</v>
      </c>
      <c r="AE28" s="4">
        <f>5000*AD28/H28</f>
        <v>24414.996767937944</v>
      </c>
      <c r="AF28" s="4"/>
      <c r="AG28" s="4">
        <v>17040</v>
      </c>
      <c r="AH28" s="4">
        <f>5000*AG28/H28</f>
        <v>55074.337427278602</v>
      </c>
      <c r="AI28" s="4"/>
      <c r="AJ28" s="4"/>
    </row>
    <row r="29" spans="6:36" s="3" customFormat="1" x14ac:dyDescent="0.2">
      <c r="F29" s="4" t="s">
        <v>27</v>
      </c>
      <c r="G29" s="4" t="s">
        <v>24</v>
      </c>
      <c r="H29" s="4">
        <v>1847</v>
      </c>
      <c r="I29" s="4">
        <v>34702</v>
      </c>
      <c r="J29" s="4">
        <f>5000*I29/H29*2</f>
        <v>187883.05360043314</v>
      </c>
      <c r="K29" s="4">
        <f>AVERAGE(J26:J29)</f>
        <v>153556.10302922575</v>
      </c>
      <c r="L29" s="4">
        <v>17041</v>
      </c>
      <c r="M29" s="4">
        <f>5000*L29/H29*2</f>
        <v>92263.129399025449</v>
      </c>
      <c r="N29" s="4">
        <f>AVERAGE(M26:M29)</f>
        <v>80506.623860767024</v>
      </c>
      <c r="O29" s="4">
        <v>16959</v>
      </c>
      <c r="P29" s="4">
        <f>5000*O29/H29*2</f>
        <v>91819.166215484569</v>
      </c>
      <c r="Q29" s="4">
        <f>AVERAGE(P26:P29)</f>
        <v>70219.550005270648</v>
      </c>
      <c r="R29" s="4">
        <v>9256</v>
      </c>
      <c r="S29" s="4">
        <f>5000*R29/H29*2</f>
        <v>50113.697888467788</v>
      </c>
      <c r="T29" s="4">
        <f>AVERAGE(S26:S29)</f>
        <v>48742.950520753468</v>
      </c>
      <c r="U29" s="4">
        <v>7662</v>
      </c>
      <c r="V29" s="4">
        <f>5000*U29/H29*2</f>
        <v>41483.486735246348</v>
      </c>
      <c r="W29" s="4">
        <f>AVERAGE(V26:V29)</f>
        <v>42002.025113641677</v>
      </c>
      <c r="X29" s="4">
        <v>620</v>
      </c>
      <c r="Y29" s="4">
        <f>5000*X29/H29*2</f>
        <v>3356.7948023822414</v>
      </c>
      <c r="Z29" s="4">
        <f>AVERAGE(Y26:Y29)</f>
        <v>3068.3181960916322</v>
      </c>
      <c r="AA29" s="4">
        <v>2169</v>
      </c>
      <c r="AB29" s="4">
        <f>5000*AA29/H29*2</f>
        <v>11743.367623172713</v>
      </c>
      <c r="AC29" s="4">
        <f>AVERAGE(AB26:AB29)</f>
        <v>10478.711196595339</v>
      </c>
      <c r="AD29" s="4">
        <v>5074</v>
      </c>
      <c r="AE29" s="4">
        <f>5000*AD29/H29*2</f>
        <v>27471.575527883055</v>
      </c>
      <c r="AF29" s="4">
        <f>AVERAGE(AE26:AE29)</f>
        <v>22180.248706662293</v>
      </c>
      <c r="AG29" s="4">
        <v>13838</v>
      </c>
      <c r="AH29" s="4">
        <f>5000*AG29/H29*2</f>
        <v>74921.494315105578</v>
      </c>
      <c r="AI29" s="4">
        <f>AVERAGE(AH26:AH29)</f>
        <v>57854.848354548078</v>
      </c>
      <c r="AJ29" s="4"/>
    </row>
    <row r="30" spans="6:36" x14ac:dyDescent="0.2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6:36" x14ac:dyDescent="0.2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6:36" x14ac:dyDescent="0.2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Singh, Tej Pratap</cp:lastModifiedBy>
  <dcterms:created xsi:type="dcterms:W3CDTF">2022-09-15T17:17:15Z</dcterms:created>
  <dcterms:modified xsi:type="dcterms:W3CDTF">2023-06-28T02:36:06Z</dcterms:modified>
</cp:coreProperties>
</file>