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MEGAsync\ICESI\Arquitectura de Hardware\lab-hardware-architecture\ConsoleAppTimeElapsed\"/>
    </mc:Choice>
  </mc:AlternateContent>
  <bookViews>
    <workbookView xWindow="0" yWindow="0" windowWidth="20490" windowHeight="7650" activeTab="1"/>
  </bookViews>
  <sheets>
    <sheet name="Preguntas" sheetId="10" r:id="rId1"/>
    <sheet name="Gráficas" sheetId="11" r:id="rId2"/>
    <sheet name="Anova1" sheetId="12" r:id="rId3"/>
    <sheet name="Anova2" sheetId="13" r:id="rId4"/>
    <sheet name="sumaIntLocalj,i" sheetId="1" r:id="rId5"/>
    <sheet name="norma_sumaIntLocalj,i" sheetId="3" r:id="rId6"/>
    <sheet name="sumaIntLocali,j" sheetId="4" r:id="rId7"/>
    <sheet name="norma_sumaIntLocali,j" sheetId="5" r:id="rId8"/>
    <sheet name="sumaIntParamj,i" sheetId="8" r:id="rId9"/>
    <sheet name="norma_SumaIntParamj,i" sheetId="9" r:id="rId10"/>
    <sheet name="sumaIntParami,j" sheetId="6" r:id="rId11"/>
    <sheet name="norma_SumaIntParami,j" sheetId="7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3" l="1"/>
  <c r="J32" i="13" s="1"/>
  <c r="J30" i="13"/>
  <c r="J27" i="13"/>
  <c r="J26" i="13"/>
  <c r="J37" i="13"/>
  <c r="N35" i="13"/>
  <c r="M35" i="13"/>
  <c r="L35" i="13"/>
  <c r="K35" i="13"/>
  <c r="I35" i="13"/>
  <c r="N6" i="13"/>
  <c r="M26" i="12"/>
  <c r="L27" i="12"/>
  <c r="L26" i="12"/>
  <c r="K27" i="12"/>
  <c r="K28" i="12"/>
  <c r="J38" i="12"/>
  <c r="J37" i="12"/>
  <c r="K26" i="12"/>
  <c r="J32" i="12"/>
  <c r="J35" i="12"/>
  <c r="K35" i="12"/>
  <c r="L35" i="12"/>
  <c r="M35" i="12"/>
  <c r="N35" i="12"/>
  <c r="I35" i="12"/>
  <c r="J30" i="12"/>
  <c r="J28" i="12"/>
  <c r="J27" i="12"/>
  <c r="J26" i="12"/>
  <c r="N6" i="12"/>
  <c r="D11" i="11"/>
  <c r="D9" i="11"/>
  <c r="D7" i="11"/>
  <c r="D5" i="11"/>
  <c r="D12" i="11"/>
  <c r="D10" i="11"/>
  <c r="D8" i="11"/>
  <c r="D6" i="11"/>
  <c r="C12" i="11"/>
  <c r="C11" i="11"/>
  <c r="C10" i="11"/>
  <c r="C9" i="11"/>
  <c r="C8" i="11"/>
  <c r="C7" i="11"/>
  <c r="C6" i="11"/>
  <c r="C5" i="11"/>
  <c r="D53" i="10"/>
  <c r="E53" i="10" s="1"/>
  <c r="F53" i="10" s="1"/>
  <c r="D54" i="10"/>
  <c r="E54" i="10" s="1"/>
  <c r="F54" i="10" s="1"/>
  <c r="D55" i="10"/>
  <c r="E55" i="10" s="1"/>
  <c r="F55" i="10" s="1"/>
  <c r="D52" i="10"/>
  <c r="E52" i="10" s="1"/>
  <c r="F52" i="10" s="1"/>
  <c r="F24" i="10"/>
  <c r="F25" i="10"/>
  <c r="F23" i="10"/>
  <c r="E24" i="10"/>
  <c r="E25" i="10"/>
  <c r="E23" i="10"/>
  <c r="D24" i="10"/>
  <c r="D25" i="10"/>
  <c r="D23" i="10"/>
  <c r="C25" i="10"/>
  <c r="C24" i="10"/>
  <c r="C23" i="10"/>
  <c r="G8" i="10"/>
  <c r="G11" i="10" s="1"/>
  <c r="K5" i="10"/>
  <c r="K26" i="13" l="1"/>
  <c r="L26" i="13" s="1"/>
  <c r="J38" i="13"/>
  <c r="K28" i="13" s="1"/>
  <c r="K27" i="13" s="1"/>
  <c r="L27" i="13" s="1"/>
  <c r="M26" i="13" s="1"/>
  <c r="J28" i="13"/>
  <c r="B6" i="9"/>
  <c r="C6" i="9"/>
  <c r="D6" i="9"/>
  <c r="E6" i="9"/>
  <c r="F6" i="9"/>
  <c r="G6" i="9"/>
  <c r="H6" i="9"/>
  <c r="I6" i="9"/>
  <c r="I107" i="9" s="1"/>
  <c r="J6" i="9"/>
  <c r="K6" i="9"/>
  <c r="L6" i="9"/>
  <c r="L107" i="9" s="1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B43" i="9"/>
  <c r="C43" i="9"/>
  <c r="D43" i="9"/>
  <c r="E43" i="9"/>
  <c r="F43" i="9"/>
  <c r="G43" i="9"/>
  <c r="H43" i="9"/>
  <c r="I43" i="9"/>
  <c r="J43" i="9"/>
  <c r="K43" i="9"/>
  <c r="L43" i="9"/>
  <c r="M43" i="9"/>
  <c r="B44" i="9"/>
  <c r="C44" i="9"/>
  <c r="D44" i="9"/>
  <c r="E44" i="9"/>
  <c r="F44" i="9"/>
  <c r="G44" i="9"/>
  <c r="H44" i="9"/>
  <c r="I44" i="9"/>
  <c r="J44" i="9"/>
  <c r="K44" i="9"/>
  <c r="L44" i="9"/>
  <c r="M44" i="9"/>
  <c r="B45" i="9"/>
  <c r="C45" i="9"/>
  <c r="D45" i="9"/>
  <c r="E45" i="9"/>
  <c r="F45" i="9"/>
  <c r="G45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B47" i="9"/>
  <c r="C47" i="9"/>
  <c r="D47" i="9"/>
  <c r="E47" i="9"/>
  <c r="F47" i="9"/>
  <c r="G47" i="9"/>
  <c r="H47" i="9"/>
  <c r="I47" i="9"/>
  <c r="J47" i="9"/>
  <c r="K47" i="9"/>
  <c r="L47" i="9"/>
  <c r="M47" i="9"/>
  <c r="B48" i="9"/>
  <c r="C48" i="9"/>
  <c r="D48" i="9"/>
  <c r="E48" i="9"/>
  <c r="F48" i="9"/>
  <c r="G48" i="9"/>
  <c r="H48" i="9"/>
  <c r="I48" i="9"/>
  <c r="J48" i="9"/>
  <c r="K48" i="9"/>
  <c r="L48" i="9"/>
  <c r="M48" i="9"/>
  <c r="B49" i="9"/>
  <c r="C49" i="9"/>
  <c r="D49" i="9"/>
  <c r="E49" i="9"/>
  <c r="F49" i="9"/>
  <c r="G49" i="9"/>
  <c r="H49" i="9"/>
  <c r="I49" i="9"/>
  <c r="J49" i="9"/>
  <c r="K49" i="9"/>
  <c r="L49" i="9"/>
  <c r="M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2" i="9"/>
  <c r="C52" i="9"/>
  <c r="D52" i="9"/>
  <c r="E52" i="9"/>
  <c r="F52" i="9"/>
  <c r="G52" i="9"/>
  <c r="H52" i="9"/>
  <c r="I52" i="9"/>
  <c r="J52" i="9"/>
  <c r="K52" i="9"/>
  <c r="L52" i="9"/>
  <c r="M52" i="9"/>
  <c r="B53" i="9"/>
  <c r="C53" i="9"/>
  <c r="D53" i="9"/>
  <c r="E53" i="9"/>
  <c r="F53" i="9"/>
  <c r="G53" i="9"/>
  <c r="H53" i="9"/>
  <c r="I53" i="9"/>
  <c r="J53" i="9"/>
  <c r="K53" i="9"/>
  <c r="L53" i="9"/>
  <c r="M53" i="9"/>
  <c r="B54" i="9"/>
  <c r="C54" i="9"/>
  <c r="D54" i="9"/>
  <c r="E54" i="9"/>
  <c r="F54" i="9"/>
  <c r="G54" i="9"/>
  <c r="H54" i="9"/>
  <c r="I54" i="9"/>
  <c r="J54" i="9"/>
  <c r="K54" i="9"/>
  <c r="L54" i="9"/>
  <c r="M54" i="9"/>
  <c r="B55" i="9"/>
  <c r="C55" i="9"/>
  <c r="D55" i="9"/>
  <c r="E55" i="9"/>
  <c r="F55" i="9"/>
  <c r="G55" i="9"/>
  <c r="H55" i="9"/>
  <c r="I55" i="9"/>
  <c r="J55" i="9"/>
  <c r="K55" i="9"/>
  <c r="L55" i="9"/>
  <c r="M55" i="9"/>
  <c r="B56" i="9"/>
  <c r="C56" i="9"/>
  <c r="D56" i="9"/>
  <c r="E56" i="9"/>
  <c r="F56" i="9"/>
  <c r="G56" i="9"/>
  <c r="H56" i="9"/>
  <c r="I56" i="9"/>
  <c r="J56" i="9"/>
  <c r="K56" i="9"/>
  <c r="L56" i="9"/>
  <c r="M56" i="9"/>
  <c r="B57" i="9"/>
  <c r="C57" i="9"/>
  <c r="D57" i="9"/>
  <c r="E57" i="9"/>
  <c r="F57" i="9"/>
  <c r="G57" i="9"/>
  <c r="H57" i="9"/>
  <c r="I57" i="9"/>
  <c r="J57" i="9"/>
  <c r="K57" i="9"/>
  <c r="L57" i="9"/>
  <c r="M57" i="9"/>
  <c r="B58" i="9"/>
  <c r="C58" i="9"/>
  <c r="D58" i="9"/>
  <c r="E58" i="9"/>
  <c r="F58" i="9"/>
  <c r="G58" i="9"/>
  <c r="H58" i="9"/>
  <c r="I58" i="9"/>
  <c r="J58" i="9"/>
  <c r="K58" i="9"/>
  <c r="L58" i="9"/>
  <c r="M58" i="9"/>
  <c r="B59" i="9"/>
  <c r="C59" i="9"/>
  <c r="D59" i="9"/>
  <c r="E59" i="9"/>
  <c r="F59" i="9"/>
  <c r="G59" i="9"/>
  <c r="H59" i="9"/>
  <c r="I59" i="9"/>
  <c r="J59" i="9"/>
  <c r="K59" i="9"/>
  <c r="L59" i="9"/>
  <c r="M59" i="9"/>
  <c r="B60" i="9"/>
  <c r="C60" i="9"/>
  <c r="D60" i="9"/>
  <c r="E60" i="9"/>
  <c r="F60" i="9"/>
  <c r="G60" i="9"/>
  <c r="H60" i="9"/>
  <c r="I60" i="9"/>
  <c r="J60" i="9"/>
  <c r="K60" i="9"/>
  <c r="L60" i="9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B63" i="9"/>
  <c r="C63" i="9"/>
  <c r="D63" i="9"/>
  <c r="E63" i="9"/>
  <c r="F63" i="9"/>
  <c r="G63" i="9"/>
  <c r="H63" i="9"/>
  <c r="I63" i="9"/>
  <c r="J63" i="9"/>
  <c r="K63" i="9"/>
  <c r="L63" i="9"/>
  <c r="M63" i="9"/>
  <c r="B64" i="9"/>
  <c r="C64" i="9"/>
  <c r="D64" i="9"/>
  <c r="E64" i="9"/>
  <c r="F64" i="9"/>
  <c r="G64" i="9"/>
  <c r="H64" i="9"/>
  <c r="I64" i="9"/>
  <c r="J64" i="9"/>
  <c r="K64" i="9"/>
  <c r="L64" i="9"/>
  <c r="M64" i="9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B68" i="9"/>
  <c r="C68" i="9"/>
  <c r="D68" i="9"/>
  <c r="E68" i="9"/>
  <c r="F68" i="9"/>
  <c r="G68" i="9"/>
  <c r="H68" i="9"/>
  <c r="I68" i="9"/>
  <c r="J68" i="9"/>
  <c r="K68" i="9"/>
  <c r="L68" i="9"/>
  <c r="M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72" i="9"/>
  <c r="C72" i="9"/>
  <c r="D72" i="9"/>
  <c r="E72" i="9"/>
  <c r="F72" i="9"/>
  <c r="G72" i="9"/>
  <c r="H72" i="9"/>
  <c r="I72" i="9"/>
  <c r="J72" i="9"/>
  <c r="K72" i="9"/>
  <c r="L72" i="9"/>
  <c r="M72" i="9"/>
  <c r="B73" i="9"/>
  <c r="C73" i="9"/>
  <c r="D73" i="9"/>
  <c r="E73" i="9"/>
  <c r="F73" i="9"/>
  <c r="G73" i="9"/>
  <c r="H73" i="9"/>
  <c r="I73" i="9"/>
  <c r="J73" i="9"/>
  <c r="K73" i="9"/>
  <c r="L73" i="9"/>
  <c r="M73" i="9"/>
  <c r="B74" i="9"/>
  <c r="C74" i="9"/>
  <c r="D74" i="9"/>
  <c r="E74" i="9"/>
  <c r="F74" i="9"/>
  <c r="G74" i="9"/>
  <c r="H74" i="9"/>
  <c r="I74" i="9"/>
  <c r="J74" i="9"/>
  <c r="K74" i="9"/>
  <c r="L74" i="9"/>
  <c r="M74" i="9"/>
  <c r="B75" i="9"/>
  <c r="C75" i="9"/>
  <c r="D75" i="9"/>
  <c r="E75" i="9"/>
  <c r="F75" i="9"/>
  <c r="G75" i="9"/>
  <c r="H75" i="9"/>
  <c r="I75" i="9"/>
  <c r="J75" i="9"/>
  <c r="K75" i="9"/>
  <c r="L75" i="9"/>
  <c r="M75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84" i="9"/>
  <c r="E84" i="9"/>
  <c r="F84" i="9"/>
  <c r="G84" i="9"/>
  <c r="H84" i="9"/>
  <c r="I84" i="9"/>
  <c r="J84" i="9"/>
  <c r="K84" i="9"/>
  <c r="L84" i="9"/>
  <c r="M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B88" i="9"/>
  <c r="C88" i="9"/>
  <c r="D88" i="9"/>
  <c r="E88" i="9"/>
  <c r="F88" i="9"/>
  <c r="G88" i="9"/>
  <c r="H88" i="9"/>
  <c r="I88" i="9"/>
  <c r="J88" i="9"/>
  <c r="K88" i="9"/>
  <c r="L88" i="9"/>
  <c r="M88" i="9"/>
  <c r="B89" i="9"/>
  <c r="C89" i="9"/>
  <c r="D89" i="9"/>
  <c r="E89" i="9"/>
  <c r="F89" i="9"/>
  <c r="G89" i="9"/>
  <c r="H89" i="9"/>
  <c r="I89" i="9"/>
  <c r="J89" i="9"/>
  <c r="K89" i="9"/>
  <c r="L89" i="9"/>
  <c r="M89" i="9"/>
  <c r="B90" i="9"/>
  <c r="C90" i="9"/>
  <c r="D90" i="9"/>
  <c r="E90" i="9"/>
  <c r="F90" i="9"/>
  <c r="G90" i="9"/>
  <c r="H90" i="9"/>
  <c r="I90" i="9"/>
  <c r="J90" i="9"/>
  <c r="K90" i="9"/>
  <c r="L90" i="9"/>
  <c r="M90" i="9"/>
  <c r="B91" i="9"/>
  <c r="C91" i="9"/>
  <c r="D91" i="9"/>
  <c r="E91" i="9"/>
  <c r="F91" i="9"/>
  <c r="G91" i="9"/>
  <c r="H91" i="9"/>
  <c r="I91" i="9"/>
  <c r="J91" i="9"/>
  <c r="K91" i="9"/>
  <c r="L91" i="9"/>
  <c r="M91" i="9"/>
  <c r="B92" i="9"/>
  <c r="C92" i="9"/>
  <c r="D92" i="9"/>
  <c r="E92" i="9"/>
  <c r="F92" i="9"/>
  <c r="G92" i="9"/>
  <c r="H92" i="9"/>
  <c r="I92" i="9"/>
  <c r="J92" i="9"/>
  <c r="K92" i="9"/>
  <c r="L92" i="9"/>
  <c r="M92" i="9"/>
  <c r="B93" i="9"/>
  <c r="C93" i="9"/>
  <c r="D93" i="9"/>
  <c r="E93" i="9"/>
  <c r="F93" i="9"/>
  <c r="G93" i="9"/>
  <c r="H93" i="9"/>
  <c r="I93" i="9"/>
  <c r="J93" i="9"/>
  <c r="K93" i="9"/>
  <c r="L93" i="9"/>
  <c r="M93" i="9"/>
  <c r="B94" i="9"/>
  <c r="C94" i="9"/>
  <c r="D94" i="9"/>
  <c r="E94" i="9"/>
  <c r="F94" i="9"/>
  <c r="G94" i="9"/>
  <c r="H94" i="9"/>
  <c r="I94" i="9"/>
  <c r="J94" i="9"/>
  <c r="K94" i="9"/>
  <c r="L94" i="9"/>
  <c r="M94" i="9"/>
  <c r="B95" i="9"/>
  <c r="C95" i="9"/>
  <c r="D95" i="9"/>
  <c r="E95" i="9"/>
  <c r="F95" i="9"/>
  <c r="G95" i="9"/>
  <c r="H95" i="9"/>
  <c r="I95" i="9"/>
  <c r="J95" i="9"/>
  <c r="K95" i="9"/>
  <c r="L95" i="9"/>
  <c r="M95" i="9"/>
  <c r="B96" i="9"/>
  <c r="C96" i="9"/>
  <c r="D96" i="9"/>
  <c r="E96" i="9"/>
  <c r="F96" i="9"/>
  <c r="G96" i="9"/>
  <c r="H96" i="9"/>
  <c r="I96" i="9"/>
  <c r="J96" i="9"/>
  <c r="K96" i="9"/>
  <c r="L96" i="9"/>
  <c r="M96" i="9"/>
  <c r="B97" i="9"/>
  <c r="C97" i="9"/>
  <c r="D97" i="9"/>
  <c r="E97" i="9"/>
  <c r="F97" i="9"/>
  <c r="G97" i="9"/>
  <c r="H97" i="9"/>
  <c r="I97" i="9"/>
  <c r="J97" i="9"/>
  <c r="K97" i="9"/>
  <c r="L97" i="9"/>
  <c r="M97" i="9"/>
  <c r="B98" i="9"/>
  <c r="C98" i="9"/>
  <c r="D98" i="9"/>
  <c r="E98" i="9"/>
  <c r="F98" i="9"/>
  <c r="G98" i="9"/>
  <c r="H98" i="9"/>
  <c r="I98" i="9"/>
  <c r="J98" i="9"/>
  <c r="K98" i="9"/>
  <c r="L98" i="9"/>
  <c r="M98" i="9"/>
  <c r="B99" i="9"/>
  <c r="C99" i="9"/>
  <c r="D99" i="9"/>
  <c r="E99" i="9"/>
  <c r="F99" i="9"/>
  <c r="G99" i="9"/>
  <c r="H99" i="9"/>
  <c r="I99" i="9"/>
  <c r="J99" i="9"/>
  <c r="K99" i="9"/>
  <c r="L99" i="9"/>
  <c r="M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L5" i="9"/>
  <c r="M5" i="9"/>
  <c r="K5" i="9"/>
  <c r="I5" i="9"/>
  <c r="J5" i="9"/>
  <c r="H5" i="9"/>
  <c r="H107" i="9" s="1"/>
  <c r="F5" i="9"/>
  <c r="G5" i="9"/>
  <c r="G107" i="9" s="1"/>
  <c r="E5" i="9"/>
  <c r="D5" i="9"/>
  <c r="C5" i="9"/>
  <c r="D107" i="9"/>
  <c r="B5" i="9"/>
  <c r="K107" i="9"/>
  <c r="J107" i="9"/>
  <c r="F106" i="9"/>
  <c r="C107" i="9"/>
  <c r="B107" i="9"/>
  <c r="B6" i="7"/>
  <c r="C6" i="7"/>
  <c r="D6" i="7"/>
  <c r="E6" i="7"/>
  <c r="F6" i="7"/>
  <c r="G6" i="7"/>
  <c r="H6" i="7"/>
  <c r="H107" i="7" s="1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B48" i="7"/>
  <c r="C48" i="7"/>
  <c r="D48" i="7"/>
  <c r="E48" i="7"/>
  <c r="F48" i="7"/>
  <c r="G48" i="7"/>
  <c r="H48" i="7"/>
  <c r="I48" i="7"/>
  <c r="J48" i="7"/>
  <c r="K48" i="7"/>
  <c r="L48" i="7"/>
  <c r="M48" i="7"/>
  <c r="B49" i="7"/>
  <c r="C49" i="7"/>
  <c r="D49" i="7"/>
  <c r="E49" i="7"/>
  <c r="F49" i="7"/>
  <c r="G49" i="7"/>
  <c r="H49" i="7"/>
  <c r="I49" i="7"/>
  <c r="J49" i="7"/>
  <c r="K49" i="7"/>
  <c r="L49" i="7"/>
  <c r="M49" i="7"/>
  <c r="B50" i="7"/>
  <c r="C50" i="7"/>
  <c r="D50" i="7"/>
  <c r="E50" i="7"/>
  <c r="F50" i="7"/>
  <c r="G50" i="7"/>
  <c r="H50" i="7"/>
  <c r="I50" i="7"/>
  <c r="J50" i="7"/>
  <c r="K50" i="7"/>
  <c r="L50" i="7"/>
  <c r="M50" i="7"/>
  <c r="B51" i="7"/>
  <c r="C51" i="7"/>
  <c r="D51" i="7"/>
  <c r="E51" i="7"/>
  <c r="F51" i="7"/>
  <c r="G51" i="7"/>
  <c r="H51" i="7"/>
  <c r="I51" i="7"/>
  <c r="J51" i="7"/>
  <c r="K51" i="7"/>
  <c r="L51" i="7"/>
  <c r="M51" i="7"/>
  <c r="B52" i="7"/>
  <c r="C52" i="7"/>
  <c r="D52" i="7"/>
  <c r="E52" i="7"/>
  <c r="F52" i="7"/>
  <c r="G52" i="7"/>
  <c r="H52" i="7"/>
  <c r="I52" i="7"/>
  <c r="J52" i="7"/>
  <c r="K52" i="7"/>
  <c r="L52" i="7"/>
  <c r="M52" i="7"/>
  <c r="B53" i="7"/>
  <c r="C53" i="7"/>
  <c r="D53" i="7"/>
  <c r="E53" i="7"/>
  <c r="F53" i="7"/>
  <c r="G53" i="7"/>
  <c r="H53" i="7"/>
  <c r="I53" i="7"/>
  <c r="J53" i="7"/>
  <c r="K53" i="7"/>
  <c r="L53" i="7"/>
  <c r="M53" i="7"/>
  <c r="B54" i="7"/>
  <c r="C54" i="7"/>
  <c r="D54" i="7"/>
  <c r="E54" i="7"/>
  <c r="F54" i="7"/>
  <c r="G54" i="7"/>
  <c r="H54" i="7"/>
  <c r="I54" i="7"/>
  <c r="J54" i="7"/>
  <c r="K54" i="7"/>
  <c r="L54" i="7"/>
  <c r="M54" i="7"/>
  <c r="B55" i="7"/>
  <c r="C55" i="7"/>
  <c r="D55" i="7"/>
  <c r="E55" i="7"/>
  <c r="F55" i="7"/>
  <c r="G55" i="7"/>
  <c r="H55" i="7"/>
  <c r="I55" i="7"/>
  <c r="J55" i="7"/>
  <c r="K55" i="7"/>
  <c r="L55" i="7"/>
  <c r="M55" i="7"/>
  <c r="B56" i="7"/>
  <c r="C56" i="7"/>
  <c r="D56" i="7"/>
  <c r="E56" i="7"/>
  <c r="F56" i="7"/>
  <c r="G56" i="7"/>
  <c r="H56" i="7"/>
  <c r="I56" i="7"/>
  <c r="J56" i="7"/>
  <c r="K56" i="7"/>
  <c r="L56" i="7"/>
  <c r="M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L60" i="7"/>
  <c r="M60" i="7"/>
  <c r="B61" i="7"/>
  <c r="C61" i="7"/>
  <c r="D61" i="7"/>
  <c r="E61" i="7"/>
  <c r="F61" i="7"/>
  <c r="G61" i="7"/>
  <c r="H61" i="7"/>
  <c r="I61" i="7"/>
  <c r="J61" i="7"/>
  <c r="K61" i="7"/>
  <c r="L61" i="7"/>
  <c r="M61" i="7"/>
  <c r="B62" i="7"/>
  <c r="C62" i="7"/>
  <c r="D62" i="7"/>
  <c r="E62" i="7"/>
  <c r="F62" i="7"/>
  <c r="G62" i="7"/>
  <c r="H62" i="7"/>
  <c r="I62" i="7"/>
  <c r="J62" i="7"/>
  <c r="K62" i="7"/>
  <c r="L62" i="7"/>
  <c r="M62" i="7"/>
  <c r="B63" i="7"/>
  <c r="C63" i="7"/>
  <c r="D63" i="7"/>
  <c r="E63" i="7"/>
  <c r="F63" i="7"/>
  <c r="G63" i="7"/>
  <c r="H63" i="7"/>
  <c r="I63" i="7"/>
  <c r="J63" i="7"/>
  <c r="K63" i="7"/>
  <c r="L63" i="7"/>
  <c r="M63" i="7"/>
  <c r="B64" i="7"/>
  <c r="C64" i="7"/>
  <c r="D64" i="7"/>
  <c r="E64" i="7"/>
  <c r="F64" i="7"/>
  <c r="G64" i="7"/>
  <c r="H64" i="7"/>
  <c r="I64" i="7"/>
  <c r="J64" i="7"/>
  <c r="K64" i="7"/>
  <c r="L64" i="7"/>
  <c r="M64" i="7"/>
  <c r="B65" i="7"/>
  <c r="C65" i="7"/>
  <c r="D65" i="7"/>
  <c r="E65" i="7"/>
  <c r="F65" i="7"/>
  <c r="G65" i="7"/>
  <c r="H65" i="7"/>
  <c r="I65" i="7"/>
  <c r="J65" i="7"/>
  <c r="K65" i="7"/>
  <c r="L65" i="7"/>
  <c r="M65" i="7"/>
  <c r="B66" i="7"/>
  <c r="C66" i="7"/>
  <c r="D66" i="7"/>
  <c r="E66" i="7"/>
  <c r="F66" i="7"/>
  <c r="G66" i="7"/>
  <c r="H66" i="7"/>
  <c r="I66" i="7"/>
  <c r="J66" i="7"/>
  <c r="K66" i="7"/>
  <c r="L66" i="7"/>
  <c r="M66" i="7"/>
  <c r="B67" i="7"/>
  <c r="C67" i="7"/>
  <c r="D67" i="7"/>
  <c r="E67" i="7"/>
  <c r="F67" i="7"/>
  <c r="G67" i="7"/>
  <c r="H67" i="7"/>
  <c r="I67" i="7"/>
  <c r="J67" i="7"/>
  <c r="K67" i="7"/>
  <c r="L67" i="7"/>
  <c r="M67" i="7"/>
  <c r="B68" i="7"/>
  <c r="C68" i="7"/>
  <c r="D68" i="7"/>
  <c r="E68" i="7"/>
  <c r="F68" i="7"/>
  <c r="G68" i="7"/>
  <c r="H68" i="7"/>
  <c r="I68" i="7"/>
  <c r="J68" i="7"/>
  <c r="K68" i="7"/>
  <c r="L68" i="7"/>
  <c r="M68" i="7"/>
  <c r="B69" i="7"/>
  <c r="C69" i="7"/>
  <c r="D69" i="7"/>
  <c r="E69" i="7"/>
  <c r="F69" i="7"/>
  <c r="G69" i="7"/>
  <c r="H69" i="7"/>
  <c r="I69" i="7"/>
  <c r="J69" i="7"/>
  <c r="K69" i="7"/>
  <c r="L69" i="7"/>
  <c r="M69" i="7"/>
  <c r="B70" i="7"/>
  <c r="C70" i="7"/>
  <c r="D70" i="7"/>
  <c r="E70" i="7"/>
  <c r="F70" i="7"/>
  <c r="G70" i="7"/>
  <c r="H70" i="7"/>
  <c r="I70" i="7"/>
  <c r="J70" i="7"/>
  <c r="K70" i="7"/>
  <c r="L70" i="7"/>
  <c r="M70" i="7"/>
  <c r="B71" i="7"/>
  <c r="C71" i="7"/>
  <c r="D71" i="7"/>
  <c r="E71" i="7"/>
  <c r="F71" i="7"/>
  <c r="G71" i="7"/>
  <c r="H71" i="7"/>
  <c r="I71" i="7"/>
  <c r="J71" i="7"/>
  <c r="K71" i="7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B75" i="7"/>
  <c r="C75" i="7"/>
  <c r="D75" i="7"/>
  <c r="E75" i="7"/>
  <c r="F75" i="7"/>
  <c r="G75" i="7"/>
  <c r="H75" i="7"/>
  <c r="I75" i="7"/>
  <c r="J75" i="7"/>
  <c r="K75" i="7"/>
  <c r="L75" i="7"/>
  <c r="M75" i="7"/>
  <c r="B76" i="7"/>
  <c r="C76" i="7"/>
  <c r="D76" i="7"/>
  <c r="E76" i="7"/>
  <c r="F76" i="7"/>
  <c r="G76" i="7"/>
  <c r="H76" i="7"/>
  <c r="I76" i="7"/>
  <c r="J76" i="7"/>
  <c r="K76" i="7"/>
  <c r="L76" i="7"/>
  <c r="M76" i="7"/>
  <c r="B77" i="7"/>
  <c r="C77" i="7"/>
  <c r="D77" i="7"/>
  <c r="E77" i="7"/>
  <c r="F77" i="7"/>
  <c r="G77" i="7"/>
  <c r="H77" i="7"/>
  <c r="I77" i="7"/>
  <c r="J77" i="7"/>
  <c r="K77" i="7"/>
  <c r="L77" i="7"/>
  <c r="M77" i="7"/>
  <c r="B78" i="7"/>
  <c r="C78" i="7"/>
  <c r="D78" i="7"/>
  <c r="E78" i="7"/>
  <c r="F78" i="7"/>
  <c r="G78" i="7"/>
  <c r="H78" i="7"/>
  <c r="I78" i="7"/>
  <c r="J78" i="7"/>
  <c r="K78" i="7"/>
  <c r="L78" i="7"/>
  <c r="M78" i="7"/>
  <c r="B79" i="7"/>
  <c r="C79" i="7"/>
  <c r="D79" i="7"/>
  <c r="E79" i="7"/>
  <c r="F79" i="7"/>
  <c r="G79" i="7"/>
  <c r="H79" i="7"/>
  <c r="I79" i="7"/>
  <c r="J79" i="7"/>
  <c r="K79" i="7"/>
  <c r="L79" i="7"/>
  <c r="M79" i="7"/>
  <c r="B80" i="7"/>
  <c r="C80" i="7"/>
  <c r="D80" i="7"/>
  <c r="E80" i="7"/>
  <c r="F80" i="7"/>
  <c r="G80" i="7"/>
  <c r="H80" i="7"/>
  <c r="I80" i="7"/>
  <c r="J80" i="7"/>
  <c r="K80" i="7"/>
  <c r="L80" i="7"/>
  <c r="M80" i="7"/>
  <c r="B81" i="7"/>
  <c r="C81" i="7"/>
  <c r="D81" i="7"/>
  <c r="E81" i="7"/>
  <c r="F81" i="7"/>
  <c r="G81" i="7"/>
  <c r="H81" i="7"/>
  <c r="I81" i="7"/>
  <c r="J81" i="7"/>
  <c r="K81" i="7"/>
  <c r="L81" i="7"/>
  <c r="M81" i="7"/>
  <c r="B82" i="7"/>
  <c r="C82" i="7"/>
  <c r="D82" i="7"/>
  <c r="E82" i="7"/>
  <c r="F82" i="7"/>
  <c r="G82" i="7"/>
  <c r="H82" i="7"/>
  <c r="I82" i="7"/>
  <c r="J82" i="7"/>
  <c r="K82" i="7"/>
  <c r="L82" i="7"/>
  <c r="M82" i="7"/>
  <c r="B83" i="7"/>
  <c r="C83" i="7"/>
  <c r="D83" i="7"/>
  <c r="E83" i="7"/>
  <c r="F83" i="7"/>
  <c r="G83" i="7"/>
  <c r="H83" i="7"/>
  <c r="I83" i="7"/>
  <c r="J83" i="7"/>
  <c r="K83" i="7"/>
  <c r="L83" i="7"/>
  <c r="M83" i="7"/>
  <c r="B84" i="7"/>
  <c r="C84" i="7"/>
  <c r="D84" i="7"/>
  <c r="E84" i="7"/>
  <c r="F84" i="7"/>
  <c r="G84" i="7"/>
  <c r="H84" i="7"/>
  <c r="I84" i="7"/>
  <c r="J84" i="7"/>
  <c r="K84" i="7"/>
  <c r="L84" i="7"/>
  <c r="M84" i="7"/>
  <c r="B85" i="7"/>
  <c r="C85" i="7"/>
  <c r="D85" i="7"/>
  <c r="E85" i="7"/>
  <c r="F85" i="7"/>
  <c r="G85" i="7"/>
  <c r="H85" i="7"/>
  <c r="I85" i="7"/>
  <c r="J85" i="7"/>
  <c r="K85" i="7"/>
  <c r="L85" i="7"/>
  <c r="M85" i="7"/>
  <c r="B86" i="7"/>
  <c r="C86" i="7"/>
  <c r="D86" i="7"/>
  <c r="E86" i="7"/>
  <c r="F86" i="7"/>
  <c r="G86" i="7"/>
  <c r="H86" i="7"/>
  <c r="I86" i="7"/>
  <c r="J86" i="7"/>
  <c r="K86" i="7"/>
  <c r="L86" i="7"/>
  <c r="M86" i="7"/>
  <c r="B87" i="7"/>
  <c r="C87" i="7"/>
  <c r="D87" i="7"/>
  <c r="E87" i="7"/>
  <c r="F87" i="7"/>
  <c r="G87" i="7"/>
  <c r="H87" i="7"/>
  <c r="I87" i="7"/>
  <c r="J87" i="7"/>
  <c r="K87" i="7"/>
  <c r="L87" i="7"/>
  <c r="M87" i="7"/>
  <c r="B88" i="7"/>
  <c r="C88" i="7"/>
  <c r="D88" i="7"/>
  <c r="E88" i="7"/>
  <c r="F88" i="7"/>
  <c r="G88" i="7"/>
  <c r="H88" i="7"/>
  <c r="I88" i="7"/>
  <c r="J88" i="7"/>
  <c r="K88" i="7"/>
  <c r="L88" i="7"/>
  <c r="M88" i="7"/>
  <c r="B89" i="7"/>
  <c r="C89" i="7"/>
  <c r="D89" i="7"/>
  <c r="E89" i="7"/>
  <c r="F89" i="7"/>
  <c r="G89" i="7"/>
  <c r="H89" i="7"/>
  <c r="I89" i="7"/>
  <c r="J89" i="7"/>
  <c r="K89" i="7"/>
  <c r="L89" i="7"/>
  <c r="M89" i="7"/>
  <c r="B90" i="7"/>
  <c r="C90" i="7"/>
  <c r="D90" i="7"/>
  <c r="E90" i="7"/>
  <c r="F90" i="7"/>
  <c r="G90" i="7"/>
  <c r="H90" i="7"/>
  <c r="I90" i="7"/>
  <c r="J90" i="7"/>
  <c r="K90" i="7"/>
  <c r="L90" i="7"/>
  <c r="M90" i="7"/>
  <c r="B91" i="7"/>
  <c r="C91" i="7"/>
  <c r="D91" i="7"/>
  <c r="E91" i="7"/>
  <c r="F91" i="7"/>
  <c r="G91" i="7"/>
  <c r="H91" i="7"/>
  <c r="I91" i="7"/>
  <c r="J91" i="7"/>
  <c r="K91" i="7"/>
  <c r="L91" i="7"/>
  <c r="M91" i="7"/>
  <c r="B92" i="7"/>
  <c r="C92" i="7"/>
  <c r="D92" i="7"/>
  <c r="E92" i="7"/>
  <c r="F92" i="7"/>
  <c r="G92" i="7"/>
  <c r="H92" i="7"/>
  <c r="I92" i="7"/>
  <c r="J92" i="7"/>
  <c r="K92" i="7"/>
  <c r="L92" i="7"/>
  <c r="M92" i="7"/>
  <c r="B93" i="7"/>
  <c r="C93" i="7"/>
  <c r="D93" i="7"/>
  <c r="E93" i="7"/>
  <c r="F93" i="7"/>
  <c r="G93" i="7"/>
  <c r="H93" i="7"/>
  <c r="I93" i="7"/>
  <c r="J93" i="7"/>
  <c r="K93" i="7"/>
  <c r="L93" i="7"/>
  <c r="M93" i="7"/>
  <c r="B94" i="7"/>
  <c r="C94" i="7"/>
  <c r="D94" i="7"/>
  <c r="E94" i="7"/>
  <c r="F94" i="7"/>
  <c r="G94" i="7"/>
  <c r="H94" i="7"/>
  <c r="I94" i="7"/>
  <c r="J94" i="7"/>
  <c r="K94" i="7"/>
  <c r="L94" i="7"/>
  <c r="M94" i="7"/>
  <c r="B95" i="7"/>
  <c r="C95" i="7"/>
  <c r="D95" i="7"/>
  <c r="E95" i="7"/>
  <c r="F95" i="7"/>
  <c r="G95" i="7"/>
  <c r="H95" i="7"/>
  <c r="I95" i="7"/>
  <c r="J95" i="7"/>
  <c r="K95" i="7"/>
  <c r="L95" i="7"/>
  <c r="M95" i="7"/>
  <c r="B96" i="7"/>
  <c r="C96" i="7"/>
  <c r="D96" i="7"/>
  <c r="E96" i="7"/>
  <c r="F96" i="7"/>
  <c r="G96" i="7"/>
  <c r="H96" i="7"/>
  <c r="I96" i="7"/>
  <c r="J96" i="7"/>
  <c r="K96" i="7"/>
  <c r="L96" i="7"/>
  <c r="M96" i="7"/>
  <c r="B97" i="7"/>
  <c r="C97" i="7"/>
  <c r="D97" i="7"/>
  <c r="E97" i="7"/>
  <c r="F97" i="7"/>
  <c r="G97" i="7"/>
  <c r="H97" i="7"/>
  <c r="I97" i="7"/>
  <c r="J97" i="7"/>
  <c r="K97" i="7"/>
  <c r="L97" i="7"/>
  <c r="M97" i="7"/>
  <c r="B98" i="7"/>
  <c r="C98" i="7"/>
  <c r="D98" i="7"/>
  <c r="E98" i="7"/>
  <c r="F98" i="7"/>
  <c r="G98" i="7"/>
  <c r="H98" i="7"/>
  <c r="I98" i="7"/>
  <c r="J98" i="7"/>
  <c r="K98" i="7"/>
  <c r="L98" i="7"/>
  <c r="M98" i="7"/>
  <c r="B99" i="7"/>
  <c r="C99" i="7"/>
  <c r="D99" i="7"/>
  <c r="E99" i="7"/>
  <c r="F99" i="7"/>
  <c r="G99" i="7"/>
  <c r="H99" i="7"/>
  <c r="I99" i="7"/>
  <c r="J99" i="7"/>
  <c r="K99" i="7"/>
  <c r="L99" i="7"/>
  <c r="M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L5" i="7"/>
  <c r="M5" i="7"/>
  <c r="K5" i="7"/>
  <c r="K107" i="7" s="1"/>
  <c r="I5" i="7"/>
  <c r="J5" i="7"/>
  <c r="J107" i="7" s="1"/>
  <c r="H5" i="7"/>
  <c r="F5" i="7"/>
  <c r="F107" i="7" s="1"/>
  <c r="G5" i="7"/>
  <c r="G107" i="7" s="1"/>
  <c r="E5" i="7"/>
  <c r="C5" i="7"/>
  <c r="C107" i="7" s="1"/>
  <c r="D5" i="7"/>
  <c r="B5" i="7"/>
  <c r="C105" i="5"/>
  <c r="D105" i="5"/>
  <c r="E105" i="5"/>
  <c r="F105" i="5"/>
  <c r="G105" i="5"/>
  <c r="I105" i="5"/>
  <c r="J105" i="5"/>
  <c r="K105" i="5"/>
  <c r="L105" i="5"/>
  <c r="M105" i="5"/>
  <c r="C106" i="5"/>
  <c r="D106" i="5"/>
  <c r="E106" i="5"/>
  <c r="F106" i="5"/>
  <c r="G106" i="5"/>
  <c r="I106" i="5"/>
  <c r="J106" i="5"/>
  <c r="K106" i="5"/>
  <c r="L106" i="5"/>
  <c r="M106" i="5"/>
  <c r="C107" i="5"/>
  <c r="D107" i="5"/>
  <c r="E107" i="5"/>
  <c r="F107" i="5"/>
  <c r="G107" i="5"/>
  <c r="I107" i="5"/>
  <c r="J107" i="5"/>
  <c r="K107" i="5"/>
  <c r="L107" i="5"/>
  <c r="M107" i="5"/>
  <c r="B107" i="5"/>
  <c r="B106" i="5"/>
  <c r="B10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L5" i="5"/>
  <c r="K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I5" i="5"/>
  <c r="J5" i="5"/>
  <c r="H5" i="5"/>
  <c r="H106" i="5" s="1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F5" i="5"/>
  <c r="G5" i="5"/>
  <c r="E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C5" i="5"/>
  <c r="D5" i="5"/>
  <c r="B5" i="5"/>
  <c r="C105" i="3"/>
  <c r="D105" i="3"/>
  <c r="E105" i="3"/>
  <c r="F105" i="3"/>
  <c r="H105" i="3"/>
  <c r="I105" i="3"/>
  <c r="J105" i="3"/>
  <c r="K105" i="3"/>
  <c r="L105" i="3"/>
  <c r="M105" i="3"/>
  <c r="C106" i="3"/>
  <c r="D106" i="3"/>
  <c r="E106" i="3"/>
  <c r="F106" i="3"/>
  <c r="H106" i="3"/>
  <c r="I106" i="3"/>
  <c r="J106" i="3"/>
  <c r="K106" i="3"/>
  <c r="L106" i="3"/>
  <c r="M106" i="3"/>
  <c r="C107" i="3"/>
  <c r="D107" i="3"/>
  <c r="E107" i="3"/>
  <c r="F107" i="3"/>
  <c r="H107" i="3"/>
  <c r="I107" i="3"/>
  <c r="J107" i="3"/>
  <c r="K107" i="3"/>
  <c r="L107" i="3"/>
  <c r="M107" i="3"/>
  <c r="B107" i="3"/>
  <c r="B106" i="3"/>
  <c r="B10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E6" i="3"/>
  <c r="F6" i="3"/>
  <c r="G6" i="3"/>
  <c r="G106" i="3" s="1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M5" i="3"/>
  <c r="L5" i="3"/>
  <c r="K5" i="3"/>
  <c r="J5" i="3"/>
  <c r="I5" i="3"/>
  <c r="H5" i="3"/>
  <c r="G5" i="3"/>
  <c r="G105" i="3" s="1"/>
  <c r="F5" i="3"/>
  <c r="E5" i="3"/>
  <c r="D31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D5" i="3"/>
  <c r="C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5" i="3"/>
  <c r="M107" i="9" l="1"/>
  <c r="E107" i="9"/>
  <c r="B107" i="7"/>
  <c r="D107" i="7"/>
  <c r="B105" i="9"/>
  <c r="F107" i="9"/>
  <c r="C105" i="9"/>
  <c r="G105" i="9"/>
  <c r="K105" i="9"/>
  <c r="C106" i="9"/>
  <c r="G106" i="9"/>
  <c r="K106" i="9"/>
  <c r="D105" i="9"/>
  <c r="H105" i="9"/>
  <c r="L105" i="9"/>
  <c r="D106" i="9"/>
  <c r="H106" i="9"/>
  <c r="L106" i="9"/>
  <c r="F105" i="9"/>
  <c r="J105" i="9"/>
  <c r="B106" i="9"/>
  <c r="J106" i="9"/>
  <c r="E105" i="9"/>
  <c r="I105" i="9"/>
  <c r="M105" i="9"/>
  <c r="E106" i="9"/>
  <c r="I106" i="9"/>
  <c r="M106" i="9"/>
  <c r="I107" i="7"/>
  <c r="M107" i="7"/>
  <c r="L107" i="7"/>
  <c r="E107" i="7"/>
  <c r="J106" i="7"/>
  <c r="C105" i="7"/>
  <c r="G105" i="7"/>
  <c r="K105" i="7"/>
  <c r="C106" i="7"/>
  <c r="G106" i="7"/>
  <c r="K106" i="7"/>
  <c r="D105" i="7"/>
  <c r="H105" i="7"/>
  <c r="L105" i="7"/>
  <c r="D106" i="7"/>
  <c r="H106" i="7"/>
  <c r="L106" i="7"/>
  <c r="B105" i="7"/>
  <c r="F105" i="7"/>
  <c r="J105" i="7"/>
  <c r="B106" i="7"/>
  <c r="F106" i="7"/>
  <c r="E105" i="7"/>
  <c r="I105" i="7"/>
  <c r="M105" i="7"/>
  <c r="E106" i="7"/>
  <c r="I106" i="7"/>
  <c r="M106" i="7"/>
  <c r="H107" i="5"/>
  <c r="H105" i="5"/>
  <c r="G107" i="3"/>
</calcChain>
</file>

<file path=xl/sharedStrings.xml><?xml version="1.0" encoding="utf-8"?>
<sst xmlns="http://schemas.openxmlformats.org/spreadsheetml/2006/main" count="288" uniqueCount="114">
  <si>
    <t>r2</t>
  </si>
  <si>
    <t>r1</t>
  </si>
  <si>
    <t>r3</t>
  </si>
  <si>
    <t>sumaIntLocal[j,i]</t>
  </si>
  <si>
    <t>Promedio</t>
  </si>
  <si>
    <t>Varianza</t>
  </si>
  <si>
    <t>Std</t>
  </si>
  <si>
    <t>2.</t>
  </si>
  <si>
    <t xml:space="preserve">¿Cuántas (número de muestras) se deberían ejecutar para lograr que la inferencia del tiempo promedio tenga un nivel de confianza del 95% y un error del 0.5 ns? </t>
  </si>
  <si>
    <t>No conocemos el tamaño de la población, por lo tanto usaremos esta forrmula donde:</t>
  </si>
  <si>
    <t>Z</t>
  </si>
  <si>
    <t>nivel de confianza</t>
  </si>
  <si>
    <t>Zalfa/2</t>
  </si>
  <si>
    <t>Error</t>
  </si>
  <si>
    <t>Desviación Estándar</t>
  </si>
  <si>
    <t>dato de la tabla Z (distribución normal)</t>
  </si>
  <si>
    <t>Tamaño de la muestra</t>
  </si>
  <si>
    <t>Aproximadamente deberíamos ejecutar 1517 muestras para lograr que la inferencia del tiempo promedio tenga un nivel de confianza del 95% y un error del 0,5ns</t>
  </si>
  <si>
    <t xml:space="preserve">Analice si no hay diferencias significativas entre ellas, y explique. </t>
  </si>
  <si>
    <t>3.</t>
  </si>
  <si>
    <t>Promedio 1000</t>
  </si>
  <si>
    <t>Promedio 2000</t>
  </si>
  <si>
    <t>Promedio 4000</t>
  </si>
  <si>
    <t>Promedio 3000</t>
  </si>
  <si>
    <t xml:space="preserve">En teoría, al normalizar los valores, el tiempo debería ser </t>
  </si>
  <si>
    <t>independiente al tamaño del arreglo.</t>
  </si>
  <si>
    <t xml:space="preserve">Sin embargo, notamos que en la toma de las muestras de </t>
  </si>
  <si>
    <t>1000 se tuvieron unos valores muy atípicos, que hacen que</t>
  </si>
  <si>
    <t xml:space="preserve"> tanto el promedio, como la varianza  se vean tan alterados</t>
  </si>
  <si>
    <t>Eso pudo deberse a un aumento de los programas que en ese</t>
  </si>
  <si>
    <t>momento estaba corriendo en el equipo</t>
  </si>
  <si>
    <t>De resto, podemos notar que van disminuyendo un poco los</t>
  </si>
  <si>
    <t>valores a medida que aumentamos el tamaño del arreglo.</t>
  </si>
  <si>
    <t>Más esta diferencia no es tán significativa</t>
  </si>
  <si>
    <t>Prueba de ANOVA</t>
  </si>
  <si>
    <t>Qué tamaño en bytes ocupa Matriz[n,n] en memoria, cuando n = 1000, 2000, 3000 y 4000.</t>
  </si>
  <si>
    <t>7.</t>
  </si>
  <si>
    <t>La matriz era de tipo int</t>
  </si>
  <si>
    <t xml:space="preserve">bits </t>
  </si>
  <si>
    <t>byte</t>
  </si>
  <si>
    <t>bits</t>
  </si>
  <si>
    <t>Tamaño de la matriz</t>
  </si>
  <si>
    <t>Tamaño real</t>
  </si>
  <si>
    <t>un int tiene</t>
  </si>
  <si>
    <t>Cantidad de bits</t>
  </si>
  <si>
    <t>Cantidad de bytes</t>
  </si>
  <si>
    <t>5.</t>
  </si>
  <si>
    <t>Grafique tiempo de ejecución promedio del loop interno Vs el tamaño del arreglo para las dos versiones Local y paso por parámetro.</t>
  </si>
  <si>
    <t>6.</t>
  </si>
  <si>
    <t>Local</t>
  </si>
  <si>
    <t>Paso por param</t>
  </si>
  <si>
    <t>j,i</t>
  </si>
  <si>
    <t>i,j</t>
  </si>
  <si>
    <t>1000 j,i</t>
  </si>
  <si>
    <t>1000 i,j</t>
  </si>
  <si>
    <t>2000 j,i</t>
  </si>
  <si>
    <t>2000 i,j</t>
  </si>
  <si>
    <t>3000 j,i</t>
  </si>
  <si>
    <t>3000 i,j</t>
  </si>
  <si>
    <t>4000 j,i</t>
  </si>
  <si>
    <t>4000 i,j</t>
  </si>
  <si>
    <t>Este punto está en la hoja llamada Gráficas</t>
  </si>
  <si>
    <t>Análisis Anova comparación entre i,j y j,i</t>
  </si>
  <si>
    <t>En este análisis ANOVA vamos a comparar la incidencia que tiene en el tiempo de ejecución el recorrer la matriz por medio de filas primero y luego columnas, o columnas primero y luego filas</t>
  </si>
  <si>
    <t>Para esto tomaremos los datos de ambas comparaciones pero locales y lo haremos para la muestra con n=3000</t>
  </si>
  <si>
    <t xml:space="preserve">i,j </t>
  </si>
  <si>
    <t>Nuestra hipótesis nula va a ser</t>
  </si>
  <si>
    <t>Ho</t>
  </si>
  <si>
    <t>Los promedios de tiempo de Ui,j y Uj,i son iguales</t>
  </si>
  <si>
    <t>Ha</t>
  </si>
  <si>
    <t xml:space="preserve">Nuestra hipóstesis alterna va a ser </t>
  </si>
  <si>
    <t>Los promedios de tiempo de Ui y Uj son diferentes</t>
  </si>
  <si>
    <t>Tomaremos un Nivel de significancia del 5%</t>
  </si>
  <si>
    <t>NS</t>
  </si>
  <si>
    <t>Debemos buscar el Fcri en la tabla F</t>
  </si>
  <si>
    <t>k</t>
  </si>
  <si>
    <t>n</t>
  </si>
  <si>
    <t>F  ns,   k-1 , n-k</t>
  </si>
  <si>
    <t>Trat 1</t>
  </si>
  <si>
    <t>Trat 2</t>
  </si>
  <si>
    <t>Trat 3</t>
  </si>
  <si>
    <t>Trat 4</t>
  </si>
  <si>
    <t>Trat 5</t>
  </si>
  <si>
    <t>Trat 6</t>
  </si>
  <si>
    <t>F0,05  5   594</t>
  </si>
  <si>
    <t>http://www.mat.uda.cl/hsalinas/cursos/2008/probablilidad/TablaF05.pdf</t>
  </si>
  <si>
    <t>Fcri</t>
  </si>
  <si>
    <t>número de muestras</t>
  </si>
  <si>
    <t>número de tratamientos</t>
  </si>
  <si>
    <t>FV</t>
  </si>
  <si>
    <t>Aleatoriedad</t>
  </si>
  <si>
    <t>Total</t>
  </si>
  <si>
    <t>Grados libertad</t>
  </si>
  <si>
    <t>SS</t>
  </si>
  <si>
    <t>MS</t>
  </si>
  <si>
    <t>Fcal</t>
  </si>
  <si>
    <t>Tabla Anova</t>
  </si>
  <si>
    <t>FC</t>
  </si>
  <si>
    <t>SSTrat</t>
  </si>
  <si>
    <t>SSTotal</t>
  </si>
  <si>
    <t>Tratamientos</t>
  </si>
  <si>
    <t>Como Fcal es menor al Fcri aceptamos nuestra hipótesis nula</t>
  </si>
  <si>
    <t xml:space="preserve">Con un nivel de significancia del 5% y basados en la evidencia de la muestra podemos decir </t>
  </si>
  <si>
    <t>y luego filas son iguales</t>
  </si>
  <si>
    <t xml:space="preserve">que los tiempos promedios variando el recorrido primero filas y luego columnas o primero columnas </t>
  </si>
  <si>
    <t>Análisis Anova comparación entre local y por parámetro</t>
  </si>
  <si>
    <t>En este análisis ANOVA vamos a comparar la incidencia que tiene en el tiempo de ejecución el enviar la matriz instanciada o instanciar la matriz en el propio método</t>
  </si>
  <si>
    <t>param</t>
  </si>
  <si>
    <t>local</t>
  </si>
  <si>
    <t>Para esto tomaremos los datos de Local y por parámetro para n=3000 en los j,i porque ya vimos en el anterior análisis que no hay diferencia</t>
  </si>
  <si>
    <t>que los tiempos promedios variando la manera en la que se obtiene la matriz n,n</t>
  </si>
  <si>
    <t xml:space="preserve">son iguales. </t>
  </si>
  <si>
    <t>La comparación de i,j o j,i está en la hoja llamada Anova1</t>
  </si>
  <si>
    <t>La comparación entre local y param está en la hoja llamada Anova2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</si>
</sst>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000"/>
    <numFmt numFmtId="166" formatCode="0.0"/>
    <numFmt numFmtId="174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3" borderId="5" xfId="0" applyNumberFormat="1" applyFill="1" applyBorder="1"/>
    <xf numFmtId="165" fontId="0" fillId="4" borderId="1" xfId="0" applyNumberFormat="1" applyFill="1" applyBorder="1"/>
    <xf numFmtId="165" fontId="0" fillId="4" borderId="5" xfId="0" applyNumberFormat="1" applyFill="1" applyBorder="1"/>
    <xf numFmtId="165" fontId="0" fillId="5" borderId="1" xfId="0" applyNumberFormat="1" applyFill="1" applyBorder="1"/>
    <xf numFmtId="165" fontId="0" fillId="5" borderId="5" xfId="0" applyNumberFormat="1" applyFill="1" applyBorder="1"/>
    <xf numFmtId="165" fontId="0" fillId="6" borderId="1" xfId="0" applyNumberFormat="1" applyFill="1" applyBorder="1"/>
    <xf numFmtId="165" fontId="0" fillId="6" borderId="5" xfId="0" applyNumberFormat="1" applyFill="1" applyBorder="1"/>
    <xf numFmtId="165" fontId="0" fillId="7" borderId="1" xfId="0" applyNumberFormat="1" applyFill="1" applyBorder="1"/>
    <xf numFmtId="165" fontId="0" fillId="7" borderId="5" xfId="0" applyNumberFormat="1" applyFill="1" applyBorder="1"/>
    <xf numFmtId="165" fontId="0" fillId="8" borderId="1" xfId="0" applyNumberFormat="1" applyFill="1" applyBorder="1"/>
    <xf numFmtId="165" fontId="0" fillId="8" borderId="5" xfId="0" applyNumberFormat="1" applyFill="1" applyBorder="1"/>
    <xf numFmtId="165" fontId="0" fillId="9" borderId="1" xfId="0" applyNumberFormat="1" applyFill="1" applyBorder="1"/>
    <xf numFmtId="165" fontId="0" fillId="9" borderId="5" xfId="0" applyNumberFormat="1" applyFill="1" applyBorder="1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8" borderId="0" xfId="0" applyFill="1"/>
    <xf numFmtId="0" fontId="0" fillId="11" borderId="0" xfId="0" applyFill="1"/>
    <xf numFmtId="9" fontId="0" fillId="0" borderId="0" xfId="0" applyNumberFormat="1"/>
    <xf numFmtId="0" fontId="1" fillId="11" borderId="0" xfId="0" applyFont="1" applyFill="1"/>
    <xf numFmtId="0" fontId="0" fillId="13" borderId="1" xfId="0" applyFill="1" applyBorder="1"/>
    <xf numFmtId="164" fontId="0" fillId="6" borderId="1" xfId="0" applyNumberFormat="1" applyFill="1" applyBorder="1"/>
    <xf numFmtId="166" fontId="1" fillId="0" borderId="0" xfId="0" applyNumberFormat="1" applyFont="1"/>
    <xf numFmtId="0" fontId="0" fillId="13" borderId="2" xfId="0" applyFill="1" applyBorder="1"/>
    <xf numFmtId="0" fontId="0" fillId="0" borderId="1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16" borderId="1" xfId="0" applyFill="1" applyBorder="1" applyAlignment="1">
      <alignment wrapText="1"/>
    </xf>
    <xf numFmtId="164" fontId="4" fillId="6" borderId="1" xfId="0" applyNumberFormat="1" applyFont="1" applyFill="1" applyBorder="1"/>
    <xf numFmtId="0" fontId="0" fillId="6" borderId="0" xfId="0" applyFill="1" applyBorder="1"/>
    <xf numFmtId="0" fontId="0" fillId="6" borderId="0" xfId="0" applyFill="1"/>
    <xf numFmtId="0" fontId="0" fillId="16" borderId="1" xfId="0" applyFill="1" applyBorder="1" applyAlignment="1">
      <alignment horizontal="center" wrapText="1"/>
    </xf>
    <xf numFmtId="41" fontId="0" fillId="6" borderId="1" xfId="1" applyFont="1" applyFill="1" applyBorder="1"/>
    <xf numFmtId="41" fontId="0" fillId="14" borderId="1" xfId="1" applyFont="1" applyFill="1" applyBorder="1"/>
    <xf numFmtId="0" fontId="1" fillId="8" borderId="0" xfId="0" applyFont="1" applyFill="1"/>
    <xf numFmtId="164" fontId="0" fillId="17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5" borderId="1" xfId="0" applyFill="1" applyBorder="1"/>
    <xf numFmtId="0" fontId="1" fillId="0" borderId="1" xfId="0" applyFont="1" applyBorder="1"/>
    <xf numFmtId="41" fontId="0" fillId="0" borderId="0" xfId="1" applyNumberFormat="1" applyFont="1"/>
    <xf numFmtId="174" fontId="0" fillId="0" borderId="0" xfId="1" applyNumberFormat="1" applyFont="1"/>
    <xf numFmtId="41" fontId="0" fillId="0" borderId="0" xfId="0" applyNumberFormat="1"/>
    <xf numFmtId="41" fontId="0" fillId="0" borderId="1" xfId="0" applyNumberFormat="1" applyBorder="1"/>
    <xf numFmtId="174" fontId="0" fillId="0" borderId="1" xfId="0" applyNumberFormat="1" applyBorder="1"/>
    <xf numFmtId="43" fontId="0" fillId="0" borderId="1" xfId="0" applyNumberFormat="1" applyBorder="1"/>
    <xf numFmtId="165" fontId="0" fillId="11" borderId="1" xfId="0" applyNumberFormat="1" applyFill="1" applyBorder="1"/>
    <xf numFmtId="0" fontId="0" fillId="10" borderId="1" xfId="0" applyFill="1" applyBorder="1"/>
    <xf numFmtId="0" fontId="0" fillId="14" borderId="0" xfId="0" applyFill="1"/>
    <xf numFmtId="0" fontId="1" fillId="14" borderId="0" xfId="0" applyFont="1" applyFill="1"/>
    <xf numFmtId="165" fontId="0" fillId="2" borderId="5" xfId="0" applyNumberForma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Promedio, Varianza y Std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Preguntas!$B$23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Preguntas!$C$22:$F$22</c:f>
              <c:strCache>
                <c:ptCount val="4"/>
                <c:pt idx="0">
                  <c:v>Promedio 1000</c:v>
                </c:pt>
                <c:pt idx="1">
                  <c:v>Promedio 2000</c:v>
                </c:pt>
                <c:pt idx="2">
                  <c:v>Promedio 3000</c:v>
                </c:pt>
                <c:pt idx="3">
                  <c:v>Promedio 4000</c:v>
                </c:pt>
              </c:strCache>
            </c:strRef>
          </c:cat>
          <c:val>
            <c:numRef>
              <c:f>Preguntas!$C$23:$F$23</c:f>
              <c:numCache>
                <c:formatCode>0.000</c:formatCode>
                <c:ptCount val="4"/>
                <c:pt idx="0">
                  <c:v>45.554531650000001</c:v>
                </c:pt>
                <c:pt idx="1">
                  <c:v>17.429748246666673</c:v>
                </c:pt>
                <c:pt idx="2">
                  <c:v>16.064109814074076</c:v>
                </c:pt>
                <c:pt idx="3">
                  <c:v>17.193944331666664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C-4A91-89A4-D97E4833D306}"/>
            </c:ext>
          </c:extLst>
        </c:ser>
        <c:ser>
          <c:idx val="1"/>
          <c:order val="1"/>
          <c:tx>
            <c:strRef>
              <c:f>Preguntas!$B$24</c:f>
              <c:strCache>
                <c:ptCount val="1"/>
                <c:pt idx="0">
                  <c:v>Varianza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Preguntas!$C$22:$F$22</c:f>
              <c:strCache>
                <c:ptCount val="4"/>
                <c:pt idx="0">
                  <c:v>Promedio 1000</c:v>
                </c:pt>
                <c:pt idx="1">
                  <c:v>Promedio 2000</c:v>
                </c:pt>
                <c:pt idx="2">
                  <c:v>Promedio 3000</c:v>
                </c:pt>
                <c:pt idx="3">
                  <c:v>Promedio 4000</c:v>
                </c:pt>
              </c:strCache>
            </c:strRef>
          </c:cat>
          <c:val>
            <c:numRef>
              <c:f>Preguntas!$C$24:$F$24</c:f>
              <c:numCache>
                <c:formatCode>0.000</c:formatCode>
                <c:ptCount val="4"/>
                <c:pt idx="0">
                  <c:v>1300.0047818321088</c:v>
                </c:pt>
                <c:pt idx="1">
                  <c:v>108.08530295908679</c:v>
                </c:pt>
                <c:pt idx="2">
                  <c:v>42.924674894749188</c:v>
                </c:pt>
                <c:pt idx="3">
                  <c:v>35.585759029863183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C-4A91-89A4-D97E4833D306}"/>
            </c:ext>
          </c:extLst>
        </c:ser>
        <c:ser>
          <c:idx val="2"/>
          <c:order val="2"/>
          <c:tx>
            <c:strRef>
              <c:f>Preguntas!$B$25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Preguntas!$C$22:$F$22</c:f>
              <c:strCache>
                <c:ptCount val="4"/>
                <c:pt idx="0">
                  <c:v>Promedio 1000</c:v>
                </c:pt>
                <c:pt idx="1">
                  <c:v>Promedio 2000</c:v>
                </c:pt>
                <c:pt idx="2">
                  <c:v>Promedio 3000</c:v>
                </c:pt>
                <c:pt idx="3">
                  <c:v>Promedio 4000</c:v>
                </c:pt>
              </c:strCache>
            </c:strRef>
          </c:cat>
          <c:val>
            <c:numRef>
              <c:f>Preguntas!$C$25:$F$25</c:f>
              <c:numCache>
                <c:formatCode>0.000</c:formatCode>
                <c:ptCount val="4"/>
                <c:pt idx="0">
                  <c:v>32.340370700543396</c:v>
                </c:pt>
                <c:pt idx="1">
                  <c:v>10.307057915491731</c:v>
                </c:pt>
                <c:pt idx="2">
                  <c:v>6.3704079743075139</c:v>
                </c:pt>
                <c:pt idx="3">
                  <c:v>5.9296540239362407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C-4A91-89A4-D97E4833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663224"/>
        <c:axId val="498667488"/>
      </c:barChart>
      <c:catAx>
        <c:axId val="49866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7488"/>
        <c:crosses val="autoZero"/>
        <c:auto val="1"/>
        <c:lblAlgn val="ctr"/>
        <c:lblOffset val="100"/>
        <c:noMultiLvlLbl val="0"/>
      </c:catAx>
      <c:valAx>
        <c:axId val="4986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promedio loop interno vs Tamaño Arreglo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Gráficas!$C$4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Gráficas!$B$5:$B$12</c:f>
              <c:strCache>
                <c:ptCount val="8"/>
                <c:pt idx="0">
                  <c:v>1000 j,i</c:v>
                </c:pt>
                <c:pt idx="1">
                  <c:v>1000 i,j</c:v>
                </c:pt>
                <c:pt idx="2">
                  <c:v>2000 j,i</c:v>
                </c:pt>
                <c:pt idx="3">
                  <c:v>2000 i,j</c:v>
                </c:pt>
                <c:pt idx="4">
                  <c:v>3000 j,i</c:v>
                </c:pt>
                <c:pt idx="5">
                  <c:v>3000 i,j</c:v>
                </c:pt>
                <c:pt idx="6">
                  <c:v>4000 j,i</c:v>
                </c:pt>
                <c:pt idx="7">
                  <c:v>4000 i,j</c:v>
                </c:pt>
              </c:strCache>
            </c:strRef>
          </c:cat>
          <c:val>
            <c:numRef>
              <c:f>Gráficas!$C$5:$C$12</c:f>
              <c:numCache>
                <c:formatCode>General</c:formatCode>
                <c:ptCount val="8"/>
                <c:pt idx="0">
                  <c:v>45.554531650000001</c:v>
                </c:pt>
                <c:pt idx="1">
                  <c:v>40.223437323333329</c:v>
                </c:pt>
                <c:pt idx="2">
                  <c:v>17.429748246666673</c:v>
                </c:pt>
                <c:pt idx="3">
                  <c:v>69.374552160833332</c:v>
                </c:pt>
                <c:pt idx="4">
                  <c:v>16.064109814074076</c:v>
                </c:pt>
                <c:pt idx="5">
                  <c:v>65.124723666296305</c:v>
                </c:pt>
                <c:pt idx="6">
                  <c:v>17.193944331666664</c:v>
                </c:pt>
                <c:pt idx="7">
                  <c:v>57.392256124374995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7-41E4-B3EE-C23F83C64150}"/>
            </c:ext>
          </c:extLst>
        </c:ser>
        <c:ser>
          <c:idx val="1"/>
          <c:order val="1"/>
          <c:tx>
            <c:strRef>
              <c:f>Gráficas!$D$4</c:f>
              <c:strCache>
                <c:ptCount val="1"/>
                <c:pt idx="0">
                  <c:v>Paso por param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Gráficas!$B$5:$B$12</c:f>
              <c:strCache>
                <c:ptCount val="8"/>
                <c:pt idx="0">
                  <c:v>1000 j,i</c:v>
                </c:pt>
                <c:pt idx="1">
                  <c:v>1000 i,j</c:v>
                </c:pt>
                <c:pt idx="2">
                  <c:v>2000 j,i</c:v>
                </c:pt>
                <c:pt idx="3">
                  <c:v>2000 i,j</c:v>
                </c:pt>
                <c:pt idx="4">
                  <c:v>3000 j,i</c:v>
                </c:pt>
                <c:pt idx="5">
                  <c:v>3000 i,j</c:v>
                </c:pt>
                <c:pt idx="6">
                  <c:v>4000 j,i</c:v>
                </c:pt>
                <c:pt idx="7">
                  <c:v>4000 i,j</c:v>
                </c:pt>
              </c:strCache>
            </c:strRef>
          </c:cat>
          <c:val>
            <c:numRef>
              <c:f>Gráficas!$D$5:$D$12</c:f>
              <c:numCache>
                <c:formatCode>General</c:formatCode>
                <c:ptCount val="8"/>
                <c:pt idx="0">
                  <c:v>18.591809969999996</c:v>
                </c:pt>
                <c:pt idx="1">
                  <c:v>34.408061656666661</c:v>
                </c:pt>
                <c:pt idx="2">
                  <c:v>14.428291411666669</c:v>
                </c:pt>
                <c:pt idx="3">
                  <c:v>84.92342074666665</c:v>
                </c:pt>
                <c:pt idx="4">
                  <c:v>10.063966515925927</c:v>
                </c:pt>
                <c:pt idx="5">
                  <c:v>55.345671738888903</c:v>
                </c:pt>
                <c:pt idx="6">
                  <c:v>7.6271389993749992</c:v>
                </c:pt>
                <c:pt idx="7">
                  <c:v>51.674914790833327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1E4-B3EE-C23F83C6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00960"/>
        <c:axId val="501301616"/>
      </c:barChart>
      <c:catAx>
        <c:axId val="5013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1616"/>
        <c:crosses val="autoZero"/>
        <c:auto val="1"/>
        <c:lblAlgn val="ctr"/>
        <c:lblOffset val="100"/>
        <c:noMultiLvlLbl val="0"/>
      </c:catAx>
      <c:valAx>
        <c:axId val="501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409576</xdr:colOff>
      <xdr:row>1</xdr:row>
      <xdr:rowOff>152401</xdr:rowOff>
    </xdr:from>
    <xdr:to>
      <xdr:col>4</xdr:col>
      <xdr:colOff>561975</xdr:colOff>
      <xdr:row>5</xdr:row>
      <xdr:rowOff>101503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6" y="342901"/>
          <a:ext cx="2724149" cy="711102"/>
        </a:xfrm>
        <a:prstGeom prst="rect">
          <a:avLst/>
        </a:prstGeom>
      </xdr:spPr>
    </xdr:pic>
    <xdr:clientData/>
  </xdr:twoCellAnchor>
  <xdr:twoCellAnchor>
    <xdr:from>
      <xdr:col>6</xdr:col>
      <xdr:colOff>476250</xdr:colOff>
      <xdr:row>21</xdr:row>
      <xdr:rowOff>28574</xdr:rowOff>
    </xdr:from>
    <xdr:to>
      <xdr:col>12</xdr:col>
      <xdr:colOff>571500</xdr:colOff>
      <xdr:row>33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123825</xdr:rowOff>
    </xdr:from>
    <xdr:to>
      <xdr:col>11</xdr:col>
      <xdr:colOff>180975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3" workbookViewId="0">
      <selection activeCell="G11" sqref="G11"/>
    </sheetView>
  </sheetViews>
  <sheetFormatPr baseColWidth="10" defaultRowHeight="15" x14ac:dyDescent="0.25"/>
  <cols>
    <col min="1" max="1" width="6.28515625" customWidth="1"/>
    <col min="2" max="2" width="9.42578125" customWidth="1"/>
    <col min="5" max="5" width="12.5703125" bestFit="1" customWidth="1"/>
    <col min="6" max="6" width="13.140625" customWidth="1"/>
  </cols>
  <sheetData>
    <row r="1" spans="1:16" x14ac:dyDescent="0.25">
      <c r="A1" s="28" t="s">
        <v>7</v>
      </c>
      <c r="B1" s="28" t="s">
        <v>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3" spans="1:16" x14ac:dyDescent="0.25">
      <c r="F3" t="s">
        <v>9</v>
      </c>
    </row>
    <row r="5" spans="1:16" x14ac:dyDescent="0.25">
      <c r="F5" t="s">
        <v>10</v>
      </c>
      <c r="G5" s="27">
        <v>0.95</v>
      </c>
      <c r="H5" t="s">
        <v>11</v>
      </c>
      <c r="J5" t="s">
        <v>12</v>
      </c>
      <c r="K5">
        <f>(1-G5)/2</f>
        <v>2.5000000000000022E-2</v>
      </c>
    </row>
    <row r="7" spans="1:16" x14ac:dyDescent="0.25">
      <c r="F7" t="s">
        <v>13</v>
      </c>
      <c r="G7">
        <v>0.5</v>
      </c>
    </row>
    <row r="8" spans="1:16" ht="30" x14ac:dyDescent="0.25">
      <c r="F8" s="35" t="s">
        <v>14</v>
      </c>
      <c r="G8">
        <f>'norma_sumaIntLocalj,i'!B107</f>
        <v>27.879713288501467</v>
      </c>
    </row>
    <row r="9" spans="1:16" x14ac:dyDescent="0.25">
      <c r="F9" t="s">
        <v>12</v>
      </c>
      <c r="G9">
        <v>0.69847000000000004</v>
      </c>
      <c r="H9" t="s">
        <v>15</v>
      </c>
    </row>
    <row r="11" spans="1:16" ht="30" x14ac:dyDescent="0.25">
      <c r="F11" s="35" t="s">
        <v>16</v>
      </c>
      <c r="G11" s="31">
        <f>POWER(G9,2)*(POWER(G8,2)/POWER(G7,2))</f>
        <v>1516.813246257273</v>
      </c>
    </row>
    <row r="13" spans="1:16" x14ac:dyDescent="0.25">
      <c r="B13" t="s">
        <v>17</v>
      </c>
    </row>
    <row r="15" spans="1:16" x14ac:dyDescent="0.25">
      <c r="A15" s="28" t="s">
        <v>19</v>
      </c>
      <c r="B15" s="28" t="s">
        <v>18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7" spans="2:14" x14ac:dyDescent="0.25">
      <c r="C17" s="34">
        <v>1000</v>
      </c>
      <c r="D17" s="34"/>
      <c r="E17" s="34"/>
      <c r="F17" s="34">
        <v>2000</v>
      </c>
      <c r="G17" s="34"/>
      <c r="H17" s="34"/>
      <c r="I17" s="34">
        <v>3000</v>
      </c>
      <c r="J17" s="34"/>
      <c r="K17" s="34"/>
      <c r="L17" s="34">
        <v>4000</v>
      </c>
      <c r="M17" s="34"/>
      <c r="N17" s="34"/>
    </row>
    <row r="18" spans="2:14" x14ac:dyDescent="0.25">
      <c r="B18" s="32" t="s">
        <v>4</v>
      </c>
      <c r="C18" s="30">
        <v>40.762716990000001</v>
      </c>
      <c r="D18" s="30">
        <v>25.407277990000001</v>
      </c>
      <c r="E18" s="30">
        <v>70.493599969999991</v>
      </c>
      <c r="F18" s="30">
        <v>17.373521250000007</v>
      </c>
      <c r="G18" s="30">
        <v>19.133055492499999</v>
      </c>
      <c r="H18" s="30">
        <v>15.782667997500011</v>
      </c>
      <c r="I18" s="30">
        <v>17.367983887777786</v>
      </c>
      <c r="J18" s="30">
        <v>14.922430111111117</v>
      </c>
      <c r="K18" s="30">
        <v>15.901915443333326</v>
      </c>
      <c r="L18" s="30">
        <v>17.6800088725</v>
      </c>
      <c r="M18" s="30">
        <v>17.672060185624996</v>
      </c>
      <c r="N18" s="30">
        <v>16.229763936874996</v>
      </c>
    </row>
    <row r="19" spans="2:14" x14ac:dyDescent="0.25">
      <c r="B19" s="32" t="s">
        <v>5</v>
      </c>
      <c r="C19" s="30">
        <v>777.2784130490453</v>
      </c>
      <c r="D19" s="30">
        <v>238.19106122505596</v>
      </c>
      <c r="E19" s="30">
        <v>2884.5448712222251</v>
      </c>
      <c r="F19" s="30">
        <v>88.826027302605397</v>
      </c>
      <c r="G19" s="30">
        <v>149.5336165391989</v>
      </c>
      <c r="H19" s="30">
        <v>85.896265035456068</v>
      </c>
      <c r="I19" s="30">
        <v>64.436323540392124</v>
      </c>
      <c r="J19" s="30">
        <v>18.798557852707965</v>
      </c>
      <c r="K19" s="30">
        <v>45.539143291147468</v>
      </c>
      <c r="L19" s="30">
        <v>37.558522611868625</v>
      </c>
      <c r="M19" s="30">
        <v>43.689963117933956</v>
      </c>
      <c r="N19" s="30">
        <v>25.508791359786972</v>
      </c>
    </row>
    <row r="20" spans="2:14" x14ac:dyDescent="0.25">
      <c r="B20" s="32" t="s">
        <v>6</v>
      </c>
      <c r="C20" s="30">
        <v>27.879713288501467</v>
      </c>
      <c r="D20" s="30">
        <v>15.433439708148535</v>
      </c>
      <c r="E20" s="30">
        <v>53.707959104980198</v>
      </c>
      <c r="F20" s="30">
        <v>9.4247560871677418</v>
      </c>
      <c r="G20" s="30">
        <v>12.228393865884387</v>
      </c>
      <c r="H20" s="30">
        <v>9.2680237934230654</v>
      </c>
      <c r="I20" s="30">
        <v>8.0272238999788783</v>
      </c>
      <c r="J20" s="30">
        <v>4.3357303713109241</v>
      </c>
      <c r="K20" s="30">
        <v>6.7482696516327403</v>
      </c>
      <c r="L20" s="30">
        <v>6.1285008453836918</v>
      </c>
      <c r="M20" s="30">
        <v>6.6098383579278215</v>
      </c>
      <c r="N20" s="30">
        <v>5.050622868497209</v>
      </c>
    </row>
    <row r="22" spans="2:14" ht="30" x14ac:dyDescent="0.25">
      <c r="B22" s="1"/>
      <c r="C22" s="36" t="s">
        <v>20</v>
      </c>
      <c r="D22" s="36" t="s">
        <v>21</v>
      </c>
      <c r="E22" s="36" t="s">
        <v>23</v>
      </c>
      <c r="F22" s="36" t="s">
        <v>22</v>
      </c>
    </row>
    <row r="23" spans="2:14" x14ac:dyDescent="0.25">
      <c r="B23" s="29" t="s">
        <v>4</v>
      </c>
      <c r="C23" s="37">
        <f>AVERAGE(C18:E18)</f>
        <v>45.554531650000001</v>
      </c>
      <c r="D23" s="37">
        <f>AVERAGE(F18:H18)</f>
        <v>17.429748246666673</v>
      </c>
      <c r="E23" s="37">
        <f>AVERAGE(I18:K18)</f>
        <v>16.064109814074076</v>
      </c>
      <c r="F23" s="37">
        <f>AVERAGE(L18:N18)</f>
        <v>17.193944331666664</v>
      </c>
    </row>
    <row r="24" spans="2:14" x14ac:dyDescent="0.25">
      <c r="B24" s="29" t="s">
        <v>5</v>
      </c>
      <c r="C24" s="37">
        <f>AVERAGE(C19:E19)</f>
        <v>1300.0047818321088</v>
      </c>
      <c r="D24" s="37">
        <f t="shared" ref="D24:D25" si="0">AVERAGE(F19:H19)</f>
        <v>108.08530295908679</v>
      </c>
      <c r="E24" s="37">
        <f t="shared" ref="E24:E25" si="1">AVERAGE(I19:K19)</f>
        <v>42.924674894749188</v>
      </c>
      <c r="F24" s="37">
        <f t="shared" ref="F24:F25" si="2">AVERAGE(L19:N19)</f>
        <v>35.585759029863183</v>
      </c>
    </row>
    <row r="25" spans="2:14" x14ac:dyDescent="0.25">
      <c r="B25" s="29" t="s">
        <v>6</v>
      </c>
      <c r="C25" s="37">
        <f>AVERAGE(C20:E20)</f>
        <v>32.340370700543396</v>
      </c>
      <c r="D25" s="37">
        <f t="shared" si="0"/>
        <v>10.307057915491731</v>
      </c>
      <c r="E25" s="37">
        <f t="shared" si="1"/>
        <v>6.3704079743075139</v>
      </c>
      <c r="F25" s="37">
        <f t="shared" si="2"/>
        <v>5.9296540239362407</v>
      </c>
    </row>
    <row r="27" spans="2:14" x14ac:dyDescent="0.25">
      <c r="B27" s="38" t="s">
        <v>24</v>
      </c>
      <c r="C27" s="39"/>
      <c r="D27" s="39"/>
      <c r="E27" s="39"/>
      <c r="F27" s="39"/>
    </row>
    <row r="28" spans="2:14" x14ac:dyDescent="0.25">
      <c r="B28" s="38" t="s">
        <v>25</v>
      </c>
      <c r="C28" s="39"/>
      <c r="D28" s="39"/>
      <c r="E28" s="39"/>
      <c r="F28" s="39"/>
    </row>
    <row r="29" spans="2:14" x14ac:dyDescent="0.25">
      <c r="B29" s="39" t="s">
        <v>26</v>
      </c>
      <c r="C29" s="39"/>
      <c r="D29" s="39"/>
      <c r="E29" s="39"/>
      <c r="F29" s="39"/>
    </row>
    <row r="30" spans="2:14" x14ac:dyDescent="0.25">
      <c r="B30" s="39" t="s">
        <v>27</v>
      </c>
      <c r="C30" s="39"/>
      <c r="D30" s="39"/>
      <c r="E30" s="39"/>
      <c r="F30" s="39"/>
    </row>
    <row r="31" spans="2:14" x14ac:dyDescent="0.25">
      <c r="B31" s="39" t="s">
        <v>28</v>
      </c>
      <c r="C31" s="39"/>
      <c r="D31" s="39"/>
      <c r="E31" s="39"/>
      <c r="F31" s="39"/>
    </row>
    <row r="32" spans="2:14" x14ac:dyDescent="0.25">
      <c r="B32" s="39" t="s">
        <v>29</v>
      </c>
      <c r="C32" s="39"/>
      <c r="D32" s="39"/>
      <c r="E32" s="39"/>
      <c r="F32" s="39"/>
    </row>
    <row r="33" spans="1:16" x14ac:dyDescent="0.25">
      <c r="B33" s="39" t="s">
        <v>30</v>
      </c>
      <c r="C33" s="39"/>
      <c r="D33" s="39"/>
      <c r="E33" s="39"/>
      <c r="F33" s="39"/>
    </row>
    <row r="34" spans="1:16" x14ac:dyDescent="0.25">
      <c r="B34" s="39" t="s">
        <v>31</v>
      </c>
      <c r="C34" s="39"/>
      <c r="D34" s="39"/>
      <c r="E34" s="39"/>
      <c r="F34" s="39"/>
    </row>
    <row r="35" spans="1:16" x14ac:dyDescent="0.25">
      <c r="B35" s="39" t="s">
        <v>32</v>
      </c>
      <c r="C35" s="39"/>
      <c r="D35" s="39"/>
      <c r="E35" s="39"/>
      <c r="F35" s="39"/>
    </row>
    <row r="36" spans="1:16" x14ac:dyDescent="0.25">
      <c r="B36" s="39" t="s">
        <v>33</v>
      </c>
      <c r="C36" s="39"/>
      <c r="D36" s="39"/>
      <c r="E36" s="39"/>
      <c r="F36" s="39"/>
    </row>
    <row r="38" spans="1:16" x14ac:dyDescent="0.25">
      <c r="A38" s="28" t="s">
        <v>46</v>
      </c>
      <c r="B38" s="28" t="s">
        <v>34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40" spans="1:16" x14ac:dyDescent="0.25">
      <c r="B40" t="s">
        <v>112</v>
      </c>
    </row>
    <row r="41" spans="1:16" x14ac:dyDescent="0.25">
      <c r="B41" t="s">
        <v>113</v>
      </c>
    </row>
    <row r="43" spans="1:16" x14ac:dyDescent="0.25">
      <c r="A43" s="28" t="s">
        <v>48</v>
      </c>
      <c r="B43" s="28" t="s">
        <v>47</v>
      </c>
      <c r="C43" s="28"/>
      <c r="D43" s="28"/>
      <c r="E43" s="28"/>
      <c r="F43" s="28"/>
      <c r="G43" s="28"/>
      <c r="H43" s="28"/>
      <c r="I43" s="28"/>
      <c r="J43" s="26"/>
      <c r="K43" s="26"/>
      <c r="L43" s="26"/>
      <c r="M43" s="26"/>
      <c r="N43" s="26"/>
      <c r="O43" s="26"/>
      <c r="P43" s="26"/>
    </row>
    <row r="45" spans="1:16" x14ac:dyDescent="0.25">
      <c r="B45" t="s">
        <v>61</v>
      </c>
    </row>
    <row r="47" spans="1:16" x14ac:dyDescent="0.25">
      <c r="A47" s="28" t="s">
        <v>36</v>
      </c>
      <c r="B47" s="28" t="s">
        <v>35</v>
      </c>
      <c r="C47" s="28"/>
      <c r="D47" s="28"/>
      <c r="E47" s="28"/>
      <c r="F47" s="28"/>
      <c r="G47" s="28"/>
      <c r="H47" s="28"/>
      <c r="I47" s="28"/>
      <c r="J47" s="26"/>
      <c r="K47" s="26"/>
      <c r="L47" s="26"/>
      <c r="M47" s="26"/>
      <c r="N47" s="26"/>
      <c r="O47" s="26"/>
      <c r="P47" s="26"/>
    </row>
    <row r="49" spans="2:11" x14ac:dyDescent="0.25">
      <c r="B49" t="s">
        <v>37</v>
      </c>
      <c r="E49" t="s">
        <v>43</v>
      </c>
      <c r="F49">
        <v>32</v>
      </c>
      <c r="G49" t="s">
        <v>38</v>
      </c>
      <c r="I49" t="s">
        <v>39</v>
      </c>
      <c r="J49">
        <v>8</v>
      </c>
      <c r="K49" t="s">
        <v>40</v>
      </c>
    </row>
    <row r="51" spans="2:11" ht="30" x14ac:dyDescent="0.25">
      <c r="C51" s="40" t="s">
        <v>41</v>
      </c>
      <c r="D51" s="36" t="s">
        <v>42</v>
      </c>
      <c r="E51" s="36" t="s">
        <v>44</v>
      </c>
      <c r="F51" s="36" t="s">
        <v>45</v>
      </c>
    </row>
    <row r="52" spans="2:11" x14ac:dyDescent="0.25">
      <c r="C52" s="42">
        <v>1000</v>
      </c>
      <c r="D52" s="41">
        <f>C52*C52</f>
        <v>1000000</v>
      </c>
      <c r="E52" s="41">
        <f>D52*$F$49</f>
        <v>32000000</v>
      </c>
      <c r="F52" s="41">
        <f>E52/$J$49</f>
        <v>4000000</v>
      </c>
    </row>
    <row r="53" spans="2:11" x14ac:dyDescent="0.25">
      <c r="C53" s="42">
        <v>2000</v>
      </c>
      <c r="D53" s="41">
        <f t="shared" ref="D53:D55" si="3">C53*C53</f>
        <v>4000000</v>
      </c>
      <c r="E53" s="41">
        <f t="shared" ref="E53:E55" si="4">D53*$F$49</f>
        <v>128000000</v>
      </c>
      <c r="F53" s="41">
        <f t="shared" ref="F53:F55" si="5">E53/$J$49</f>
        <v>16000000</v>
      </c>
    </row>
    <row r="54" spans="2:11" x14ac:dyDescent="0.25">
      <c r="C54" s="42">
        <v>3000</v>
      </c>
      <c r="D54" s="41">
        <f t="shared" si="3"/>
        <v>9000000</v>
      </c>
      <c r="E54" s="41">
        <f t="shared" si="4"/>
        <v>288000000</v>
      </c>
      <c r="F54" s="41">
        <f t="shared" si="5"/>
        <v>36000000</v>
      </c>
    </row>
    <row r="55" spans="2:11" x14ac:dyDescent="0.25">
      <c r="C55" s="42">
        <v>4000</v>
      </c>
      <c r="D55" s="41">
        <f t="shared" si="3"/>
        <v>16000000</v>
      </c>
      <c r="E55" s="41">
        <f t="shared" si="4"/>
        <v>512000000</v>
      </c>
      <c r="F55" s="41">
        <f t="shared" si="5"/>
        <v>64000000</v>
      </c>
    </row>
  </sheetData>
  <mergeCells count="4">
    <mergeCell ref="C17:E17"/>
    <mergeCell ref="F17:H17"/>
    <mergeCell ref="I17:K17"/>
    <mergeCell ref="L17:N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opLeftCell="A88" workbookViewId="0">
      <selection activeCell="H106" sqref="H106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19">
        <v>1000</v>
      </c>
    </row>
    <row r="4" spans="2:15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  <c r="O4" s="19">
        <v>2000</v>
      </c>
    </row>
    <row r="5" spans="2:15" x14ac:dyDescent="0.25">
      <c r="B5" s="15">
        <f>'sumaIntParamj,i'!B5/($O$3*$O$3)</f>
        <v>9.8215000000000003</v>
      </c>
      <c r="C5" s="15">
        <f>'sumaIntParamj,i'!C5/($O$3*$O$3)</f>
        <v>19.3691</v>
      </c>
      <c r="D5" s="15">
        <f>'sumaIntParamj,i'!D5/($O$3*$O$3)</f>
        <v>10.3088</v>
      </c>
      <c r="E5" s="4">
        <f>'sumaIntParamj,i'!E5/($O$4*$O$4)</f>
        <v>26.056850000000001</v>
      </c>
      <c r="F5" s="4">
        <f>'sumaIntParamj,i'!F5/($O$4*$O$4)</f>
        <v>42.023499999999999</v>
      </c>
      <c r="G5" s="4">
        <f>'sumaIntParamj,i'!G5/($O$4*$O$4)</f>
        <v>15.918025</v>
      </c>
      <c r="H5" s="5">
        <f>'sumaIntParamj,i'!H5/($O$5*$O$5)</f>
        <v>23.627800000000001</v>
      </c>
      <c r="I5" s="5">
        <f>'sumaIntParamj,i'!I5/($O$5*$O$5)</f>
        <v>17.851666666666667</v>
      </c>
      <c r="J5" s="5">
        <f>'sumaIntParamj,i'!J5/($O$5*$O$5)</f>
        <v>13.026188888888889</v>
      </c>
      <c r="K5" s="11">
        <f>'sumaIntParamj,i'!K5/($O$6*$O$6)</f>
        <v>19.817675000000001</v>
      </c>
      <c r="L5" s="11">
        <f>'sumaIntParamj,i'!L5/($O$6*$O$6)</f>
        <v>15.44645</v>
      </c>
      <c r="M5" s="11">
        <f>'sumaIntParamj,i'!M5/($O$6*$O$6)</f>
        <v>11.37768125</v>
      </c>
      <c r="O5" s="19">
        <v>3000</v>
      </c>
    </row>
    <row r="6" spans="2:15" x14ac:dyDescent="0.25">
      <c r="B6" s="15">
        <f>'sumaIntParamj,i'!B6/($O$3*$O$3)</f>
        <v>6.4512999999999998</v>
      </c>
      <c r="C6" s="15">
        <f>'sumaIntParamj,i'!C6/($O$3*$O$3)</f>
        <v>16.362200000000001</v>
      </c>
      <c r="D6" s="15">
        <f>'sumaIntParamj,i'!D6/($O$3*$O$3)</f>
        <v>7.3282999999999996</v>
      </c>
      <c r="E6" s="4">
        <f>'sumaIntParamj,i'!E6/($O$4*$O$4)</f>
        <v>14.783200000000001</v>
      </c>
      <c r="F6" s="4">
        <f>'sumaIntParamj,i'!F6/($O$4*$O$4)</f>
        <v>21.0213</v>
      </c>
      <c r="G6" s="4">
        <f>'sumaIntParamj,i'!G6/($O$4*$O$4)</f>
        <v>6.8750249999999999</v>
      </c>
      <c r="H6" s="5">
        <f>'sumaIntParamj,i'!H6/($O$5*$O$5)</f>
        <v>10.477588888888889</v>
      </c>
      <c r="I6" s="5">
        <f>'sumaIntParamj,i'!I6/($O$5*$O$5)</f>
        <v>9.1203888888888898</v>
      </c>
      <c r="J6" s="5">
        <f>'sumaIntParamj,i'!J6/($O$5*$O$5)</f>
        <v>15.581022222222222</v>
      </c>
      <c r="K6" s="11">
        <f>'sumaIntParamj,i'!K6/($O$6*$O$6)</f>
        <v>8.7821187500000004</v>
      </c>
      <c r="L6" s="11">
        <f>'sumaIntParamj,i'!L6/($O$6*$O$6)</f>
        <v>11.550656249999999</v>
      </c>
      <c r="M6" s="11">
        <f>'sumaIntParamj,i'!M6/($O$6*$O$6)</f>
        <v>7.9670812499999997</v>
      </c>
      <c r="O6" s="19">
        <v>4000</v>
      </c>
    </row>
    <row r="7" spans="2:15" x14ac:dyDescent="0.25">
      <c r="B7" s="15">
        <f>'sumaIntParamj,i'!B7/($O$3*$O$3)</f>
        <v>5.9588000000000001</v>
      </c>
      <c r="C7" s="15">
        <f>'sumaIntParamj,i'!C7/($O$3*$O$3)</f>
        <v>8.4045000000000005</v>
      </c>
      <c r="D7" s="15">
        <f>'sumaIntParamj,i'!D7/($O$3*$O$3)</f>
        <v>9.5472999999999999</v>
      </c>
      <c r="E7" s="4">
        <f>'sumaIntParamj,i'!E7/($O$4*$O$4)</f>
        <v>9.6129750000000005</v>
      </c>
      <c r="F7" s="4">
        <f>'sumaIntParamj,i'!F7/($O$4*$O$4)</f>
        <v>32.240124999999999</v>
      </c>
      <c r="G7" s="4">
        <f>'sumaIntParamj,i'!G7/($O$4*$O$4)</f>
        <v>6.7908249999999999</v>
      </c>
      <c r="H7" s="5">
        <f>'sumaIntParamj,i'!H7/($O$5*$O$5)</f>
        <v>14.671322222222223</v>
      </c>
      <c r="I7" s="5">
        <f>'sumaIntParamj,i'!I7/($O$5*$O$5)</f>
        <v>12.126899999999999</v>
      </c>
      <c r="J7" s="5">
        <f>'sumaIntParamj,i'!J7/($O$5*$O$5)</f>
        <v>13.832455555555555</v>
      </c>
      <c r="K7" s="11">
        <f>'sumaIntParamj,i'!K7/($O$6*$O$6)</f>
        <v>17.29595625</v>
      </c>
      <c r="L7" s="11">
        <f>'sumaIntParamj,i'!L7/($O$6*$O$6)</f>
        <v>14.704656249999999</v>
      </c>
      <c r="M7" s="11">
        <f>'sumaIntParamj,i'!M7/($O$6*$O$6)</f>
        <v>8.3239625000000004</v>
      </c>
    </row>
    <row r="8" spans="2:15" x14ac:dyDescent="0.25">
      <c r="B8" s="15">
        <f>'sumaIntParamj,i'!B8/($O$3*$O$3)</f>
        <v>7.7051999999999996</v>
      </c>
      <c r="C8" s="15">
        <f>'sumaIntParamj,i'!C8/($O$3*$O$3)</f>
        <v>8.6020000000000003</v>
      </c>
      <c r="D8" s="15">
        <f>'sumaIntParamj,i'!D8/($O$3*$O$3)</f>
        <v>8.6027000000000005</v>
      </c>
      <c r="E8" s="4">
        <f>'sumaIntParamj,i'!E8/($O$4*$O$4)</f>
        <v>10.5814</v>
      </c>
      <c r="F8" s="4">
        <f>'sumaIntParamj,i'!F8/($O$4*$O$4)</f>
        <v>14.614875</v>
      </c>
      <c r="G8" s="4">
        <f>'sumaIntParamj,i'!G8/($O$4*$O$4)</f>
        <v>6.8598999999999997</v>
      </c>
      <c r="H8" s="5">
        <f>'sumaIntParamj,i'!H8/($O$5*$O$5)</f>
        <v>9.6074222222222225</v>
      </c>
      <c r="I8" s="5">
        <f>'sumaIntParamj,i'!I8/($O$5*$O$5)</f>
        <v>9.0661777777777779</v>
      </c>
      <c r="J8" s="5">
        <f>'sumaIntParamj,i'!J8/($O$5*$O$5)</f>
        <v>13.394611111111111</v>
      </c>
      <c r="K8" s="11">
        <f>'sumaIntParamj,i'!K8/($O$6*$O$6)</f>
        <v>19.247743750000001</v>
      </c>
      <c r="L8" s="11">
        <f>'sumaIntParamj,i'!L8/($O$6*$O$6)</f>
        <v>16.809762500000001</v>
      </c>
      <c r="M8" s="11">
        <f>'sumaIntParamj,i'!M8/($O$6*$O$6)</f>
        <v>8.2468125000000008</v>
      </c>
    </row>
    <row r="9" spans="2:15" x14ac:dyDescent="0.25">
      <c r="B9" s="15">
        <f>'sumaIntParamj,i'!B9/($O$3*$O$3)</f>
        <v>6.7601000000000004</v>
      </c>
      <c r="C9" s="15">
        <f>'sumaIntParamj,i'!C9/($O$3*$O$3)</f>
        <v>7.085</v>
      </c>
      <c r="D9" s="15">
        <f>'sumaIntParamj,i'!D9/($O$3*$O$3)</f>
        <v>5.7847</v>
      </c>
      <c r="E9" s="4">
        <f>'sumaIntParamj,i'!E9/($O$4*$O$4)</f>
        <v>15.726699999999999</v>
      </c>
      <c r="F9" s="4">
        <f>'sumaIntParamj,i'!F9/($O$4*$O$4)</f>
        <v>23.313300000000002</v>
      </c>
      <c r="G9" s="4">
        <f>'sumaIntParamj,i'!G9/($O$4*$O$4)</f>
        <v>8.2162749999999996</v>
      </c>
      <c r="H9" s="5">
        <f>'sumaIntParamj,i'!H9/($O$5*$O$5)</f>
        <v>17.072244444444443</v>
      </c>
      <c r="I9" s="5">
        <f>'sumaIntParamj,i'!I9/($O$5*$O$5)</f>
        <v>7.4483111111111109</v>
      </c>
      <c r="J9" s="5">
        <f>'sumaIntParamj,i'!J9/($O$5*$O$5)</f>
        <v>15.751022222222222</v>
      </c>
      <c r="K9" s="11">
        <f>'sumaIntParamj,i'!K9/($O$6*$O$6)</f>
        <v>8.4612187500000005</v>
      </c>
      <c r="L9" s="11">
        <f>'sumaIntParamj,i'!L9/($O$6*$O$6)</f>
        <v>7.76514375</v>
      </c>
      <c r="M9" s="11">
        <f>'sumaIntParamj,i'!M9/($O$6*$O$6)</f>
        <v>10.8230875</v>
      </c>
    </row>
    <row r="10" spans="2:15" x14ac:dyDescent="0.25">
      <c r="B10" s="15">
        <f>'sumaIntParamj,i'!B10/($O$3*$O$3)</f>
        <v>11.353199999999999</v>
      </c>
      <c r="C10" s="15">
        <f>'sumaIntParamj,i'!C10/($O$3*$O$3)</f>
        <v>7.3864999999999998</v>
      </c>
      <c r="D10" s="15">
        <f>'sumaIntParamj,i'!D10/($O$3*$O$3)</f>
        <v>9.6465999999999994</v>
      </c>
      <c r="E10" s="4">
        <f>'sumaIntParamj,i'!E10/($O$4*$O$4)</f>
        <v>21.40605</v>
      </c>
      <c r="F10" s="4">
        <f>'sumaIntParamj,i'!F10/($O$4*$O$4)</f>
        <v>45.037325000000003</v>
      </c>
      <c r="G10" s="4">
        <f>'sumaIntParamj,i'!G10/($O$4*$O$4)</f>
        <v>15.39635</v>
      </c>
      <c r="H10" s="5">
        <f>'sumaIntParamj,i'!H10/($O$5*$O$5)</f>
        <v>15.415811111111111</v>
      </c>
      <c r="I10" s="5">
        <f>'sumaIntParamj,i'!I10/($O$5*$O$5)</f>
        <v>9.7754555555555562</v>
      </c>
      <c r="J10" s="5">
        <f>'sumaIntParamj,i'!J10/($O$5*$O$5)</f>
        <v>17.192244444444444</v>
      </c>
      <c r="K10" s="11">
        <f>'sumaIntParamj,i'!K10/($O$6*$O$6)</f>
        <v>9.4961687500000007</v>
      </c>
      <c r="L10" s="11">
        <f>'sumaIntParamj,i'!L10/($O$6*$O$6)</f>
        <v>8.6488999999999994</v>
      </c>
      <c r="M10" s="11">
        <f>'sumaIntParamj,i'!M10/($O$6*$O$6)</f>
        <v>9.1222062499999996</v>
      </c>
    </row>
    <row r="11" spans="2:15" x14ac:dyDescent="0.25">
      <c r="B11" s="15">
        <f>'sumaIntParamj,i'!B11/($O$3*$O$3)</f>
        <v>16.797699999999999</v>
      </c>
      <c r="C11" s="15">
        <f>'sumaIntParamj,i'!C11/($O$3*$O$3)</f>
        <v>8.3932000000000002</v>
      </c>
      <c r="D11" s="15">
        <f>'sumaIntParamj,i'!D11/($O$3*$O$3)</f>
        <v>6.7640000000000002</v>
      </c>
      <c r="E11" s="4">
        <f>'sumaIntParamj,i'!E11/($O$4*$O$4)</f>
        <v>13.508125</v>
      </c>
      <c r="F11" s="4">
        <f>'sumaIntParamj,i'!F11/($O$4*$O$4)</f>
        <v>14.217974999999999</v>
      </c>
      <c r="G11" s="4">
        <f>'sumaIntParamj,i'!G11/($O$4*$O$4)</f>
        <v>16.354475000000001</v>
      </c>
      <c r="H11" s="5">
        <f>'sumaIntParamj,i'!H11/($O$5*$O$5)</f>
        <v>12.259466666666667</v>
      </c>
      <c r="I11" s="5">
        <f>'sumaIntParamj,i'!I11/($O$5*$O$5)</f>
        <v>9.0907666666666671</v>
      </c>
      <c r="J11" s="5">
        <f>'sumaIntParamj,i'!J11/($O$5*$O$5)</f>
        <v>15.096377777777779</v>
      </c>
      <c r="K11" s="11">
        <f>'sumaIntParamj,i'!K11/($O$6*$O$6)</f>
        <v>12.002775</v>
      </c>
      <c r="L11" s="11">
        <f>'sumaIntParamj,i'!L11/($O$6*$O$6)</f>
        <v>7.8100687500000001</v>
      </c>
      <c r="M11" s="11">
        <f>'sumaIntParamj,i'!M11/($O$6*$O$6)</f>
        <v>9.7423749999999991</v>
      </c>
    </row>
    <row r="12" spans="2:15" x14ac:dyDescent="0.25">
      <c r="B12" s="15">
        <f>'sumaIntParamj,i'!B12/($O$3*$O$3)</f>
        <v>7.5835999999999997</v>
      </c>
      <c r="C12" s="15">
        <f>'sumaIntParamj,i'!C12/($O$3*$O$3)</f>
        <v>9.0190000000000001</v>
      </c>
      <c r="D12" s="15">
        <f>'sumaIntParamj,i'!D12/($O$3*$O$3)</f>
        <v>11.830299999999999</v>
      </c>
      <c r="E12" s="4">
        <f>'sumaIntParamj,i'!E12/($O$4*$O$4)</f>
        <v>33.825650000000003</v>
      </c>
      <c r="F12" s="4">
        <f>'sumaIntParamj,i'!F12/($O$4*$O$4)</f>
        <v>15.392150000000001</v>
      </c>
      <c r="G12" s="4">
        <f>'sumaIntParamj,i'!G12/($O$4*$O$4)</f>
        <v>18.986725</v>
      </c>
      <c r="H12" s="5">
        <f>'sumaIntParamj,i'!H12/($O$5*$O$5)</f>
        <v>8.3237888888888882</v>
      </c>
      <c r="I12" s="5">
        <f>'sumaIntParamj,i'!I12/($O$5*$O$5)</f>
        <v>7.5851111111111109</v>
      </c>
      <c r="J12" s="5">
        <f>'sumaIntParamj,i'!J12/($O$5*$O$5)</f>
        <v>10.313166666666667</v>
      </c>
      <c r="K12" s="11">
        <f>'sumaIntParamj,i'!K12/($O$6*$O$6)</f>
        <v>10.303825</v>
      </c>
      <c r="L12" s="11">
        <f>'sumaIntParamj,i'!L12/($O$6*$O$6)</f>
        <v>7.8528500000000001</v>
      </c>
      <c r="M12" s="11">
        <f>'sumaIntParamj,i'!M12/($O$6*$O$6)</f>
        <v>8.3854249999999997</v>
      </c>
    </row>
    <row r="13" spans="2:15" x14ac:dyDescent="0.25">
      <c r="B13" s="15">
        <f>'sumaIntParamj,i'!B13/($O$3*$O$3)</f>
        <v>7.9722999999999997</v>
      </c>
      <c r="C13" s="15">
        <f>'sumaIntParamj,i'!C13/($O$3*$O$3)</f>
        <v>8.5078999999999994</v>
      </c>
      <c r="D13" s="15">
        <f>'sumaIntParamj,i'!D13/($O$3*$O$3)</f>
        <v>14.6503</v>
      </c>
      <c r="E13" s="4">
        <f>'sumaIntParamj,i'!E13/($O$4*$O$4)</f>
        <v>20.729225</v>
      </c>
      <c r="F13" s="4">
        <f>'sumaIntParamj,i'!F13/($O$4*$O$4)</f>
        <v>12.085375000000001</v>
      </c>
      <c r="G13" s="4">
        <f>'sumaIntParamj,i'!G13/($O$4*$O$4)</f>
        <v>11.8775</v>
      </c>
      <c r="H13" s="5">
        <f>'sumaIntParamj,i'!H13/($O$5*$O$5)</f>
        <v>14.049344444444445</v>
      </c>
      <c r="I13" s="5">
        <f>'sumaIntParamj,i'!I13/($O$5*$O$5)</f>
        <v>7.5163222222222226</v>
      </c>
      <c r="J13" s="5">
        <f>'sumaIntParamj,i'!J13/($O$5*$O$5)</f>
        <v>14.400155555555555</v>
      </c>
      <c r="K13" s="11">
        <f>'sumaIntParamj,i'!K13/($O$6*$O$6)</f>
        <v>9.7301374999999997</v>
      </c>
      <c r="L13" s="11">
        <f>'sumaIntParamj,i'!L13/($O$6*$O$6)</f>
        <v>9.8290124999999993</v>
      </c>
      <c r="M13" s="11">
        <f>'sumaIntParamj,i'!M13/($O$6*$O$6)</f>
        <v>9.1635124999999995</v>
      </c>
    </row>
    <row r="14" spans="2:15" x14ac:dyDescent="0.25">
      <c r="B14" s="15">
        <f>'sumaIntParamj,i'!B14/($O$3*$O$3)</f>
        <v>8.4586000000000006</v>
      </c>
      <c r="C14" s="15">
        <f>'sumaIntParamj,i'!C14/($O$3*$O$3)</f>
        <v>9.0878999999999994</v>
      </c>
      <c r="D14" s="15">
        <f>'sumaIntParamj,i'!D14/($O$3*$O$3)</f>
        <v>7.2882999999999996</v>
      </c>
      <c r="E14" s="4">
        <f>'sumaIntParamj,i'!E14/($O$4*$O$4)</f>
        <v>18.081150000000001</v>
      </c>
      <c r="F14" s="4">
        <f>'sumaIntParamj,i'!F14/($O$4*$O$4)</f>
        <v>16.631799749999999</v>
      </c>
      <c r="G14" s="4">
        <f>'sumaIntParamj,i'!G14/($O$4*$O$4)</f>
        <v>10.262725</v>
      </c>
      <c r="H14" s="5">
        <f>'sumaIntParamj,i'!H14/($O$5*$O$5)</f>
        <v>11.186022222222222</v>
      </c>
      <c r="I14" s="5">
        <f>'sumaIntParamj,i'!I14/($O$5*$O$5)</f>
        <v>8.1425555555555551</v>
      </c>
      <c r="J14" s="5">
        <f>'sumaIntParamj,i'!J14/($O$5*$O$5)</f>
        <v>10.431422222222222</v>
      </c>
      <c r="K14" s="11">
        <f>'sumaIntParamj,i'!K14/($O$6*$O$6)</f>
        <v>11.2995625</v>
      </c>
      <c r="L14" s="11">
        <f>'sumaIntParamj,i'!L14/($O$6*$O$6)</f>
        <v>9.1285749999999997</v>
      </c>
      <c r="M14" s="11">
        <f>'sumaIntParamj,i'!M14/($O$6*$O$6)</f>
        <v>7.5143874999999998</v>
      </c>
    </row>
    <row r="15" spans="2:15" x14ac:dyDescent="0.25">
      <c r="B15" s="15">
        <f>'sumaIntParamj,i'!B15/($O$3*$O$3)</f>
        <v>16.350899999999999</v>
      </c>
      <c r="C15" s="15">
        <f>'sumaIntParamj,i'!C15/($O$3*$O$3)</f>
        <v>17.6891</v>
      </c>
      <c r="D15" s="15">
        <f>'sumaIntParamj,i'!D15/($O$3*$O$3)</f>
        <v>9.3689</v>
      </c>
      <c r="E15" s="4">
        <f>'sumaIntParamj,i'!E15/($O$4*$O$4)</f>
        <v>12.897724999999999</v>
      </c>
      <c r="F15" s="4">
        <f>'sumaIntParamj,i'!F15/($O$4*$O$4)</f>
        <v>15.922924999999999</v>
      </c>
      <c r="G15" s="4">
        <f>'sumaIntParamj,i'!G15/($O$4*$O$4)</f>
        <v>11.200424999999999</v>
      </c>
      <c r="H15" s="5">
        <f>'sumaIntParamj,i'!H15/($O$5*$O$5)</f>
        <v>8.6675333333333331</v>
      </c>
      <c r="I15" s="5">
        <f>'sumaIntParamj,i'!I15/($O$5*$O$5)</f>
        <v>8.9882555555555559</v>
      </c>
      <c r="J15" s="5">
        <f>'sumaIntParamj,i'!J15/($O$5*$O$5)</f>
        <v>9.4286333333333339</v>
      </c>
      <c r="K15" s="11">
        <f>'sumaIntParamj,i'!K15/($O$6*$O$6)</f>
        <v>13.705975</v>
      </c>
      <c r="L15" s="11">
        <f>'sumaIntParamj,i'!L15/($O$6*$O$6)</f>
        <v>7.6269875000000003</v>
      </c>
      <c r="M15" s="11">
        <f>'sumaIntParamj,i'!M15/($O$6*$O$6)</f>
        <v>8.8622999999999994</v>
      </c>
    </row>
    <row r="16" spans="2:15" x14ac:dyDescent="0.25">
      <c r="B16" s="15">
        <f>'sumaIntParamj,i'!B16/($O$3*$O$3)</f>
        <v>6.8738999999999999</v>
      </c>
      <c r="C16" s="15">
        <f>'sumaIntParamj,i'!C16/($O$3*$O$3)</f>
        <v>27.007200000000001</v>
      </c>
      <c r="D16" s="15">
        <f>'sumaIntParamj,i'!D16/($O$3*$O$3)</f>
        <v>15.526400000000001</v>
      </c>
      <c r="E16" s="4">
        <f>'sumaIntParamj,i'!E16/($O$4*$O$4)</f>
        <v>14.864850000000001</v>
      </c>
      <c r="F16" s="4">
        <f>'sumaIntParamj,i'!F16/($O$4*$O$4)</f>
        <v>12.16695</v>
      </c>
      <c r="G16" s="4">
        <f>'sumaIntParamj,i'!G16/($O$4*$O$4)</f>
        <v>8.9901750000000007</v>
      </c>
      <c r="H16" s="5">
        <f>'sumaIntParamj,i'!H16/($O$5*$O$5)</f>
        <v>8.2491000000000003</v>
      </c>
      <c r="I16" s="5">
        <f>'sumaIntParamj,i'!I16/($O$5*$O$5)</f>
        <v>9.3890555555555562</v>
      </c>
      <c r="J16" s="5">
        <f>'sumaIntParamj,i'!J16/($O$5*$O$5)</f>
        <v>8.7474444444444437</v>
      </c>
      <c r="K16" s="11">
        <f>'sumaIntParamj,i'!K16/($O$6*$O$6)</f>
        <v>16.774481250000001</v>
      </c>
      <c r="L16" s="11">
        <f>'sumaIntParamj,i'!L16/($O$6*$O$6)</f>
        <v>8.6475124999999995</v>
      </c>
      <c r="M16" s="11">
        <f>'sumaIntParamj,i'!M16/($O$6*$O$6)</f>
        <v>7.5998000000000001</v>
      </c>
    </row>
    <row r="17" spans="2:13" x14ac:dyDescent="0.25">
      <c r="B17" s="15">
        <f>'sumaIntParamj,i'!B17/($O$3*$O$3)</f>
        <v>8.6432000000000002</v>
      </c>
      <c r="C17" s="15">
        <f>'sumaIntParamj,i'!C17/($O$3*$O$3)</f>
        <v>8.2601990000000001</v>
      </c>
      <c r="D17" s="15">
        <f>'sumaIntParamj,i'!D17/($O$3*$O$3)</f>
        <v>10.3285</v>
      </c>
      <c r="E17" s="4">
        <f>'sumaIntParamj,i'!E17/($O$4*$O$4)</f>
        <v>41.061900000000001</v>
      </c>
      <c r="F17" s="4">
        <f>'sumaIntParamj,i'!F17/($O$4*$O$4)</f>
        <v>9.2156500000000001</v>
      </c>
      <c r="G17" s="4">
        <f>'sumaIntParamj,i'!G17/($O$4*$O$4)</f>
        <v>10.690225</v>
      </c>
      <c r="H17" s="5">
        <f>'sumaIntParamj,i'!H17/($O$5*$O$5)</f>
        <v>7.3709222222222222</v>
      </c>
      <c r="I17" s="5">
        <f>'sumaIntParamj,i'!I17/($O$5*$O$5)</f>
        <v>6.8647111111111112</v>
      </c>
      <c r="J17" s="5">
        <f>'sumaIntParamj,i'!J17/($O$5*$O$5)</f>
        <v>7.4714999999999998</v>
      </c>
      <c r="K17" s="11">
        <f>'sumaIntParamj,i'!K17/($O$6*$O$6)</f>
        <v>12.89576875</v>
      </c>
      <c r="L17" s="11">
        <f>'sumaIntParamj,i'!L17/($O$6*$O$6)</f>
        <v>8.17519375</v>
      </c>
      <c r="M17" s="11">
        <f>'sumaIntParamj,i'!M17/($O$6*$O$6)</f>
        <v>9.7976875000000003</v>
      </c>
    </row>
    <row r="18" spans="2:13" x14ac:dyDescent="0.25">
      <c r="B18" s="15">
        <f>'sumaIntParamj,i'!B18/($O$3*$O$3)</f>
        <v>9.2022999999999993</v>
      </c>
      <c r="C18" s="15">
        <f>'sumaIntParamj,i'!C18/($O$3*$O$3)</f>
        <v>20.0366</v>
      </c>
      <c r="D18" s="15">
        <f>'sumaIntParamj,i'!D18/($O$3*$O$3)</f>
        <v>8.5808</v>
      </c>
      <c r="E18" s="4">
        <f>'sumaIntParamj,i'!E18/($O$4*$O$4)</f>
        <v>22.607875</v>
      </c>
      <c r="F18" s="4">
        <f>'sumaIntParamj,i'!F18/($O$4*$O$4)</f>
        <v>13.117050000000001</v>
      </c>
      <c r="G18" s="4">
        <f>'sumaIntParamj,i'!G18/($O$4*$O$4)</f>
        <v>10.656025</v>
      </c>
      <c r="H18" s="5">
        <f>'sumaIntParamj,i'!H18/($O$5*$O$5)</f>
        <v>11.505433333333333</v>
      </c>
      <c r="I18" s="5">
        <f>'sumaIntParamj,i'!I18/($O$5*$O$5)</f>
        <v>7.7474666666666669</v>
      </c>
      <c r="J18" s="5">
        <f>'sumaIntParamj,i'!J18/($O$5*$O$5)</f>
        <v>7.6652444444444443</v>
      </c>
      <c r="K18" s="11">
        <f>'sumaIntParamj,i'!K18/($O$6*$O$6)</f>
        <v>11.21094375</v>
      </c>
      <c r="L18" s="11">
        <f>'sumaIntParamj,i'!L18/($O$6*$O$6)</f>
        <v>13.56944375</v>
      </c>
      <c r="M18" s="11">
        <f>'sumaIntParamj,i'!M18/($O$6*$O$6)</f>
        <v>10.436425</v>
      </c>
    </row>
    <row r="19" spans="2:13" x14ac:dyDescent="0.25">
      <c r="B19" s="15">
        <f>'sumaIntParamj,i'!B19/($O$3*$O$3)</f>
        <v>8.5261999999999993</v>
      </c>
      <c r="C19" s="15">
        <f>'sumaIntParamj,i'!C19/($O$3*$O$3)</f>
        <v>8.8406000000000002</v>
      </c>
      <c r="D19" s="15">
        <f>'sumaIntParamj,i'!D19/($O$3*$O$3)</f>
        <v>23.4589</v>
      </c>
      <c r="E19" s="4">
        <f>'sumaIntParamj,i'!E19/($O$4*$O$4)</f>
        <v>32.672474999999999</v>
      </c>
      <c r="F19" s="4">
        <f>'sumaIntParamj,i'!F19/($O$4*$O$4)</f>
        <v>10.360749999999999</v>
      </c>
      <c r="G19" s="4">
        <f>'sumaIntParamj,i'!G19/($O$4*$O$4)</f>
        <v>21.535799999999998</v>
      </c>
      <c r="H19" s="5">
        <f>'sumaIntParamj,i'!H19/($O$5*$O$5)</f>
        <v>7.013466666666667</v>
      </c>
      <c r="I19" s="5">
        <f>'sumaIntParamj,i'!I19/($O$5*$O$5)</f>
        <v>10.419111111111111</v>
      </c>
      <c r="J19" s="5">
        <f>'sumaIntParamj,i'!J19/($O$5*$O$5)</f>
        <v>11.539300000000001</v>
      </c>
      <c r="K19" s="11">
        <f>'sumaIntParamj,i'!K19/($O$6*$O$6)</f>
        <v>8.7486875000000008</v>
      </c>
      <c r="L19" s="11">
        <f>'sumaIntParamj,i'!L19/($O$6*$O$6)</f>
        <v>12.06448125</v>
      </c>
      <c r="M19" s="11">
        <f>'sumaIntParamj,i'!M19/($O$6*$O$6)</f>
        <v>10.254793749999999</v>
      </c>
    </row>
    <row r="20" spans="2:13" x14ac:dyDescent="0.25">
      <c r="B20" s="15">
        <f>'sumaIntParamj,i'!B20/($O$3*$O$3)</f>
        <v>68.221999999999994</v>
      </c>
      <c r="C20" s="15">
        <f>'sumaIntParamj,i'!C20/($O$3*$O$3)</f>
        <v>27.6508</v>
      </c>
      <c r="D20" s="15">
        <f>'sumaIntParamj,i'!D20/($O$3*$O$3)</f>
        <v>28.049700000000001</v>
      </c>
      <c r="E20" s="4">
        <f>'sumaIntParamj,i'!E20/($O$4*$O$4)</f>
        <v>30.317174999999999</v>
      </c>
      <c r="F20" s="4">
        <f>'sumaIntParamj,i'!F20/($O$4*$O$4)</f>
        <v>10.405474999999999</v>
      </c>
      <c r="G20" s="4">
        <f>'sumaIntParamj,i'!G20/($O$4*$O$4)</f>
        <v>11.660349999999999</v>
      </c>
      <c r="H20" s="5">
        <f>'sumaIntParamj,i'!H20/($O$5*$O$5)</f>
        <v>8.4363666666666663</v>
      </c>
      <c r="I20" s="5">
        <f>'sumaIntParamj,i'!I20/($O$5*$O$5)</f>
        <v>9.6015333333333341</v>
      </c>
      <c r="J20" s="5">
        <f>'sumaIntParamj,i'!J20/($O$5*$O$5)</f>
        <v>12.204588888888889</v>
      </c>
      <c r="K20" s="11">
        <f>'sumaIntParamj,i'!K20/($O$6*$O$6)</f>
        <v>9.4472687499999992</v>
      </c>
      <c r="L20" s="11">
        <f>'sumaIntParamj,i'!L20/($O$6*$O$6)</f>
        <v>9.2701562499999994</v>
      </c>
      <c r="M20" s="11">
        <f>'sumaIntParamj,i'!M20/($O$6*$O$6)</f>
        <v>8.1104000000000003</v>
      </c>
    </row>
    <row r="21" spans="2:13" x14ac:dyDescent="0.25">
      <c r="B21" s="15">
        <f>'sumaIntParamj,i'!B21/($O$3*$O$3)</f>
        <v>11.4391</v>
      </c>
      <c r="C21" s="15">
        <f>'sumaIntParamj,i'!C21/($O$3*$O$3)</f>
        <v>6.8045</v>
      </c>
      <c r="D21" s="15">
        <f>'sumaIntParamj,i'!D21/($O$3*$O$3)</f>
        <v>19.627400000000002</v>
      </c>
      <c r="E21" s="4">
        <f>'sumaIntParamj,i'!E21/($O$4*$O$4)</f>
        <v>39.773074999999999</v>
      </c>
      <c r="F21" s="4">
        <f>'sumaIntParamj,i'!F21/($O$4*$O$4)</f>
        <v>8.1539999999999999</v>
      </c>
      <c r="G21" s="4">
        <f>'sumaIntParamj,i'!G21/($O$4*$O$4)</f>
        <v>8.3605750000000008</v>
      </c>
      <c r="H21" s="5">
        <f>'sumaIntParamj,i'!H21/($O$5*$O$5)</f>
        <v>11.3612</v>
      </c>
      <c r="I21" s="5">
        <f>'sumaIntParamj,i'!I21/($O$5*$O$5)</f>
        <v>9.1841666666666661</v>
      </c>
      <c r="J21" s="5">
        <f>'sumaIntParamj,i'!J21/($O$5*$O$5)</f>
        <v>8.5062333333333342</v>
      </c>
      <c r="K21" s="11">
        <f>'sumaIntParamj,i'!K21/($O$6*$O$6)</f>
        <v>12.476575</v>
      </c>
      <c r="L21" s="11">
        <f>'sumaIntParamj,i'!L21/($O$6*$O$6)</f>
        <v>7.5629999999999997</v>
      </c>
      <c r="M21" s="11">
        <f>'sumaIntParamj,i'!M21/($O$6*$O$6)</f>
        <v>7.3753500000000001</v>
      </c>
    </row>
    <row r="22" spans="2:13" x14ac:dyDescent="0.25">
      <c r="B22" s="15">
        <f>'sumaIntParamj,i'!B22/($O$3*$O$3)</f>
        <v>6.7721999999999998</v>
      </c>
      <c r="C22" s="15">
        <f>'sumaIntParamj,i'!C22/($O$3*$O$3)</f>
        <v>7.0780000000000003</v>
      </c>
      <c r="D22" s="15">
        <f>'sumaIntParamj,i'!D22/($O$3*$O$3)</f>
        <v>11.621600000000001</v>
      </c>
      <c r="E22" s="4">
        <f>'sumaIntParamj,i'!E22/($O$4*$O$4)</f>
        <v>28.426874999999999</v>
      </c>
      <c r="F22" s="4">
        <f>'sumaIntParamj,i'!F22/($O$4*$O$4)</f>
        <v>11.11985</v>
      </c>
      <c r="G22" s="4">
        <f>'sumaIntParamj,i'!G22/($O$4*$O$4)</f>
        <v>13.244524999999999</v>
      </c>
      <c r="H22" s="5">
        <f>'sumaIntParamj,i'!H22/($O$5*$O$5)</f>
        <v>18.326799999999999</v>
      </c>
      <c r="I22" s="5">
        <f>'sumaIntParamj,i'!I22/($O$5*$O$5)</f>
        <v>12.295455555555556</v>
      </c>
      <c r="J22" s="5">
        <f>'sumaIntParamj,i'!J22/($O$5*$O$5)</f>
        <v>10.970811111111111</v>
      </c>
      <c r="K22" s="11">
        <f>'sumaIntParamj,i'!K22/($O$6*$O$6)</f>
        <v>11.01930625</v>
      </c>
      <c r="L22" s="11">
        <f>'sumaIntParamj,i'!L22/($O$6*$O$6)</f>
        <v>9.7566312499999999</v>
      </c>
      <c r="M22" s="11">
        <f>'sumaIntParamj,i'!M22/($O$6*$O$6)</f>
        <v>8.6288374999999995</v>
      </c>
    </row>
    <row r="23" spans="2:13" x14ac:dyDescent="0.25">
      <c r="B23" s="15">
        <f>'sumaIntParamj,i'!B23/($O$3*$O$3)</f>
        <v>16.714300000000001</v>
      </c>
      <c r="C23" s="15">
        <f>'sumaIntParamj,i'!C23/($O$3*$O$3)</f>
        <v>14.3424</v>
      </c>
      <c r="D23" s="15">
        <f>'sumaIntParamj,i'!D23/($O$3*$O$3)</f>
        <v>24.427900000000001</v>
      </c>
      <c r="E23" s="4">
        <f>'sumaIntParamj,i'!E23/($O$4*$O$4)</f>
        <v>55.997799999999998</v>
      </c>
      <c r="F23" s="4">
        <f>'sumaIntParamj,i'!F23/($O$4*$O$4)</f>
        <v>12.478075</v>
      </c>
      <c r="G23" s="4">
        <f>'sumaIntParamj,i'!G23/($O$4*$O$4)</f>
        <v>13.334425</v>
      </c>
      <c r="H23" s="5">
        <f>'sumaIntParamj,i'!H23/($O$5*$O$5)</f>
        <v>11.017533333333333</v>
      </c>
      <c r="I23" s="5">
        <f>'sumaIntParamj,i'!I23/($O$5*$O$5)</f>
        <v>11.366677777777777</v>
      </c>
      <c r="J23" s="5">
        <f>'sumaIntParamj,i'!J23/($O$5*$O$5)</f>
        <v>10.350822222222222</v>
      </c>
      <c r="K23" s="11">
        <f>'sumaIntParamj,i'!K23/($O$6*$O$6)</f>
        <v>9.1312937499999993</v>
      </c>
      <c r="L23" s="11">
        <f>'sumaIntParamj,i'!L23/($O$6*$O$6)</f>
        <v>9.8378437499999993</v>
      </c>
      <c r="M23" s="11">
        <f>'sumaIntParamj,i'!M23/($O$6*$O$6)</f>
        <v>13.266406249999999</v>
      </c>
    </row>
    <row r="24" spans="2:13" x14ac:dyDescent="0.25">
      <c r="B24" s="15">
        <f>'sumaIntParamj,i'!B24/($O$3*$O$3)</f>
        <v>6.0522</v>
      </c>
      <c r="C24" s="15">
        <f>'sumaIntParamj,i'!C24/($O$3*$O$3)</f>
        <v>21.748100000000001</v>
      </c>
      <c r="D24" s="15">
        <f>'sumaIntParamj,i'!D24/($O$3*$O$3)</f>
        <v>45.129199999999997</v>
      </c>
      <c r="E24" s="4">
        <f>'sumaIntParamj,i'!E24/($O$4*$O$4)</f>
        <v>28.147625000000001</v>
      </c>
      <c r="F24" s="4">
        <f>'sumaIntParamj,i'!F24/($O$4*$O$4)</f>
        <v>13.038275000000001</v>
      </c>
      <c r="G24" s="4">
        <f>'sumaIntParamj,i'!G24/($O$4*$O$4)</f>
        <v>8.9193499999999997</v>
      </c>
      <c r="H24" s="5">
        <f>'sumaIntParamj,i'!H24/($O$5*$O$5)</f>
        <v>12.325766666666667</v>
      </c>
      <c r="I24" s="5">
        <f>'sumaIntParamj,i'!I24/($O$5*$O$5)</f>
        <v>12.558366666666666</v>
      </c>
      <c r="J24" s="5">
        <f>'sumaIntParamj,i'!J24/($O$5*$O$5)</f>
        <v>13.699955555555556</v>
      </c>
      <c r="K24" s="11">
        <f>'sumaIntParamj,i'!K24/($O$6*$O$6)</f>
        <v>6.7965999999999998</v>
      </c>
      <c r="L24" s="11">
        <f>'sumaIntParamj,i'!L24/($O$6*$O$6)</f>
        <v>7.4176812500000002</v>
      </c>
      <c r="M24" s="11">
        <f>'sumaIntParamj,i'!M24/($O$6*$O$6)</f>
        <v>9.3575187500000006</v>
      </c>
    </row>
    <row r="25" spans="2:13" x14ac:dyDescent="0.25">
      <c r="B25" s="15">
        <f>'sumaIntParamj,i'!B25/($O$3*$O$3)</f>
        <v>18.585100000000001</v>
      </c>
      <c r="C25" s="15">
        <f>'sumaIntParamj,i'!C25/($O$3*$O$3)</f>
        <v>12.4925</v>
      </c>
      <c r="D25" s="15">
        <f>'sumaIntParamj,i'!D25/($O$3*$O$3)</f>
        <v>18.202999999999999</v>
      </c>
      <c r="E25" s="4">
        <f>'sumaIntParamj,i'!E25/($O$4*$O$4)</f>
        <v>16.10184975</v>
      </c>
      <c r="F25" s="4">
        <f>'sumaIntParamj,i'!F25/($O$4*$O$4)</f>
        <v>10.242224999999999</v>
      </c>
      <c r="G25" s="4">
        <f>'sumaIntParamj,i'!G25/($O$4*$O$4)</f>
        <v>9.0879250000000003</v>
      </c>
      <c r="H25" s="5">
        <f>'sumaIntParamj,i'!H25/($O$5*$O$5)</f>
        <v>8.5301555555555559</v>
      </c>
      <c r="I25" s="5">
        <f>'sumaIntParamj,i'!I25/($O$5*$O$5)</f>
        <v>9.5846</v>
      </c>
      <c r="J25" s="5">
        <f>'sumaIntParamj,i'!J25/($O$5*$O$5)</f>
        <v>8.207011111111111</v>
      </c>
      <c r="K25" s="11">
        <f>'sumaIntParamj,i'!K25/($O$6*$O$6)</f>
        <v>8.5136937499999998</v>
      </c>
      <c r="L25" s="11">
        <f>'sumaIntParamj,i'!L25/($O$6*$O$6)</f>
        <v>7.1164624999999999</v>
      </c>
      <c r="M25" s="11">
        <f>'sumaIntParamj,i'!M25/($O$6*$O$6)</f>
        <v>7.3103812499999998</v>
      </c>
    </row>
    <row r="26" spans="2:13" x14ac:dyDescent="0.25">
      <c r="B26" s="15">
        <f>'sumaIntParamj,i'!B26/($O$3*$O$3)</f>
        <v>25.6615</v>
      </c>
      <c r="C26" s="15">
        <f>'sumaIntParamj,i'!C26/($O$3*$O$3)</f>
        <v>10.4435</v>
      </c>
      <c r="D26" s="15">
        <f>'sumaIntParamj,i'!D26/($O$3*$O$3)</f>
        <v>8.2370000000000001</v>
      </c>
      <c r="E26" s="4">
        <f>'sumaIntParamj,i'!E26/($O$4*$O$4)</f>
        <v>14.696149999999999</v>
      </c>
      <c r="F26" s="4">
        <f>'sumaIntParamj,i'!F26/($O$4*$O$4)</f>
        <v>11.5364</v>
      </c>
      <c r="G26" s="4">
        <f>'sumaIntParamj,i'!G26/($O$4*$O$4)</f>
        <v>7.4884750000000002</v>
      </c>
      <c r="H26" s="5">
        <f>'sumaIntParamj,i'!H26/($O$5*$O$5)</f>
        <v>15.328966666666666</v>
      </c>
      <c r="I26" s="5">
        <f>'sumaIntParamj,i'!I26/($O$5*$O$5)</f>
        <v>8.8933444444444447</v>
      </c>
      <c r="J26" s="5">
        <f>'sumaIntParamj,i'!J26/($O$5*$O$5)</f>
        <v>10.338911111111111</v>
      </c>
      <c r="K26" s="11">
        <f>'sumaIntParamj,i'!K26/($O$6*$O$6)</f>
        <v>10.468500000000001</v>
      </c>
      <c r="L26" s="11">
        <f>'sumaIntParamj,i'!L26/($O$6*$O$6)</f>
        <v>6.5345812499999996</v>
      </c>
      <c r="M26" s="11">
        <f>'sumaIntParamj,i'!M26/($O$6*$O$6)</f>
        <v>8.7002000000000006</v>
      </c>
    </row>
    <row r="27" spans="2:13" x14ac:dyDescent="0.25">
      <c r="B27" s="15">
        <f>'sumaIntParamj,i'!B27/($O$3*$O$3)</f>
        <v>7.8369</v>
      </c>
      <c r="C27" s="15">
        <f>'sumaIntParamj,i'!C27/($O$3*$O$3)</f>
        <v>8.7765000000000004</v>
      </c>
      <c r="D27" s="15">
        <f>'sumaIntParamj,i'!D27/($O$3*$O$3)</f>
        <v>23.513100000000001</v>
      </c>
      <c r="E27" s="4">
        <f>'sumaIntParamj,i'!E27/($O$4*$O$4)</f>
        <v>25.3398</v>
      </c>
      <c r="F27" s="4">
        <f>'sumaIntParamj,i'!F27/($O$4*$O$4)</f>
        <v>9.0488999999999997</v>
      </c>
      <c r="G27" s="4">
        <f>'sumaIntParamj,i'!G27/($O$4*$O$4)</f>
        <v>10.070650000000001</v>
      </c>
      <c r="H27" s="5">
        <f>'sumaIntParamj,i'!H27/($O$5*$O$5)</f>
        <v>9.0990555555555552</v>
      </c>
      <c r="I27" s="5">
        <f>'sumaIntParamj,i'!I27/($O$5*$O$5)</f>
        <v>10.690200000000001</v>
      </c>
      <c r="J27" s="5">
        <f>'sumaIntParamj,i'!J27/($O$5*$O$5)</f>
        <v>10.397255555555555</v>
      </c>
      <c r="K27" s="11">
        <f>'sumaIntParamj,i'!K27/($O$6*$O$6)</f>
        <v>7.2434312500000004</v>
      </c>
      <c r="L27" s="11">
        <f>'sumaIntParamj,i'!L27/($O$6*$O$6)</f>
        <v>7.0817437500000002</v>
      </c>
      <c r="M27" s="11">
        <f>'sumaIntParamj,i'!M27/($O$6*$O$6)</f>
        <v>15.127437499999999</v>
      </c>
    </row>
    <row r="28" spans="2:13" x14ac:dyDescent="0.25">
      <c r="B28" s="15">
        <f>'sumaIntParamj,i'!B28/($O$3*$O$3)</f>
        <v>14.9024</v>
      </c>
      <c r="C28" s="15">
        <f>'sumaIntParamj,i'!C28/($O$3*$O$3)</f>
        <v>14.7371</v>
      </c>
      <c r="D28" s="15">
        <f>'sumaIntParamj,i'!D28/($O$3*$O$3)</f>
        <v>11.9656</v>
      </c>
      <c r="E28" s="4">
        <f>'sumaIntParamj,i'!E28/($O$4*$O$4)</f>
        <v>17.609950000000001</v>
      </c>
      <c r="F28" s="4">
        <f>'sumaIntParamj,i'!F28/($O$4*$O$4)</f>
        <v>8.4812999999999992</v>
      </c>
      <c r="G28" s="4">
        <f>'sumaIntParamj,i'!G28/($O$4*$O$4)</f>
        <v>9.2436249999999998</v>
      </c>
      <c r="H28" s="5">
        <f>'sumaIntParamj,i'!H28/($O$5*$O$5)</f>
        <v>8.0619444444444444</v>
      </c>
      <c r="I28" s="5">
        <f>'sumaIntParamj,i'!I28/($O$5*$O$5)</f>
        <v>10.509955555555555</v>
      </c>
      <c r="J28" s="5">
        <f>'sumaIntParamj,i'!J28/($O$5*$O$5)</f>
        <v>19.34151111111111</v>
      </c>
      <c r="K28" s="11">
        <f>'sumaIntParamj,i'!K28/($O$6*$O$6)</f>
        <v>6.5851249999999997</v>
      </c>
      <c r="L28" s="11">
        <f>'sumaIntParamj,i'!L28/($O$6*$O$6)</f>
        <v>6.4228500000000004</v>
      </c>
      <c r="M28" s="11">
        <f>'sumaIntParamj,i'!M28/($O$6*$O$6)</f>
        <v>6.0976937500000004</v>
      </c>
    </row>
    <row r="29" spans="2:13" x14ac:dyDescent="0.25">
      <c r="B29" s="15">
        <f>'sumaIntParamj,i'!B29/($O$3*$O$3)</f>
        <v>10.3696</v>
      </c>
      <c r="C29" s="15">
        <f>'sumaIntParamj,i'!C29/($O$3*$O$3)</f>
        <v>44.388500000000001</v>
      </c>
      <c r="D29" s="15">
        <f>'sumaIntParamj,i'!D29/($O$3*$O$3)</f>
        <v>55.874099999999999</v>
      </c>
      <c r="E29" s="4">
        <f>'sumaIntParamj,i'!E29/($O$4*$O$4)</f>
        <v>16.526074749999999</v>
      </c>
      <c r="F29" s="4">
        <f>'sumaIntParamj,i'!F29/($O$4*$O$4)</f>
        <v>14.183125</v>
      </c>
      <c r="G29" s="4">
        <f>'sumaIntParamj,i'!G29/($O$4*$O$4)</f>
        <v>11.604900000000001</v>
      </c>
      <c r="H29" s="5">
        <f>'sumaIntParamj,i'!H29/($O$5*$O$5)</f>
        <v>10.484577777777778</v>
      </c>
      <c r="I29" s="5">
        <f>'sumaIntParamj,i'!I29/($O$5*$O$5)</f>
        <v>10.726133333333333</v>
      </c>
      <c r="J29" s="5">
        <f>'sumaIntParamj,i'!J29/($O$5*$O$5)</f>
        <v>15.125766666666667</v>
      </c>
      <c r="K29" s="11">
        <f>'sumaIntParamj,i'!K29/($O$6*$O$6)</f>
        <v>8.3822749999999999</v>
      </c>
      <c r="L29" s="11">
        <f>'sumaIntParamj,i'!L29/($O$6*$O$6)</f>
        <v>6.5163624999999996</v>
      </c>
      <c r="M29" s="11">
        <f>'sumaIntParamj,i'!M29/($O$6*$O$6)</f>
        <v>7.4682062499999997</v>
      </c>
    </row>
    <row r="30" spans="2:13" x14ac:dyDescent="0.25">
      <c r="B30" s="15">
        <f>'sumaIntParamj,i'!B30/($O$3*$O$3)</f>
        <v>68.658299999999997</v>
      </c>
      <c r="C30" s="15">
        <f>'sumaIntParamj,i'!C30/($O$3*$O$3)</f>
        <v>11.5184</v>
      </c>
      <c r="D30" s="15">
        <f>'sumaIntParamj,i'!D30/($O$3*$O$3)</f>
        <v>15.188599999999999</v>
      </c>
      <c r="E30" s="4">
        <f>'sumaIntParamj,i'!E30/($O$4*$O$4)</f>
        <v>9.4483499999999996</v>
      </c>
      <c r="F30" s="4">
        <f>'sumaIntParamj,i'!F30/($O$4*$O$4)</f>
        <v>11.346825000000001</v>
      </c>
      <c r="G30" s="4">
        <f>'sumaIntParamj,i'!G30/($O$4*$O$4)</f>
        <v>9.9712499999999995</v>
      </c>
      <c r="H30" s="5">
        <f>'sumaIntParamj,i'!H30/($O$5*$O$5)</f>
        <v>12.084733333333334</v>
      </c>
      <c r="I30" s="5">
        <f>'sumaIntParamj,i'!I30/($O$5*$O$5)</f>
        <v>8.3516333333333339</v>
      </c>
      <c r="J30" s="5">
        <f>'sumaIntParamj,i'!J30/($O$5*$O$5)</f>
        <v>10.714977777777777</v>
      </c>
      <c r="K30" s="11">
        <f>'sumaIntParamj,i'!K30/($O$6*$O$6)</f>
        <v>6.0222187500000004</v>
      </c>
      <c r="L30" s="11">
        <f>'sumaIntParamj,i'!L30/($O$6*$O$6)</f>
        <v>6.3691187500000002</v>
      </c>
      <c r="M30" s="11">
        <f>'sumaIntParamj,i'!M30/($O$6*$O$6)</f>
        <v>6.4117187500000004</v>
      </c>
    </row>
    <row r="31" spans="2:13" x14ac:dyDescent="0.25">
      <c r="B31" s="15">
        <f>'sumaIntParamj,i'!B31/($O$3*$O$3)</f>
        <v>11.367000000000001</v>
      </c>
      <c r="C31" s="15">
        <f>'sumaIntParamj,i'!C31/($O$3*$O$3)</f>
        <v>8.8695000000000004</v>
      </c>
      <c r="D31" s="15">
        <f>'sumaIntParamj,i'!D31/($O$3*$O$3)</f>
        <v>16.619599000000001</v>
      </c>
      <c r="E31" s="4">
        <f>'sumaIntParamj,i'!E31/($O$4*$O$4)</f>
        <v>12.802199999999999</v>
      </c>
      <c r="F31" s="4">
        <f>'sumaIntParamj,i'!F31/($O$4*$O$4)</f>
        <v>11.57</v>
      </c>
      <c r="G31" s="4">
        <f>'sumaIntParamj,i'!G31/($O$4*$O$4)</f>
        <v>7.2737499999999997</v>
      </c>
      <c r="H31" s="5">
        <f>'sumaIntParamj,i'!H31/($O$5*$O$5)</f>
        <v>14.742800000000001</v>
      </c>
      <c r="I31" s="5">
        <f>'sumaIntParamj,i'!I31/($O$5*$O$5)</f>
        <v>10.864188888888888</v>
      </c>
      <c r="J31" s="5">
        <f>'sumaIntParamj,i'!J31/($O$5*$O$5)</f>
        <v>9.503455555555556</v>
      </c>
      <c r="K31" s="11">
        <f>'sumaIntParamj,i'!K31/($O$6*$O$6)</f>
        <v>6.1312812499999998</v>
      </c>
      <c r="L31" s="11">
        <f>'sumaIntParamj,i'!L31/($O$6*$O$6)</f>
        <v>6.2101187500000004</v>
      </c>
      <c r="M31" s="11">
        <f>'sumaIntParamj,i'!M31/($O$6*$O$6)</f>
        <v>7.4765499999999996</v>
      </c>
    </row>
    <row r="32" spans="2:13" x14ac:dyDescent="0.25">
      <c r="B32" s="15">
        <f>'sumaIntParamj,i'!B32/($O$3*$O$3)</f>
        <v>8.6341999999999999</v>
      </c>
      <c r="C32" s="15">
        <f>'sumaIntParamj,i'!C32/($O$3*$O$3)</f>
        <v>15.8992</v>
      </c>
      <c r="D32" s="15">
        <f>'sumaIntParamj,i'!D32/($O$3*$O$3)</f>
        <v>36.782800000000002</v>
      </c>
      <c r="E32" s="4">
        <f>'sumaIntParamj,i'!E32/($O$4*$O$4)</f>
        <v>9.3263999999999996</v>
      </c>
      <c r="F32" s="4">
        <f>'sumaIntParamj,i'!F32/($O$4*$O$4)</f>
        <v>10.631500000000001</v>
      </c>
      <c r="G32" s="4">
        <f>'sumaIntParamj,i'!G32/($O$4*$O$4)</f>
        <v>8.5856999999999992</v>
      </c>
      <c r="H32" s="5">
        <f>'sumaIntParamj,i'!H32/($O$5*$O$5)</f>
        <v>12.161755555555555</v>
      </c>
      <c r="I32" s="5">
        <f>'sumaIntParamj,i'!I32/($O$5*$O$5)</f>
        <v>13.531566666666667</v>
      </c>
      <c r="J32" s="5">
        <f>'sumaIntParamj,i'!J32/($O$5*$O$5)</f>
        <v>13.939611111111111</v>
      </c>
      <c r="K32" s="11">
        <f>'sumaIntParamj,i'!K32/($O$6*$O$6)</f>
        <v>6.7200187500000004</v>
      </c>
      <c r="L32" s="11">
        <f>'sumaIntParamj,i'!L32/($O$6*$O$6)</f>
        <v>6.3668250000000004</v>
      </c>
      <c r="M32" s="11">
        <f>'sumaIntParamj,i'!M32/($O$6*$O$6)</f>
        <v>6.3892125000000002</v>
      </c>
    </row>
    <row r="33" spans="2:13" x14ac:dyDescent="0.25">
      <c r="B33" s="15">
        <f>'sumaIntParamj,i'!B33/($O$3*$O$3)</f>
        <v>6.6086999999999998</v>
      </c>
      <c r="C33" s="15">
        <f>'sumaIntParamj,i'!C33/($O$3*$O$3)</f>
        <v>38.182699999999997</v>
      </c>
      <c r="D33" s="15">
        <f>'sumaIntParamj,i'!D33/($O$3*$O$3)</f>
        <v>110.3653</v>
      </c>
      <c r="E33" s="4">
        <f>'sumaIntParamj,i'!E33/($O$4*$O$4)</f>
        <v>15.288650000000001</v>
      </c>
      <c r="F33" s="4">
        <f>'sumaIntParamj,i'!F33/($O$4*$O$4)</f>
        <v>10.721225</v>
      </c>
      <c r="G33" s="4">
        <f>'sumaIntParamj,i'!G33/($O$4*$O$4)</f>
        <v>7.5469499999999998</v>
      </c>
      <c r="H33" s="5">
        <f>'sumaIntParamj,i'!H33/($O$5*$O$5)</f>
        <v>19.593766666666667</v>
      </c>
      <c r="I33" s="5">
        <f>'sumaIntParamj,i'!I33/($O$5*$O$5)</f>
        <v>15.541555555555556</v>
      </c>
      <c r="J33" s="5">
        <f>'sumaIntParamj,i'!J33/($O$5*$O$5)</f>
        <v>29.302811111111112</v>
      </c>
      <c r="K33" s="11">
        <f>'sumaIntParamj,i'!K33/($O$6*$O$6)</f>
        <v>7.0480999999999998</v>
      </c>
      <c r="L33" s="11">
        <f>'sumaIntParamj,i'!L33/($O$6*$O$6)</f>
        <v>6.4649937499999997</v>
      </c>
      <c r="M33" s="11">
        <f>'sumaIntParamj,i'!M33/($O$6*$O$6)</f>
        <v>7.1621937500000001</v>
      </c>
    </row>
    <row r="34" spans="2:13" x14ac:dyDescent="0.25">
      <c r="B34" s="15">
        <f>'sumaIntParamj,i'!B34/($O$3*$O$3)</f>
        <v>7.0202</v>
      </c>
      <c r="C34" s="15">
        <f>'sumaIntParamj,i'!C34/($O$3*$O$3)</f>
        <v>24.093800000000002</v>
      </c>
      <c r="D34" s="15">
        <f>'sumaIntParamj,i'!D34/($O$3*$O$3)</f>
        <v>32.414099</v>
      </c>
      <c r="E34" s="4">
        <f>'sumaIntParamj,i'!E34/($O$4*$O$4)</f>
        <v>19.226050000000001</v>
      </c>
      <c r="F34" s="4">
        <f>'sumaIntParamj,i'!F34/($O$4*$O$4)</f>
        <v>11.030625000000001</v>
      </c>
      <c r="G34" s="4">
        <f>'sumaIntParamj,i'!G34/($O$4*$O$4)</f>
        <v>8.7336500000000008</v>
      </c>
      <c r="H34" s="5">
        <f>'sumaIntParamj,i'!H34/($O$5*$O$5)</f>
        <v>14.141422222222221</v>
      </c>
      <c r="I34" s="5">
        <f>'sumaIntParamj,i'!I34/($O$5*$O$5)</f>
        <v>15.776811111111112</v>
      </c>
      <c r="J34" s="5">
        <f>'sumaIntParamj,i'!J34/($O$5*$O$5)</f>
        <v>11.704811111111111</v>
      </c>
      <c r="K34" s="11">
        <f>'sumaIntParamj,i'!K34/($O$6*$O$6)</f>
        <v>7.9765750000000004</v>
      </c>
      <c r="L34" s="11">
        <f>'sumaIntParamj,i'!L34/($O$6*$O$6)</f>
        <v>6.6348250000000002</v>
      </c>
      <c r="M34" s="11">
        <f>'sumaIntParamj,i'!M34/($O$6*$O$6)</f>
        <v>6.6608749999999999</v>
      </c>
    </row>
    <row r="35" spans="2:13" x14ac:dyDescent="0.25">
      <c r="B35" s="15">
        <f>'sumaIntParamj,i'!B35/($O$3*$O$3)</f>
        <v>66.799700000000001</v>
      </c>
      <c r="C35" s="15">
        <f>'sumaIntParamj,i'!C35/($O$3*$O$3)</f>
        <v>60.002099999999999</v>
      </c>
      <c r="D35" s="15">
        <f>'sumaIntParamj,i'!D35/($O$3*$O$3)</f>
        <v>49.570399999999999</v>
      </c>
      <c r="E35" s="4">
        <f>'sumaIntParamj,i'!E35/($O$4*$O$4)</f>
        <v>12.910525</v>
      </c>
      <c r="F35" s="4">
        <f>'sumaIntParamj,i'!F35/($O$4*$O$4)</f>
        <v>10.4963</v>
      </c>
      <c r="G35" s="4">
        <f>'sumaIntParamj,i'!G35/($O$4*$O$4)</f>
        <v>7.1398999999999999</v>
      </c>
      <c r="H35" s="5">
        <f>'sumaIntParamj,i'!H35/($O$5*$O$5)</f>
        <v>8.0243444444444449</v>
      </c>
      <c r="I35" s="5">
        <f>'sumaIntParamj,i'!I35/($O$5*$O$5)</f>
        <v>11.109688888888888</v>
      </c>
      <c r="J35" s="5">
        <f>'sumaIntParamj,i'!J35/($O$5*$O$5)</f>
        <v>9.4331666666666667</v>
      </c>
      <c r="K35" s="11">
        <f>'sumaIntParamj,i'!K35/($O$6*$O$6)</f>
        <v>6.6441625000000002</v>
      </c>
      <c r="L35" s="11">
        <f>'sumaIntParamj,i'!L35/($O$6*$O$6)</f>
        <v>6.9912124999999996</v>
      </c>
      <c r="M35" s="11">
        <f>'sumaIntParamj,i'!M35/($O$6*$O$6)</f>
        <v>7.0261312499999997</v>
      </c>
    </row>
    <row r="36" spans="2:13" x14ac:dyDescent="0.25">
      <c r="B36" s="15">
        <f>'sumaIntParamj,i'!B36/($O$3*$O$3)</f>
        <v>6.7629000000000001</v>
      </c>
      <c r="C36" s="15">
        <f>'sumaIntParamj,i'!C36/($O$3*$O$3)</f>
        <v>6.8327999999999998</v>
      </c>
      <c r="D36" s="15">
        <f>'sumaIntParamj,i'!D36/($O$3*$O$3)</f>
        <v>68.728099999999998</v>
      </c>
      <c r="E36" s="4">
        <f>'sumaIntParamj,i'!E36/($O$4*$O$4)</f>
        <v>17.50845</v>
      </c>
      <c r="F36" s="4">
        <f>'sumaIntParamj,i'!F36/($O$4*$O$4)</f>
        <v>10.784325000000001</v>
      </c>
      <c r="G36" s="4">
        <f>'sumaIntParamj,i'!G36/($O$4*$O$4)</f>
        <v>7.5157499999999997</v>
      </c>
      <c r="H36" s="5">
        <f>'sumaIntParamj,i'!H36/($O$5*$O$5)</f>
        <v>8.6460444444444438</v>
      </c>
      <c r="I36" s="5">
        <f>'sumaIntParamj,i'!I36/($O$5*$O$5)</f>
        <v>12.026788888888889</v>
      </c>
      <c r="J36" s="5">
        <f>'sumaIntParamj,i'!J36/($O$5*$O$5)</f>
        <v>11.027055555555556</v>
      </c>
      <c r="K36" s="11">
        <f>'sumaIntParamj,i'!K36/($O$6*$O$6)</f>
        <v>6.2477437499999997</v>
      </c>
      <c r="L36" s="11">
        <f>'sumaIntParamj,i'!L36/($O$6*$O$6)</f>
        <v>6.3853375000000003</v>
      </c>
      <c r="M36" s="11">
        <f>'sumaIntParamj,i'!M36/($O$6*$O$6)</f>
        <v>6.4517937500000002</v>
      </c>
    </row>
    <row r="37" spans="2:13" x14ac:dyDescent="0.25">
      <c r="B37" s="15">
        <f>'sumaIntParamj,i'!B37/($O$3*$O$3)</f>
        <v>8.6839999999999993</v>
      </c>
      <c r="C37" s="15">
        <f>'sumaIntParamj,i'!C37/($O$3*$O$3)</f>
        <v>8.7162000000000006</v>
      </c>
      <c r="D37" s="15">
        <f>'sumaIntParamj,i'!D37/($O$3*$O$3)</f>
        <v>36.6312</v>
      </c>
      <c r="E37" s="4">
        <f>'sumaIntParamj,i'!E37/($O$4*$O$4)</f>
        <v>8.9404749999999993</v>
      </c>
      <c r="F37" s="4">
        <f>'sumaIntParamj,i'!F37/($O$4*$O$4)</f>
        <v>15.0609</v>
      </c>
      <c r="G37" s="4">
        <f>'sumaIntParamj,i'!G37/($O$4*$O$4)</f>
        <v>7.5368250000000003</v>
      </c>
      <c r="H37" s="5">
        <f>'sumaIntParamj,i'!H37/($O$5*$O$5)</f>
        <v>23.441633333333332</v>
      </c>
      <c r="I37" s="5">
        <f>'sumaIntParamj,i'!I37/($O$5*$O$5)</f>
        <v>10.065733333333334</v>
      </c>
      <c r="J37" s="5">
        <f>'sumaIntParamj,i'!J37/($O$5*$O$5)</f>
        <v>14.825355555555555</v>
      </c>
      <c r="K37" s="11">
        <f>'sumaIntParamj,i'!K37/($O$6*$O$6)</f>
        <v>6.8270499999999998</v>
      </c>
      <c r="L37" s="11">
        <f>'sumaIntParamj,i'!L37/($O$6*$O$6)</f>
        <v>6.9964374999999999</v>
      </c>
      <c r="M37" s="11">
        <f>'sumaIntParamj,i'!M37/($O$6*$O$6)</f>
        <v>7.14185625</v>
      </c>
    </row>
    <row r="38" spans="2:13" x14ac:dyDescent="0.25">
      <c r="B38" s="15">
        <f>'sumaIntParamj,i'!B38/($O$3*$O$3)</f>
        <v>7.9683999999999999</v>
      </c>
      <c r="C38" s="15">
        <f>'sumaIntParamj,i'!C38/($O$3*$O$3)</f>
        <v>30.298999999999999</v>
      </c>
      <c r="D38" s="15">
        <f>'sumaIntParamj,i'!D38/($O$3*$O$3)</f>
        <v>18.719000000000001</v>
      </c>
      <c r="E38" s="4">
        <f>'sumaIntParamj,i'!E38/($O$4*$O$4)</f>
        <v>25.748225000000001</v>
      </c>
      <c r="F38" s="4">
        <f>'sumaIntParamj,i'!F38/($O$4*$O$4)</f>
        <v>10.038525</v>
      </c>
      <c r="G38" s="4">
        <f>'sumaIntParamj,i'!G38/($O$4*$O$4)</f>
        <v>6.9621000000000004</v>
      </c>
      <c r="H38" s="5">
        <f>'sumaIntParamj,i'!H38/($O$5*$O$5)</f>
        <v>9.5975888888888896</v>
      </c>
      <c r="I38" s="5">
        <f>'sumaIntParamj,i'!I38/($O$5*$O$5)</f>
        <v>9.9885666666666673</v>
      </c>
      <c r="J38" s="5">
        <f>'sumaIntParamj,i'!J38/($O$5*$O$5)</f>
        <v>8.7636888888888897</v>
      </c>
      <c r="K38" s="11">
        <f>'sumaIntParamj,i'!K38/($O$6*$O$6)</f>
        <v>6.3462249999999996</v>
      </c>
      <c r="L38" s="11">
        <f>'sumaIntParamj,i'!L38/($O$6*$O$6)</f>
        <v>6.3228</v>
      </c>
      <c r="M38" s="11">
        <f>'sumaIntParamj,i'!M38/($O$6*$O$6)</f>
        <v>6.2174437500000002</v>
      </c>
    </row>
    <row r="39" spans="2:13" x14ac:dyDescent="0.25">
      <c r="B39" s="15">
        <f>'sumaIntParamj,i'!B39/($O$3*$O$3)</f>
        <v>9.8884000000000007</v>
      </c>
      <c r="C39" s="15">
        <f>'sumaIntParamj,i'!C39/($O$3*$O$3)</f>
        <v>16.6052</v>
      </c>
      <c r="D39" s="15">
        <f>'sumaIntParamj,i'!D39/($O$3*$O$3)</f>
        <v>16.431100000000001</v>
      </c>
      <c r="E39" s="4">
        <f>'sumaIntParamj,i'!E39/($O$4*$O$4)</f>
        <v>24.685424999999999</v>
      </c>
      <c r="F39" s="4">
        <f>'sumaIntParamj,i'!F39/($O$4*$O$4)</f>
        <v>20.923825000000001</v>
      </c>
      <c r="G39" s="4">
        <f>'sumaIntParamj,i'!G39/($O$4*$O$4)</f>
        <v>13.876374999999999</v>
      </c>
      <c r="H39" s="5">
        <f>'sumaIntParamj,i'!H39/($O$5*$O$5)</f>
        <v>10.542488888888888</v>
      </c>
      <c r="I39" s="5">
        <f>'sumaIntParamj,i'!I39/($O$5*$O$5)</f>
        <v>12.119899999999999</v>
      </c>
      <c r="J39" s="5">
        <f>'sumaIntParamj,i'!J39/($O$5*$O$5)</f>
        <v>9.3340888888888891</v>
      </c>
      <c r="K39" s="11">
        <f>'sumaIntParamj,i'!K39/($O$6*$O$6)</f>
        <v>7.0300374999999997</v>
      </c>
      <c r="L39" s="11">
        <f>'sumaIntParamj,i'!L39/($O$6*$O$6)</f>
        <v>7.2937124999999998</v>
      </c>
      <c r="M39" s="11">
        <f>'sumaIntParamj,i'!M39/($O$6*$O$6)</f>
        <v>7.79535</v>
      </c>
    </row>
    <row r="40" spans="2:13" x14ac:dyDescent="0.25">
      <c r="B40" s="15">
        <f>'sumaIntParamj,i'!B40/($O$3*$O$3)</f>
        <v>16.6875</v>
      </c>
      <c r="C40" s="15">
        <f>'sumaIntParamj,i'!C40/($O$3*$O$3)</f>
        <v>24.2898</v>
      </c>
      <c r="D40" s="15">
        <f>'sumaIntParamj,i'!D40/($O$3*$O$3)</f>
        <v>106.4495</v>
      </c>
      <c r="E40" s="4">
        <f>'sumaIntParamj,i'!E40/($O$4*$O$4)</f>
        <v>65.474575000000002</v>
      </c>
      <c r="F40" s="4">
        <f>'sumaIntParamj,i'!F40/($O$4*$O$4)</f>
        <v>19.142524999999999</v>
      </c>
      <c r="G40" s="4">
        <f>'sumaIntParamj,i'!G40/($O$4*$O$4)</f>
        <v>8.0205500000000001</v>
      </c>
      <c r="H40" s="5">
        <f>'sumaIntParamj,i'!H40/($O$5*$O$5)</f>
        <v>8.5442222222222224</v>
      </c>
      <c r="I40" s="5">
        <f>'sumaIntParamj,i'!I40/($O$5*$O$5)</f>
        <v>13.111088888888888</v>
      </c>
      <c r="J40" s="5">
        <f>'sumaIntParamj,i'!J40/($O$5*$O$5)</f>
        <v>8.9524333333333335</v>
      </c>
      <c r="K40" s="11">
        <f>'sumaIntParamj,i'!K40/($O$6*$O$6)</f>
        <v>5.9495187500000002</v>
      </c>
      <c r="L40" s="11">
        <f>'sumaIntParamj,i'!L40/($O$6*$O$6)</f>
        <v>7.2904937500000004</v>
      </c>
      <c r="M40" s="11">
        <f>'sumaIntParamj,i'!M40/($O$6*$O$6)</f>
        <v>6.0036312499999998</v>
      </c>
    </row>
    <row r="41" spans="2:13" x14ac:dyDescent="0.25">
      <c r="B41" s="15">
        <f>'sumaIntParamj,i'!B41/($O$3*$O$3)</f>
        <v>11.042400000000001</v>
      </c>
      <c r="C41" s="15">
        <f>'sumaIntParamj,i'!C41/($O$3*$O$3)</f>
        <v>9.5302000000000007</v>
      </c>
      <c r="D41" s="15">
        <f>'sumaIntParamj,i'!D41/($O$3*$O$3)</f>
        <v>26.539200000000001</v>
      </c>
      <c r="E41" s="4">
        <f>'sumaIntParamj,i'!E41/($O$4*$O$4)</f>
        <v>35.927900000000001</v>
      </c>
      <c r="F41" s="4">
        <f>'sumaIntParamj,i'!F41/($O$4*$O$4)</f>
        <v>8.803725</v>
      </c>
      <c r="G41" s="4">
        <f>'sumaIntParamj,i'!G41/($O$4*$O$4)</f>
        <v>7.6508750000000001</v>
      </c>
      <c r="H41" s="5">
        <f>'sumaIntParamj,i'!H41/($O$5*$O$5)</f>
        <v>7.2398222222222222</v>
      </c>
      <c r="I41" s="5">
        <f>'sumaIntParamj,i'!I41/($O$5*$O$5)</f>
        <v>8.93</v>
      </c>
      <c r="J41" s="5">
        <f>'sumaIntParamj,i'!J41/($O$5*$O$5)</f>
        <v>10.47631111111111</v>
      </c>
      <c r="K41" s="11">
        <f>'sumaIntParamj,i'!K41/($O$6*$O$6)</f>
        <v>6.8773499999999999</v>
      </c>
      <c r="L41" s="11">
        <f>'sumaIntParamj,i'!L41/($O$6*$O$6)</f>
        <v>7.1294750000000002</v>
      </c>
      <c r="M41" s="11">
        <f>'sumaIntParamj,i'!M41/($O$6*$O$6)</f>
        <v>7.7121812500000004</v>
      </c>
    </row>
    <row r="42" spans="2:13" x14ac:dyDescent="0.25">
      <c r="B42" s="15">
        <f>'sumaIntParamj,i'!B42/($O$3*$O$3)</f>
        <v>10.9701</v>
      </c>
      <c r="C42" s="15">
        <f>'sumaIntParamj,i'!C42/($O$3*$O$3)</f>
        <v>9.1228999999999996</v>
      </c>
      <c r="D42" s="15">
        <f>'sumaIntParamj,i'!D42/($O$3*$O$3)</f>
        <v>24.026800000000001</v>
      </c>
      <c r="E42" s="4">
        <f>'sumaIntParamj,i'!E42/($O$4*$O$4)</f>
        <v>25.823450000000001</v>
      </c>
      <c r="F42" s="4">
        <f>'sumaIntParamj,i'!F42/($O$4*$O$4)</f>
        <v>21.329025000000001</v>
      </c>
      <c r="G42" s="4">
        <f>'sumaIntParamj,i'!G42/($O$4*$O$4)</f>
        <v>10.016349999999999</v>
      </c>
      <c r="H42" s="5">
        <f>'sumaIntParamj,i'!H42/($O$5*$O$5)</f>
        <v>6.9257555555555559</v>
      </c>
      <c r="I42" s="5">
        <f>'sumaIntParamj,i'!I42/($O$5*$O$5)</f>
        <v>8.0664333333333325</v>
      </c>
      <c r="J42" s="5">
        <f>'sumaIntParamj,i'!J42/($O$5*$O$5)</f>
        <v>10.356433333333333</v>
      </c>
      <c r="K42" s="11">
        <f>'sumaIntParamj,i'!K42/($O$6*$O$6)</f>
        <v>5.7379499999999997</v>
      </c>
      <c r="L42" s="11">
        <f>'sumaIntParamj,i'!L42/($O$6*$O$6)</f>
        <v>5.7517562499999997</v>
      </c>
      <c r="M42" s="11">
        <f>'sumaIntParamj,i'!M42/($O$6*$O$6)</f>
        <v>6.3430437499999996</v>
      </c>
    </row>
    <row r="43" spans="2:13" x14ac:dyDescent="0.25">
      <c r="B43" s="15">
        <f>'sumaIntParamj,i'!B43/($O$3*$O$3)</f>
        <v>8.9748999999999999</v>
      </c>
      <c r="C43" s="15">
        <f>'sumaIntParamj,i'!C43/($O$3*$O$3)</f>
        <v>56.469700000000003</v>
      </c>
      <c r="D43" s="15">
        <f>'sumaIntParamj,i'!D43/($O$3*$O$3)</f>
        <v>48.430599999999998</v>
      </c>
      <c r="E43" s="4">
        <f>'sumaIntParamj,i'!E43/($O$4*$O$4)</f>
        <v>35.922525</v>
      </c>
      <c r="F43" s="4">
        <f>'sumaIntParamj,i'!F43/($O$4*$O$4)</f>
        <v>9.6349250000000008</v>
      </c>
      <c r="G43" s="4">
        <f>'sumaIntParamj,i'!G43/($O$4*$O$4)</f>
        <v>8.7331749999999992</v>
      </c>
      <c r="H43" s="5">
        <f>'sumaIntParamj,i'!H43/($O$5*$O$5)</f>
        <v>7.3462777777777779</v>
      </c>
      <c r="I43" s="5">
        <f>'sumaIntParamj,i'!I43/($O$5*$O$5)</f>
        <v>7.2694776666666669</v>
      </c>
      <c r="J43" s="5">
        <f>'sumaIntParamj,i'!J43/($O$5*$O$5)</f>
        <v>8.4919111111111114</v>
      </c>
      <c r="K43" s="11">
        <f>'sumaIntParamj,i'!K43/($O$6*$O$6)</f>
        <v>6.97493125</v>
      </c>
      <c r="L43" s="11">
        <f>'sumaIntParamj,i'!L43/($O$6*$O$6)</f>
        <v>6.5254124999999998</v>
      </c>
      <c r="M43" s="11">
        <f>'sumaIntParamj,i'!M43/($O$6*$O$6)</f>
        <v>6.61135625</v>
      </c>
    </row>
    <row r="44" spans="2:13" x14ac:dyDescent="0.25">
      <c r="B44" s="15">
        <f>'sumaIntParamj,i'!B44/($O$3*$O$3)</f>
        <v>7.5933999999999999</v>
      </c>
      <c r="C44" s="15">
        <f>'sumaIntParamj,i'!C44/($O$3*$O$3)</f>
        <v>12.493</v>
      </c>
      <c r="D44" s="15">
        <f>'sumaIntParamj,i'!D44/($O$3*$O$3)</f>
        <v>13.029199999999999</v>
      </c>
      <c r="E44" s="4">
        <f>'sumaIntParamj,i'!E44/($O$4*$O$4)</f>
        <v>32.320500000000003</v>
      </c>
      <c r="F44" s="4">
        <f>'sumaIntParamj,i'!F44/($O$4*$O$4)</f>
        <v>13.455024999999999</v>
      </c>
      <c r="G44" s="4">
        <f>'sumaIntParamj,i'!G44/($O$4*$O$4)</f>
        <v>10.401949999999999</v>
      </c>
      <c r="H44" s="5">
        <f>'sumaIntParamj,i'!H44/($O$5*$O$5)</f>
        <v>10.464122222222223</v>
      </c>
      <c r="I44" s="5">
        <f>'sumaIntParamj,i'!I44/($O$5*$O$5)</f>
        <v>7.9193555555555557</v>
      </c>
      <c r="J44" s="5">
        <f>'sumaIntParamj,i'!J44/($O$5*$O$5)</f>
        <v>8.8270333333333326</v>
      </c>
      <c r="K44" s="11">
        <f>'sumaIntParamj,i'!K44/($O$6*$O$6)</f>
        <v>5.9747187500000001</v>
      </c>
      <c r="L44" s="11">
        <f>'sumaIntParamj,i'!L44/($O$6*$O$6)</f>
        <v>6.4605750000000004</v>
      </c>
      <c r="M44" s="11">
        <f>'sumaIntParamj,i'!M44/($O$6*$O$6)</f>
        <v>6.245825</v>
      </c>
    </row>
    <row r="45" spans="2:13" x14ac:dyDescent="0.25">
      <c r="B45" s="15">
        <f>'sumaIntParamj,i'!B45/($O$3*$O$3)</f>
        <v>108.8751</v>
      </c>
      <c r="C45" s="15">
        <f>'sumaIntParamj,i'!C45/($O$3*$O$3)</f>
        <v>6.6710000000000003</v>
      </c>
      <c r="D45" s="15">
        <f>'sumaIntParamj,i'!D45/($O$3*$O$3)</f>
        <v>12.4247</v>
      </c>
      <c r="E45" s="4">
        <f>'sumaIntParamj,i'!E45/($O$4*$O$4)</f>
        <v>15.132400000000001</v>
      </c>
      <c r="F45" s="4">
        <f>'sumaIntParamj,i'!F45/($O$4*$O$4)</f>
        <v>24.351125</v>
      </c>
      <c r="G45" s="4">
        <f>'sumaIntParamj,i'!G45/($O$4*$O$4)</f>
        <v>9.6393249999999995</v>
      </c>
      <c r="H45" s="5">
        <f>'sumaIntParamj,i'!H45/($O$5*$O$5)</f>
        <v>8.0492000000000008</v>
      </c>
      <c r="I45" s="5">
        <f>'sumaIntParamj,i'!I45/($O$5*$O$5)</f>
        <v>9.4904666666666664</v>
      </c>
      <c r="J45" s="5">
        <f>'sumaIntParamj,i'!J45/($O$5*$O$5)</f>
        <v>13.519833333333333</v>
      </c>
      <c r="K45" s="11">
        <f>'sumaIntParamj,i'!K45/($O$6*$O$6)</f>
        <v>7.1384812499999999</v>
      </c>
      <c r="L45" s="11">
        <f>'sumaIntParamj,i'!L45/($O$6*$O$6)</f>
        <v>7.8976375000000001</v>
      </c>
      <c r="M45" s="11">
        <f>'sumaIntParamj,i'!M45/($O$6*$O$6)</f>
        <v>6.4789312499999996</v>
      </c>
    </row>
    <row r="46" spans="2:13" x14ac:dyDescent="0.25">
      <c r="B46" s="15">
        <f>'sumaIntParamj,i'!B46/($O$3*$O$3)</f>
        <v>18.166899999999998</v>
      </c>
      <c r="C46" s="15">
        <f>'sumaIntParamj,i'!C46/($O$3*$O$3)</f>
        <v>8.5145999999999997</v>
      </c>
      <c r="D46" s="15">
        <f>'sumaIntParamj,i'!D46/($O$3*$O$3)</f>
        <v>51.691899999999997</v>
      </c>
      <c r="E46" s="4">
        <f>'sumaIntParamj,i'!E46/($O$4*$O$4)</f>
        <v>15.956</v>
      </c>
      <c r="F46" s="4">
        <f>'sumaIntParamj,i'!F46/($O$4*$O$4)</f>
        <v>18.953824999999998</v>
      </c>
      <c r="G46" s="4">
        <f>'sumaIntParamj,i'!G46/($O$4*$O$4)</f>
        <v>6.7849250000000003</v>
      </c>
      <c r="H46" s="5">
        <f>'sumaIntParamj,i'!H46/($O$5*$O$5)</f>
        <v>10.800722222222221</v>
      </c>
      <c r="I46" s="5">
        <f>'sumaIntParamj,i'!I46/($O$5*$O$5)</f>
        <v>9.922422222222222</v>
      </c>
      <c r="J46" s="5">
        <f>'sumaIntParamj,i'!J46/($O$5*$O$5)</f>
        <v>8.2249999999999996</v>
      </c>
      <c r="K46" s="11">
        <f>'sumaIntParamj,i'!K46/($O$6*$O$6)</f>
        <v>5.8020500000000004</v>
      </c>
      <c r="L46" s="11">
        <f>'sumaIntParamj,i'!L46/($O$6*$O$6)</f>
        <v>7.8288000000000002</v>
      </c>
      <c r="M46" s="11">
        <f>'sumaIntParamj,i'!M46/($O$6*$O$6)</f>
        <v>5.8805187500000002</v>
      </c>
    </row>
    <row r="47" spans="2:13" x14ac:dyDescent="0.25">
      <c r="B47" s="15">
        <f>'sumaIntParamj,i'!B47/($O$3*$O$3)</f>
        <v>9.5794999999999995</v>
      </c>
      <c r="C47" s="15">
        <f>'sumaIntParamj,i'!C47/($O$3*$O$3)</f>
        <v>55.6798</v>
      </c>
      <c r="D47" s="15">
        <f>'sumaIntParamj,i'!D47/($O$3*$O$3)</f>
        <v>10.576700000000001</v>
      </c>
      <c r="E47" s="4">
        <f>'sumaIntParamj,i'!E47/($O$4*$O$4)</f>
        <v>17.733049999999999</v>
      </c>
      <c r="F47" s="4">
        <f>'sumaIntParamj,i'!F47/($O$4*$O$4)</f>
        <v>12.770025</v>
      </c>
      <c r="G47" s="4">
        <f>'sumaIntParamj,i'!G47/($O$4*$O$4)</f>
        <v>7.3867250000000002</v>
      </c>
      <c r="H47" s="5">
        <f>'sumaIntParamj,i'!H47/($O$5*$O$5)</f>
        <v>7.7701444444444441</v>
      </c>
      <c r="I47" s="5">
        <f>'sumaIntParamj,i'!I47/($O$5*$O$5)</f>
        <v>7.7458111111111112</v>
      </c>
      <c r="J47" s="5">
        <f>'sumaIntParamj,i'!J47/($O$5*$O$5)</f>
        <v>9.7023333333333337</v>
      </c>
      <c r="K47" s="11">
        <f>'sumaIntParamj,i'!K47/($O$6*$O$6)</f>
        <v>7.0985500000000004</v>
      </c>
      <c r="L47" s="11">
        <f>'sumaIntParamj,i'!L47/($O$6*$O$6)</f>
        <v>7.0632812500000002</v>
      </c>
      <c r="M47" s="11">
        <f>'sumaIntParamj,i'!M47/($O$6*$O$6)</f>
        <v>6.6223999999999998</v>
      </c>
    </row>
    <row r="48" spans="2:13" x14ac:dyDescent="0.25">
      <c r="B48" s="15">
        <f>'sumaIntParamj,i'!B48/($O$3*$O$3)</f>
        <v>16.087199999999999</v>
      </c>
      <c r="C48" s="15">
        <f>'sumaIntParamj,i'!C48/($O$3*$O$3)</f>
        <v>9.6769999999999996</v>
      </c>
      <c r="D48" s="15">
        <f>'sumaIntParamj,i'!D48/($O$3*$O$3)</f>
        <v>19.728300000000001</v>
      </c>
      <c r="E48" s="4">
        <f>'sumaIntParamj,i'!E48/($O$4*$O$4)</f>
        <v>25.280525000000001</v>
      </c>
      <c r="F48" s="4">
        <f>'sumaIntParamj,i'!F48/($O$4*$O$4)</f>
        <v>8.215325</v>
      </c>
      <c r="G48" s="4">
        <f>'sumaIntParamj,i'!G48/($O$4*$O$4)</f>
        <v>14.181675</v>
      </c>
      <c r="H48" s="5">
        <f>'sumaIntParamj,i'!H48/($O$5*$O$5)</f>
        <v>7.6531222222222226</v>
      </c>
      <c r="I48" s="5">
        <f>'sumaIntParamj,i'!I48/($O$5*$O$5)</f>
        <v>7.9926555555555554</v>
      </c>
      <c r="J48" s="5">
        <f>'sumaIntParamj,i'!J48/($O$5*$O$5)</f>
        <v>10.048133333333332</v>
      </c>
      <c r="K48" s="11">
        <f>'sumaIntParamj,i'!K48/($O$6*$O$6)</f>
        <v>6.1037375000000003</v>
      </c>
      <c r="L48" s="11">
        <f>'sumaIntParamj,i'!L48/($O$6*$O$6)</f>
        <v>6.3295624999999998</v>
      </c>
      <c r="M48" s="11">
        <f>'sumaIntParamj,i'!M48/($O$6*$O$6)</f>
        <v>6.1720312499999999</v>
      </c>
    </row>
    <row r="49" spans="2:13" x14ac:dyDescent="0.25">
      <c r="B49" s="15">
        <f>'sumaIntParamj,i'!B49/($O$3*$O$3)</f>
        <v>8.2501990000000003</v>
      </c>
      <c r="C49" s="15">
        <f>'sumaIntParamj,i'!C49/($O$3*$O$3)</f>
        <v>12.758100000000001</v>
      </c>
      <c r="D49" s="15">
        <f>'sumaIntParamj,i'!D49/($O$3*$O$3)</f>
        <v>24.264500000000002</v>
      </c>
      <c r="E49" s="4">
        <f>'sumaIntParamj,i'!E49/($O$4*$O$4)</f>
        <v>20.436800000000002</v>
      </c>
      <c r="F49" s="4">
        <f>'sumaIntParamj,i'!F49/($O$4*$O$4)</f>
        <v>7.0414500000000002</v>
      </c>
      <c r="G49" s="4">
        <f>'sumaIntParamj,i'!G49/($O$4*$O$4)</f>
        <v>15.704525</v>
      </c>
      <c r="H49" s="5">
        <f>'sumaIntParamj,i'!H49/($O$5*$O$5)</f>
        <v>8.3800333333333334</v>
      </c>
      <c r="I49" s="5">
        <f>'sumaIntParamj,i'!I49/($O$5*$O$5)</f>
        <v>7.7595111111111112</v>
      </c>
      <c r="J49" s="5">
        <f>'sumaIntParamj,i'!J49/($O$5*$O$5)</f>
        <v>9.1053555555555548</v>
      </c>
      <c r="K49" s="11">
        <f>'sumaIntParamj,i'!K49/($O$6*$O$6)</f>
        <v>6.4363937499999997</v>
      </c>
      <c r="L49" s="11">
        <f>'sumaIntParamj,i'!L49/($O$6*$O$6)</f>
        <v>6.5395687499999999</v>
      </c>
      <c r="M49" s="11">
        <f>'sumaIntParamj,i'!M49/($O$6*$O$6)</f>
        <v>7.6344500000000002</v>
      </c>
    </row>
    <row r="50" spans="2:13" x14ac:dyDescent="0.25">
      <c r="B50" s="15">
        <f>'sumaIntParamj,i'!B50/($O$3*$O$3)</f>
        <v>24.686199999999999</v>
      </c>
      <c r="C50" s="15">
        <f>'sumaIntParamj,i'!C50/($O$3*$O$3)</f>
        <v>7.4786999999999999</v>
      </c>
      <c r="D50" s="15">
        <f>'sumaIntParamj,i'!D50/($O$3*$O$3)</f>
        <v>86.08</v>
      </c>
      <c r="E50" s="4">
        <f>'sumaIntParamj,i'!E50/($O$4*$O$4)</f>
        <v>14.727449999999999</v>
      </c>
      <c r="F50" s="4">
        <f>'sumaIntParamj,i'!F50/($O$4*$O$4)</f>
        <v>7.6369999999999996</v>
      </c>
      <c r="G50" s="4">
        <f>'sumaIntParamj,i'!G50/($O$4*$O$4)</f>
        <v>8.7082250000000005</v>
      </c>
      <c r="H50" s="5">
        <f>'sumaIntParamj,i'!H50/($O$5*$O$5)</f>
        <v>7.2609777777777778</v>
      </c>
      <c r="I50" s="5">
        <f>'sumaIntParamj,i'!I50/($O$5*$O$5)</f>
        <v>7.1607111111111115</v>
      </c>
      <c r="J50" s="5">
        <f>'sumaIntParamj,i'!J50/($O$5*$O$5)</f>
        <v>13.024144444444444</v>
      </c>
      <c r="K50" s="11">
        <f>'sumaIntParamj,i'!K50/($O$6*$O$6)</f>
        <v>6.1033187499999997</v>
      </c>
      <c r="L50" s="11">
        <f>'sumaIntParamj,i'!L50/($O$6*$O$6)</f>
        <v>6.7351562500000002</v>
      </c>
      <c r="M50" s="11">
        <f>'sumaIntParamj,i'!M50/($O$6*$O$6)</f>
        <v>6.0586124999999997</v>
      </c>
    </row>
    <row r="51" spans="2:13" x14ac:dyDescent="0.25">
      <c r="B51" s="15">
        <f>'sumaIntParamj,i'!B51/($O$3*$O$3)</f>
        <v>8.228199</v>
      </c>
      <c r="C51" s="15">
        <f>'sumaIntParamj,i'!C51/($O$3*$O$3)</f>
        <v>11.0753</v>
      </c>
      <c r="D51" s="15">
        <f>'sumaIntParamj,i'!D51/($O$3*$O$3)</f>
        <v>37.037500000000001</v>
      </c>
      <c r="E51" s="4">
        <f>'sumaIntParamj,i'!E51/($O$4*$O$4)</f>
        <v>44.873699999999999</v>
      </c>
      <c r="F51" s="4">
        <f>'sumaIntParamj,i'!F51/($O$4*$O$4)</f>
        <v>9.3810749999999992</v>
      </c>
      <c r="G51" s="4">
        <f>'sumaIntParamj,i'!G51/($O$4*$O$4)</f>
        <v>9.7652249999999992</v>
      </c>
      <c r="H51" s="5">
        <f>'sumaIntParamj,i'!H51/($O$5*$O$5)</f>
        <v>7.3335444444444446</v>
      </c>
      <c r="I51" s="5">
        <f>'sumaIntParamj,i'!I51/($O$5*$O$5)</f>
        <v>6.5778333333333334</v>
      </c>
      <c r="J51" s="5">
        <f>'sumaIntParamj,i'!J51/($O$5*$O$5)</f>
        <v>8.3286111111111119</v>
      </c>
      <c r="K51" s="11">
        <f>'sumaIntParamj,i'!K51/($O$6*$O$6)</f>
        <v>6.1389562499999997</v>
      </c>
      <c r="L51" s="11">
        <f>'sumaIntParamj,i'!L51/($O$6*$O$6)</f>
        <v>8.0326186874999994</v>
      </c>
      <c r="M51" s="11">
        <f>'sumaIntParamj,i'!M51/($O$6*$O$6)</f>
        <v>6.4293562499999997</v>
      </c>
    </row>
    <row r="52" spans="2:13" x14ac:dyDescent="0.25">
      <c r="B52" s="15">
        <f>'sumaIntParamj,i'!B52/($O$3*$O$3)</f>
        <v>7.6005000000000003</v>
      </c>
      <c r="C52" s="15">
        <f>'sumaIntParamj,i'!C52/($O$3*$O$3)</f>
        <v>68.727599999999995</v>
      </c>
      <c r="D52" s="15">
        <f>'sumaIntParamj,i'!D52/($O$3*$O$3)</f>
        <v>35.7485</v>
      </c>
      <c r="E52" s="4">
        <f>'sumaIntParamj,i'!E52/($O$4*$O$4)</f>
        <v>28.816549999999999</v>
      </c>
      <c r="F52" s="4">
        <f>'sumaIntParamj,i'!F52/($O$4*$O$4)</f>
        <v>9.1196000000000002</v>
      </c>
      <c r="G52" s="4">
        <f>'sumaIntParamj,i'!G52/($O$4*$O$4)</f>
        <v>14.075875</v>
      </c>
      <c r="H52" s="5">
        <f>'sumaIntParamj,i'!H52/($O$5*$O$5)</f>
        <v>7.6731888888888893</v>
      </c>
      <c r="I52" s="5">
        <f>'sumaIntParamj,i'!I52/($O$5*$O$5)</f>
        <v>6.5905888888888891</v>
      </c>
      <c r="J52" s="5">
        <f>'sumaIntParamj,i'!J52/($O$5*$O$5)</f>
        <v>8.6557111111111116</v>
      </c>
      <c r="K52" s="11">
        <f>'sumaIntParamj,i'!K52/($O$6*$O$6)</f>
        <v>5.9945874999999997</v>
      </c>
      <c r="L52" s="11">
        <f>'sumaIntParamj,i'!L52/($O$6*$O$6)</f>
        <v>6.2921437500000001</v>
      </c>
      <c r="M52" s="11">
        <f>'sumaIntParamj,i'!M52/($O$6*$O$6)</f>
        <v>6.4998437500000001</v>
      </c>
    </row>
    <row r="53" spans="2:13" x14ac:dyDescent="0.25">
      <c r="B53" s="15">
        <f>'sumaIntParamj,i'!B53/($O$3*$O$3)</f>
        <v>8.8539999999999992</v>
      </c>
      <c r="C53" s="15">
        <f>'sumaIntParamj,i'!C53/($O$3*$O$3)</f>
        <v>17.545000000000002</v>
      </c>
      <c r="D53" s="15">
        <f>'sumaIntParamj,i'!D53/($O$3*$O$3)</f>
        <v>75.5197</v>
      </c>
      <c r="E53" s="4">
        <f>'sumaIntParamj,i'!E53/($O$4*$O$4)</f>
        <v>20.675674999999998</v>
      </c>
      <c r="F53" s="4">
        <f>'sumaIntParamj,i'!F53/($O$4*$O$4)</f>
        <v>10.0245</v>
      </c>
      <c r="G53" s="4">
        <f>'sumaIntParamj,i'!G53/($O$4*$O$4)</f>
        <v>18.604075000000002</v>
      </c>
      <c r="H53" s="5">
        <f>'sumaIntParamj,i'!H53/($O$5*$O$5)</f>
        <v>8.8315444444444449</v>
      </c>
      <c r="I53" s="5">
        <f>'sumaIntParamj,i'!I53/($O$5*$O$5)</f>
        <v>8.042122222222222</v>
      </c>
      <c r="J53" s="5">
        <f>'sumaIntParamj,i'!J53/($O$5*$O$5)</f>
        <v>10.463544444444445</v>
      </c>
      <c r="K53" s="11">
        <f>'sumaIntParamj,i'!K53/($O$6*$O$6)</f>
        <v>6.8206687500000003</v>
      </c>
      <c r="L53" s="11">
        <f>'sumaIntParamj,i'!L53/($O$6*$O$6)</f>
        <v>6.5261562499999997</v>
      </c>
      <c r="M53" s="11">
        <f>'sumaIntParamj,i'!M53/($O$6*$O$6)</f>
        <v>7.4841249999999997</v>
      </c>
    </row>
    <row r="54" spans="2:13" x14ac:dyDescent="0.25">
      <c r="B54" s="15">
        <f>'sumaIntParamj,i'!B54/($O$3*$O$3)</f>
        <v>15.553100000000001</v>
      </c>
      <c r="C54" s="15">
        <f>'sumaIntParamj,i'!C54/($O$3*$O$3)</f>
        <v>7.2072000000000003</v>
      </c>
      <c r="D54" s="15">
        <f>'sumaIntParamj,i'!D54/($O$3*$O$3)</f>
        <v>13.3834</v>
      </c>
      <c r="E54" s="4">
        <f>'sumaIntParamj,i'!E54/($O$4*$O$4)</f>
        <v>38.612774999999999</v>
      </c>
      <c r="F54" s="4">
        <f>'sumaIntParamj,i'!F54/($O$4*$O$4)</f>
        <v>11.632</v>
      </c>
      <c r="G54" s="4">
        <f>'sumaIntParamj,i'!G54/($O$4*$O$4)</f>
        <v>10.871975000000001</v>
      </c>
      <c r="H54" s="5">
        <f>'sumaIntParamj,i'!H54/($O$5*$O$5)</f>
        <v>7.4360998888888892</v>
      </c>
      <c r="I54" s="5">
        <f>'sumaIntParamj,i'!I54/($O$5*$O$5)</f>
        <v>6.3192666666666666</v>
      </c>
      <c r="J54" s="5">
        <f>'sumaIntParamj,i'!J54/($O$5*$O$5)</f>
        <v>8.399111111111111</v>
      </c>
      <c r="K54" s="11">
        <f>'sumaIntParamj,i'!K54/($O$6*$O$6)</f>
        <v>6.2686687499999998</v>
      </c>
      <c r="L54" s="11">
        <f>'sumaIntParamj,i'!L54/($O$6*$O$6)</f>
        <v>6.2631187500000003</v>
      </c>
      <c r="M54" s="11">
        <f>'sumaIntParamj,i'!M54/($O$6*$O$6)</f>
        <v>6.7648624999999996</v>
      </c>
    </row>
    <row r="55" spans="2:13" x14ac:dyDescent="0.25">
      <c r="B55" s="15">
        <f>'sumaIntParamj,i'!B55/($O$3*$O$3)</f>
        <v>8.6296999999999997</v>
      </c>
      <c r="C55" s="15">
        <f>'sumaIntParamj,i'!C55/($O$3*$O$3)</f>
        <v>10.5801</v>
      </c>
      <c r="D55" s="15">
        <f>'sumaIntParamj,i'!D55/($O$3*$O$3)</f>
        <v>11.0558</v>
      </c>
      <c r="E55" s="4">
        <f>'sumaIntParamj,i'!E55/($O$4*$O$4)</f>
        <v>19.634</v>
      </c>
      <c r="F55" s="4">
        <f>'sumaIntParamj,i'!F55/($O$4*$O$4)</f>
        <v>11.395424999999999</v>
      </c>
      <c r="G55" s="4">
        <f>'sumaIntParamj,i'!G55/($O$4*$O$4)</f>
        <v>8.16644975</v>
      </c>
      <c r="H55" s="5">
        <f>'sumaIntParamj,i'!H55/($O$5*$O$5)</f>
        <v>7.3327333333333335</v>
      </c>
      <c r="I55" s="5">
        <f>'sumaIntParamj,i'!I55/($O$5*$O$5)</f>
        <v>6.8620999999999999</v>
      </c>
      <c r="J55" s="5">
        <f>'sumaIntParamj,i'!J55/($O$5*$O$5)</f>
        <v>9.0193777777777786</v>
      </c>
      <c r="K55" s="11">
        <f>'sumaIntParamj,i'!K55/($O$6*$O$6)</f>
        <v>6.6931250000000002</v>
      </c>
      <c r="L55" s="11">
        <f>'sumaIntParamj,i'!L55/($O$6*$O$6)</f>
        <v>7.2830062499999997</v>
      </c>
      <c r="M55" s="11">
        <f>'sumaIntParamj,i'!M55/($O$6*$O$6)</f>
        <v>6.6436062500000004</v>
      </c>
    </row>
    <row r="56" spans="2:13" x14ac:dyDescent="0.25">
      <c r="B56" s="15">
        <f>'sumaIntParamj,i'!B56/($O$3*$O$3)</f>
        <v>6.7474999999999996</v>
      </c>
      <c r="C56" s="15">
        <f>'sumaIntParamj,i'!C56/($O$3*$O$3)</f>
        <v>46.511000000000003</v>
      </c>
      <c r="D56" s="15">
        <f>'sumaIntParamj,i'!D56/($O$3*$O$3)</f>
        <v>280.49579999999997</v>
      </c>
      <c r="E56" s="4">
        <f>'sumaIntParamj,i'!E56/($O$4*$O$4)</f>
        <v>34.440075</v>
      </c>
      <c r="F56" s="4">
        <f>'sumaIntParamj,i'!F56/($O$4*$O$4)</f>
        <v>16.130849749999999</v>
      </c>
      <c r="G56" s="4">
        <f>'sumaIntParamj,i'!G56/($O$4*$O$4)</f>
        <v>7.5078500000000004</v>
      </c>
      <c r="H56" s="5">
        <f>'sumaIntParamj,i'!H56/($O$5*$O$5)</f>
        <v>6.8411333333333335</v>
      </c>
      <c r="I56" s="5">
        <f>'sumaIntParamj,i'!I56/($O$5*$O$5)</f>
        <v>9.143822222222223</v>
      </c>
      <c r="J56" s="5">
        <f>'sumaIntParamj,i'!J56/($O$5*$O$5)</f>
        <v>7.622066666666667</v>
      </c>
      <c r="K56" s="11">
        <f>'sumaIntParamj,i'!K56/($O$6*$O$6)</f>
        <v>6.0120250000000004</v>
      </c>
      <c r="L56" s="11">
        <f>'sumaIntParamj,i'!L56/($O$6*$O$6)</f>
        <v>6.3848500000000001</v>
      </c>
      <c r="M56" s="11">
        <f>'sumaIntParamj,i'!M56/($O$6*$O$6)</f>
        <v>6.1186937500000003</v>
      </c>
    </row>
    <row r="57" spans="2:13" x14ac:dyDescent="0.25">
      <c r="B57" s="15">
        <f>'sumaIntParamj,i'!B57/($O$3*$O$3)</f>
        <v>22.448499999999999</v>
      </c>
      <c r="C57" s="15">
        <f>'sumaIntParamj,i'!C57/($O$3*$O$3)</f>
        <v>7.09</v>
      </c>
      <c r="D57" s="15">
        <f>'sumaIntParamj,i'!D57/($O$3*$O$3)</f>
        <v>19.1492</v>
      </c>
      <c r="E57" s="4">
        <f>'sumaIntParamj,i'!E57/($O$4*$O$4)</f>
        <v>25.490375</v>
      </c>
      <c r="F57" s="4">
        <f>'sumaIntParamj,i'!F57/($O$4*$O$4)</f>
        <v>10.117575</v>
      </c>
      <c r="G57" s="4">
        <f>'sumaIntParamj,i'!G57/($O$4*$O$4)</f>
        <v>10.738825</v>
      </c>
      <c r="H57" s="5">
        <f>'sumaIntParamj,i'!H57/($O$5*$O$5)</f>
        <v>7.5556888888888887</v>
      </c>
      <c r="I57" s="5">
        <f>'sumaIntParamj,i'!I57/($O$5*$O$5)</f>
        <v>6.5849000000000002</v>
      </c>
      <c r="J57" s="5">
        <f>'sumaIntParamj,i'!J57/($O$5*$O$5)</f>
        <v>8.054388888888889</v>
      </c>
      <c r="K57" s="11">
        <f>'sumaIntParamj,i'!K57/($O$6*$O$6)</f>
        <v>6.2509750000000004</v>
      </c>
      <c r="L57" s="11">
        <f>'sumaIntParamj,i'!L57/($O$6*$O$6)</f>
        <v>6.4753687500000003</v>
      </c>
      <c r="M57" s="11">
        <f>'sumaIntParamj,i'!M57/($O$6*$O$6)</f>
        <v>6.5726125</v>
      </c>
    </row>
    <row r="58" spans="2:13" x14ac:dyDescent="0.25">
      <c r="B58" s="15">
        <f>'sumaIntParamj,i'!B58/($O$3*$O$3)</f>
        <v>8.2913990000000002</v>
      </c>
      <c r="C58" s="15">
        <f>'sumaIntParamj,i'!C58/($O$3*$O$3)</f>
        <v>12.1816</v>
      </c>
      <c r="D58" s="15">
        <f>'sumaIntParamj,i'!D58/($O$3*$O$3)</f>
        <v>10.902200000000001</v>
      </c>
      <c r="E58" s="4">
        <f>'sumaIntParamj,i'!E58/($O$4*$O$4)</f>
        <v>11.729200000000001</v>
      </c>
      <c r="F58" s="4">
        <f>'sumaIntParamj,i'!F58/($O$4*$O$4)</f>
        <v>18.035325</v>
      </c>
      <c r="G58" s="4">
        <f>'sumaIntParamj,i'!G58/($O$4*$O$4)</f>
        <v>13.778475</v>
      </c>
      <c r="H58" s="5">
        <f>'sumaIntParamj,i'!H58/($O$5*$O$5)</f>
        <v>8.1861333333333341</v>
      </c>
      <c r="I58" s="5">
        <f>'sumaIntParamj,i'!I58/($O$5*$O$5)</f>
        <v>6.5173333333333332</v>
      </c>
      <c r="J58" s="5">
        <f>'sumaIntParamj,i'!J58/($O$5*$O$5)</f>
        <v>9.9427666666666674</v>
      </c>
      <c r="K58" s="11">
        <f>'sumaIntParamj,i'!K58/($O$6*$O$6)</f>
        <v>6.87510625</v>
      </c>
      <c r="L58" s="11">
        <f>'sumaIntParamj,i'!L58/($O$6*$O$6)</f>
        <v>6.0972937500000004</v>
      </c>
      <c r="M58" s="11">
        <f>'sumaIntParamj,i'!M58/($O$6*$O$6)</f>
        <v>6.5257250000000004</v>
      </c>
    </row>
    <row r="59" spans="2:13" x14ac:dyDescent="0.25">
      <c r="B59" s="15">
        <f>'sumaIntParamj,i'!B59/($O$3*$O$3)</f>
        <v>10.8317</v>
      </c>
      <c r="C59" s="15">
        <f>'sumaIntParamj,i'!C59/($O$3*$O$3)</f>
        <v>50.178600000000003</v>
      </c>
      <c r="D59" s="15">
        <f>'sumaIntParamj,i'!D59/($O$3*$O$3)</f>
        <v>13.134399999999999</v>
      </c>
      <c r="E59" s="4">
        <f>'sumaIntParamj,i'!E59/($O$4*$O$4)</f>
        <v>14.430975</v>
      </c>
      <c r="F59" s="4">
        <f>'sumaIntParamj,i'!F59/($O$4*$O$4)</f>
        <v>20.046500000000002</v>
      </c>
      <c r="G59" s="4">
        <f>'sumaIntParamj,i'!G59/($O$4*$O$4)</f>
        <v>10.588525000000001</v>
      </c>
      <c r="H59" s="5">
        <f>'sumaIntParamj,i'!H59/($O$5*$O$5)</f>
        <v>7.2281777777777778</v>
      </c>
      <c r="I59" s="5">
        <f>'sumaIntParamj,i'!I59/($O$5*$O$5)</f>
        <v>8.9001666666666672</v>
      </c>
      <c r="J59" s="5">
        <f>'sumaIntParamj,i'!J59/($O$5*$O$5)</f>
        <v>9.4702333333333328</v>
      </c>
      <c r="K59" s="11">
        <f>'sumaIntParamj,i'!K59/($O$6*$O$6)</f>
        <v>7.0553875000000001</v>
      </c>
      <c r="L59" s="11">
        <f>'sumaIntParamj,i'!L59/($O$6*$O$6)</f>
        <v>6.7376187500000002</v>
      </c>
      <c r="M59" s="11">
        <f>'sumaIntParamj,i'!M59/($O$6*$O$6)</f>
        <v>9.5700812499999994</v>
      </c>
    </row>
    <row r="60" spans="2:13" x14ac:dyDescent="0.25">
      <c r="B60" s="15">
        <f>'sumaIntParamj,i'!B60/($O$3*$O$3)</f>
        <v>9.1782000000000004</v>
      </c>
      <c r="C60" s="15">
        <f>'sumaIntParamj,i'!C60/($O$3*$O$3)</f>
        <v>20.3962</v>
      </c>
      <c r="D60" s="15">
        <f>'sumaIntParamj,i'!D60/($O$3*$O$3)</f>
        <v>29.680199999999999</v>
      </c>
      <c r="E60" s="4">
        <f>'sumaIntParamj,i'!E60/($O$4*$O$4)</f>
        <v>26.275275000000001</v>
      </c>
      <c r="F60" s="4">
        <f>'sumaIntParamj,i'!F60/($O$4*$O$4)</f>
        <v>10.3286</v>
      </c>
      <c r="G60" s="4">
        <f>'sumaIntParamj,i'!G60/($O$4*$O$4)</f>
        <v>7.7548750000000002</v>
      </c>
      <c r="H60" s="5">
        <f>'sumaIntParamj,i'!H60/($O$5*$O$5)</f>
        <v>8.6502333333333326</v>
      </c>
      <c r="I60" s="5">
        <f>'sumaIntParamj,i'!I60/($O$5*$O$5)</f>
        <v>7.3490777777777776</v>
      </c>
      <c r="J60" s="5">
        <f>'sumaIntParamj,i'!J60/($O$5*$O$5)</f>
        <v>9.1011333333333333</v>
      </c>
      <c r="K60" s="11">
        <f>'sumaIntParamj,i'!K60/($O$6*$O$6)</f>
        <v>6.1818437499999996</v>
      </c>
      <c r="L60" s="11">
        <f>'sumaIntParamj,i'!L60/($O$6*$O$6)</f>
        <v>6.6090437499999997</v>
      </c>
      <c r="M60" s="11">
        <f>'sumaIntParamj,i'!M60/($O$6*$O$6)</f>
        <v>6.7575374999999998</v>
      </c>
    </row>
    <row r="61" spans="2:13" x14ac:dyDescent="0.25">
      <c r="B61" s="15">
        <f>'sumaIntParamj,i'!B61/($O$3*$O$3)</f>
        <v>10.9618</v>
      </c>
      <c r="C61" s="15">
        <f>'sumaIntParamj,i'!C61/($O$3*$O$3)</f>
        <v>8.0639000000000003</v>
      </c>
      <c r="D61" s="15">
        <f>'sumaIntParamj,i'!D61/($O$3*$O$3)</f>
        <v>8.0386000000000006</v>
      </c>
      <c r="E61" s="4">
        <f>'sumaIntParamj,i'!E61/($O$4*$O$4)</f>
        <v>15.195675</v>
      </c>
      <c r="F61" s="4">
        <f>'sumaIntParamj,i'!F61/($O$4*$O$4)</f>
        <v>22.116624999999999</v>
      </c>
      <c r="G61" s="4">
        <f>'sumaIntParamj,i'!G61/($O$4*$O$4)</f>
        <v>7.6300749999999997</v>
      </c>
      <c r="H61" s="5">
        <f>'sumaIntParamj,i'!H61/($O$5*$O$5)</f>
        <v>10.181255555555556</v>
      </c>
      <c r="I61" s="5">
        <f>'sumaIntParamj,i'!I61/($O$5*$O$5)</f>
        <v>7.6225555555555555</v>
      </c>
      <c r="J61" s="5">
        <f>'sumaIntParamj,i'!J61/($O$5*$O$5)</f>
        <v>7.913211111111111</v>
      </c>
      <c r="K61" s="11">
        <f>'sumaIntParamj,i'!K61/($O$6*$O$6)</f>
        <v>6.1676250000000001</v>
      </c>
      <c r="L61" s="11">
        <f>'sumaIntParamj,i'!L61/($O$6*$O$6)</f>
        <v>8.4014812499999998</v>
      </c>
      <c r="M61" s="11">
        <f>'sumaIntParamj,i'!M61/($O$6*$O$6)</f>
        <v>6.5432812499999997</v>
      </c>
    </row>
    <row r="62" spans="2:13" x14ac:dyDescent="0.25">
      <c r="B62" s="15">
        <f>'sumaIntParamj,i'!B62/($O$3*$O$3)</f>
        <v>8.6603999999999992</v>
      </c>
      <c r="C62" s="15">
        <f>'sumaIntParamj,i'!C62/($O$3*$O$3)</f>
        <v>7.2697000000000003</v>
      </c>
      <c r="D62" s="15">
        <f>'sumaIntParamj,i'!D62/($O$3*$O$3)</f>
        <v>6.0178000000000003</v>
      </c>
      <c r="E62" s="4">
        <f>'sumaIntParamj,i'!E62/($O$4*$O$4)</f>
        <v>14.767625000000001</v>
      </c>
      <c r="F62" s="4">
        <f>'sumaIntParamj,i'!F62/($O$4*$O$4)</f>
        <v>18.122900000000001</v>
      </c>
      <c r="G62" s="4">
        <f>'sumaIntParamj,i'!G62/($O$4*$O$4)</f>
        <v>8.0266999999999999</v>
      </c>
      <c r="H62" s="5">
        <f>'sumaIntParamj,i'!H62/($O$5*$O$5)</f>
        <v>8.2038666666666664</v>
      </c>
      <c r="I62" s="5">
        <f>'sumaIntParamj,i'!I62/($O$5*$O$5)</f>
        <v>8.5760333333333332</v>
      </c>
      <c r="J62" s="5">
        <f>'sumaIntParamj,i'!J62/($O$5*$O$5)</f>
        <v>11.927333333333333</v>
      </c>
      <c r="K62" s="11">
        <f>'sumaIntParamj,i'!K62/($O$6*$O$6)</f>
        <v>6.0379874999999998</v>
      </c>
      <c r="L62" s="11">
        <f>'sumaIntParamj,i'!L62/($O$6*$O$6)</f>
        <v>6.1875687499999996</v>
      </c>
      <c r="M62" s="11">
        <f>'sumaIntParamj,i'!M62/($O$6*$O$6)</f>
        <v>6.6148187500000004</v>
      </c>
    </row>
    <row r="63" spans="2:13" x14ac:dyDescent="0.25">
      <c r="B63" s="15">
        <f>'sumaIntParamj,i'!B63/($O$3*$O$3)</f>
        <v>15.959199999999999</v>
      </c>
      <c r="C63" s="15">
        <f>'sumaIntParamj,i'!C63/($O$3*$O$3)</f>
        <v>20.755400000000002</v>
      </c>
      <c r="D63" s="15">
        <f>'sumaIntParamj,i'!D63/($O$3*$O$3)</f>
        <v>6.859</v>
      </c>
      <c r="E63" s="4">
        <f>'sumaIntParamj,i'!E63/($O$4*$O$4)</f>
        <v>12.785925000000001</v>
      </c>
      <c r="F63" s="4">
        <f>'sumaIntParamj,i'!F63/($O$4*$O$4)</f>
        <v>11.090325</v>
      </c>
      <c r="G63" s="4">
        <f>'sumaIntParamj,i'!G63/($O$4*$O$4)</f>
        <v>7.2201500000000003</v>
      </c>
      <c r="H63" s="5">
        <f>'sumaIntParamj,i'!H63/($O$5*$O$5)</f>
        <v>9.1554555555555552</v>
      </c>
      <c r="I63" s="5">
        <f>'sumaIntParamj,i'!I63/($O$5*$O$5)</f>
        <v>9.0149222222222214</v>
      </c>
      <c r="J63" s="5">
        <f>'sumaIntParamj,i'!J63/($O$5*$O$5)</f>
        <v>8.1867777777777775</v>
      </c>
      <c r="K63" s="11">
        <f>'sumaIntParamj,i'!K63/($O$6*$O$6)</f>
        <v>6.5470249999999997</v>
      </c>
      <c r="L63" s="11">
        <f>'sumaIntParamj,i'!L63/($O$6*$O$6)</f>
        <v>6.3323499999999999</v>
      </c>
      <c r="M63" s="11">
        <f>'sumaIntParamj,i'!M63/($O$6*$O$6)</f>
        <v>6.1294000000000004</v>
      </c>
    </row>
    <row r="64" spans="2:13" x14ac:dyDescent="0.25">
      <c r="B64" s="15">
        <f>'sumaIntParamj,i'!B64/($O$3*$O$3)</f>
        <v>6.8944999999999999</v>
      </c>
      <c r="C64" s="15">
        <f>'sumaIntParamj,i'!C64/($O$3*$O$3)</f>
        <v>35.903500000000001</v>
      </c>
      <c r="D64" s="15">
        <f>'sumaIntParamj,i'!D64/($O$3*$O$3)</f>
        <v>6.9649000000000001</v>
      </c>
      <c r="E64" s="4">
        <f>'sumaIntParamj,i'!E64/($O$4*$O$4)</f>
        <v>11.35375</v>
      </c>
      <c r="F64" s="4">
        <f>'sumaIntParamj,i'!F64/($O$4*$O$4)</f>
        <v>11.589725</v>
      </c>
      <c r="G64" s="4">
        <f>'sumaIntParamj,i'!G64/($O$4*$O$4)</f>
        <v>6.8683750000000003</v>
      </c>
      <c r="H64" s="5">
        <f>'sumaIntParamj,i'!H64/($O$5*$O$5)</f>
        <v>7.4145000000000003</v>
      </c>
      <c r="I64" s="5">
        <f>'sumaIntParamj,i'!I64/($O$5*$O$5)</f>
        <v>6.4506888888888891</v>
      </c>
      <c r="J64" s="5">
        <f>'sumaIntParamj,i'!J64/($O$5*$O$5)</f>
        <v>8.0958888888888882</v>
      </c>
      <c r="K64" s="11">
        <f>'sumaIntParamj,i'!K64/($O$6*$O$6)</f>
        <v>7.3406874999999996</v>
      </c>
      <c r="L64" s="11">
        <f>'sumaIntParamj,i'!L64/($O$6*$O$6)</f>
        <v>5.8726812500000003</v>
      </c>
      <c r="M64" s="11">
        <f>'sumaIntParamj,i'!M64/($O$6*$O$6)</f>
        <v>7.7900124999999996</v>
      </c>
    </row>
    <row r="65" spans="2:13" x14ac:dyDescent="0.25">
      <c r="B65" s="15">
        <f>'sumaIntParamj,i'!B65/($O$3*$O$3)</f>
        <v>39.216500000000003</v>
      </c>
      <c r="C65" s="15">
        <f>'sumaIntParamj,i'!C65/($O$3*$O$3)</f>
        <v>9.1461000000000006</v>
      </c>
      <c r="D65" s="15">
        <f>'sumaIntParamj,i'!D65/($O$3*$O$3)</f>
        <v>13.144</v>
      </c>
      <c r="E65" s="4">
        <f>'sumaIntParamj,i'!E65/($O$4*$O$4)</f>
        <v>9.3580749999999995</v>
      </c>
      <c r="F65" s="4">
        <f>'sumaIntParamj,i'!F65/($O$4*$O$4)</f>
        <v>15.5085</v>
      </c>
      <c r="G65" s="4">
        <f>'sumaIntParamj,i'!G65/($O$4*$O$4)</f>
        <v>10.379799999999999</v>
      </c>
      <c r="H65" s="5">
        <f>'sumaIntParamj,i'!H65/($O$5*$O$5)</f>
        <v>7.3129554444444445</v>
      </c>
      <c r="I65" s="5">
        <f>'sumaIntParamj,i'!I65/($O$5*$O$5)</f>
        <v>6.2435111111111112</v>
      </c>
      <c r="J65" s="5">
        <f>'sumaIntParamj,i'!J65/($O$5*$O$5)</f>
        <v>10.814311111111111</v>
      </c>
      <c r="K65" s="11">
        <f>'sumaIntParamj,i'!K65/($O$6*$O$6)</f>
        <v>6.9515124999999998</v>
      </c>
      <c r="L65" s="11">
        <f>'sumaIntParamj,i'!L65/($O$6*$O$6)</f>
        <v>7.1821062500000004</v>
      </c>
      <c r="M65" s="11">
        <f>'sumaIntParamj,i'!M65/($O$6*$O$6)</f>
        <v>8.5325812499999998</v>
      </c>
    </row>
    <row r="66" spans="2:13" x14ac:dyDescent="0.25">
      <c r="B66" s="15">
        <f>'sumaIntParamj,i'!B66/($O$3*$O$3)</f>
        <v>9.8427000000000007</v>
      </c>
      <c r="C66" s="15">
        <f>'sumaIntParamj,i'!C66/($O$3*$O$3)</f>
        <v>6.5529999999999999</v>
      </c>
      <c r="D66" s="15">
        <f>'sumaIntParamj,i'!D66/($O$3*$O$3)</f>
        <v>6.2222</v>
      </c>
      <c r="E66" s="4">
        <f>'sumaIntParamj,i'!E66/($O$4*$O$4)</f>
        <v>14.596125000000001</v>
      </c>
      <c r="F66" s="4">
        <f>'sumaIntParamj,i'!F66/($O$4*$O$4)</f>
        <v>15.238849999999999</v>
      </c>
      <c r="G66" s="4">
        <f>'sumaIntParamj,i'!G66/($O$4*$O$4)</f>
        <v>12.144175000000001</v>
      </c>
      <c r="H66" s="5">
        <f>'sumaIntParamj,i'!H66/($O$5*$O$5)</f>
        <v>7.5922999999999998</v>
      </c>
      <c r="I66" s="5">
        <f>'sumaIntParamj,i'!I66/($O$5*$O$5)</f>
        <v>7.7928111111111109</v>
      </c>
      <c r="J66" s="5">
        <f>'sumaIntParamj,i'!J66/($O$5*$O$5)</f>
        <v>7.8600888888888889</v>
      </c>
      <c r="K66" s="11">
        <f>'sumaIntParamj,i'!K66/($O$6*$O$6)</f>
        <v>6.1127000000000002</v>
      </c>
      <c r="L66" s="11">
        <f>'sumaIntParamj,i'!L66/($O$6*$O$6)</f>
        <v>7.2578500000000004</v>
      </c>
      <c r="M66" s="11">
        <f>'sumaIntParamj,i'!M66/($O$6*$O$6)</f>
        <v>14.420943749999999</v>
      </c>
    </row>
    <row r="67" spans="2:13" x14ac:dyDescent="0.25">
      <c r="B67" s="15">
        <f>'sumaIntParamj,i'!B67/($O$3*$O$3)</f>
        <v>8.8925999999999998</v>
      </c>
      <c r="C67" s="15">
        <f>'sumaIntParamj,i'!C67/($O$3*$O$3)</f>
        <v>6.5148000000000001</v>
      </c>
      <c r="D67" s="15">
        <f>'sumaIntParamj,i'!D67/($O$3*$O$3)</f>
        <v>65.879199999999997</v>
      </c>
      <c r="E67" s="4">
        <f>'sumaIntParamj,i'!E67/($O$4*$O$4)</f>
        <v>14.597325</v>
      </c>
      <c r="F67" s="4">
        <f>'sumaIntParamj,i'!F67/($O$4*$O$4)</f>
        <v>14.146525</v>
      </c>
      <c r="G67" s="4">
        <f>'sumaIntParamj,i'!G67/($O$4*$O$4)</f>
        <v>11.467700000000001</v>
      </c>
      <c r="H67" s="5">
        <f>'sumaIntParamj,i'!H67/($O$5*$O$5)</f>
        <v>7.9073333333333338</v>
      </c>
      <c r="I67" s="5">
        <f>'sumaIntParamj,i'!I67/($O$5*$O$5)</f>
        <v>6.9080111111111115</v>
      </c>
      <c r="J67" s="5">
        <f>'sumaIntParamj,i'!J67/($O$5*$O$5)</f>
        <v>10.580477777777778</v>
      </c>
      <c r="K67" s="11">
        <f>'sumaIntParamj,i'!K67/($O$6*$O$6)</f>
        <v>6.2728437499999998</v>
      </c>
      <c r="L67" s="11">
        <f>'sumaIntParamj,i'!L67/($O$6*$O$6)</f>
        <v>6.9464499999999996</v>
      </c>
      <c r="M67" s="11">
        <f>'sumaIntParamj,i'!M67/($O$6*$O$6)</f>
        <v>12.76156875</v>
      </c>
    </row>
    <row r="68" spans="2:13" x14ac:dyDescent="0.25">
      <c r="B68" s="15">
        <f>'sumaIntParamj,i'!B68/($O$3*$O$3)</f>
        <v>6.3681000000000001</v>
      </c>
      <c r="C68" s="15">
        <f>'sumaIntParamj,i'!C68/($O$3*$O$3)</f>
        <v>7.0570000000000004</v>
      </c>
      <c r="D68" s="15">
        <f>'sumaIntParamj,i'!D68/($O$3*$O$3)</f>
        <v>6.8296000000000001</v>
      </c>
      <c r="E68" s="4">
        <f>'sumaIntParamj,i'!E68/($O$4*$O$4)</f>
        <v>13.37885</v>
      </c>
      <c r="F68" s="4">
        <f>'sumaIntParamj,i'!F68/($O$4*$O$4)</f>
        <v>40.347650000000002</v>
      </c>
      <c r="G68" s="4">
        <f>'sumaIntParamj,i'!G68/($O$4*$O$4)</f>
        <v>6.830025</v>
      </c>
      <c r="H68" s="5">
        <f>'sumaIntParamj,i'!H68/($O$5*$O$5)</f>
        <v>7.2501776666666666</v>
      </c>
      <c r="I68" s="5">
        <f>'sumaIntParamj,i'!I68/($O$5*$O$5)</f>
        <v>6.2324666666666664</v>
      </c>
      <c r="J68" s="5">
        <f>'sumaIntParamj,i'!J68/($O$5*$O$5)</f>
        <v>9.6274333333333342</v>
      </c>
      <c r="K68" s="11">
        <f>'sumaIntParamj,i'!K68/($O$6*$O$6)</f>
        <v>5.9889062500000003</v>
      </c>
      <c r="L68" s="11">
        <f>'sumaIntParamj,i'!L68/($O$6*$O$6)</f>
        <v>6.2614312500000002</v>
      </c>
      <c r="M68" s="11">
        <f>'sumaIntParamj,i'!M68/($O$6*$O$6)</f>
        <v>12.66111875</v>
      </c>
    </row>
    <row r="69" spans="2:13" x14ac:dyDescent="0.25">
      <c r="B69" s="15">
        <f>'sumaIntParamj,i'!B69/($O$3*$O$3)</f>
        <v>5.9020999999999999</v>
      </c>
      <c r="C69" s="15">
        <f>'sumaIntParamj,i'!C69/($O$3*$O$3)</f>
        <v>34.164999999999999</v>
      </c>
      <c r="D69" s="15">
        <f>'sumaIntParamj,i'!D69/($O$3*$O$3)</f>
        <v>6.4459999999999997</v>
      </c>
      <c r="E69" s="4">
        <f>'sumaIntParamj,i'!E69/($O$4*$O$4)</f>
        <v>35.985599999999998</v>
      </c>
      <c r="F69" s="4">
        <f>'sumaIntParamj,i'!F69/($O$4*$O$4)</f>
        <v>63.254800000000003</v>
      </c>
      <c r="G69" s="4">
        <f>'sumaIntParamj,i'!G69/($O$4*$O$4)</f>
        <v>9.6635249999999999</v>
      </c>
      <c r="H69" s="5">
        <f>'sumaIntParamj,i'!H69/($O$5*$O$5)</f>
        <v>6.9062777777777775</v>
      </c>
      <c r="I69" s="5">
        <f>'sumaIntParamj,i'!I69/($O$5*$O$5)</f>
        <v>7.0596444444444444</v>
      </c>
      <c r="J69" s="5">
        <f>'sumaIntParamj,i'!J69/($O$5*$O$5)</f>
        <v>7.5497888888888891</v>
      </c>
      <c r="K69" s="11">
        <f>'sumaIntParamj,i'!K69/($O$6*$O$6)</f>
        <v>6.6836312500000004</v>
      </c>
      <c r="L69" s="11">
        <f>'sumaIntParamj,i'!L69/($O$6*$O$6)</f>
        <v>6.6254375000000003</v>
      </c>
      <c r="M69" s="11">
        <f>'sumaIntParamj,i'!M69/($O$6*$O$6)</f>
        <v>10.685281249999999</v>
      </c>
    </row>
    <row r="70" spans="2:13" x14ac:dyDescent="0.25">
      <c r="B70" s="15">
        <f>'sumaIntParamj,i'!B70/($O$3*$O$3)</f>
        <v>14.2003</v>
      </c>
      <c r="C70" s="15">
        <f>'sumaIntParamj,i'!C70/($O$3*$O$3)</f>
        <v>8.3724000000000007</v>
      </c>
      <c r="D70" s="15">
        <f>'sumaIntParamj,i'!D70/($O$3*$O$3)</f>
        <v>8.8417999999999992</v>
      </c>
      <c r="E70" s="4">
        <f>'sumaIntParamj,i'!E70/($O$4*$O$4)</f>
        <v>21.87255</v>
      </c>
      <c r="F70" s="4">
        <f>'sumaIntParamj,i'!F70/($O$4*$O$4)</f>
        <v>27.418849999999999</v>
      </c>
      <c r="G70" s="4">
        <f>'sumaIntParamj,i'!G70/($O$4*$O$4)</f>
        <v>16.662175000000001</v>
      </c>
      <c r="H70" s="5">
        <f>'sumaIntParamj,i'!H70/($O$5*$O$5)</f>
        <v>7.8558222222222218</v>
      </c>
      <c r="I70" s="5">
        <f>'sumaIntParamj,i'!I70/($O$5*$O$5)</f>
        <v>10.305622222222222</v>
      </c>
      <c r="J70" s="5">
        <f>'sumaIntParamj,i'!J70/($O$5*$O$5)</f>
        <v>10.63111111111111</v>
      </c>
      <c r="K70" s="11">
        <f>'sumaIntParamj,i'!K70/($O$6*$O$6)</f>
        <v>6.4719249999999997</v>
      </c>
      <c r="L70" s="11">
        <f>'sumaIntParamj,i'!L70/($O$6*$O$6)</f>
        <v>6.2444187500000004</v>
      </c>
      <c r="M70" s="11">
        <f>'sumaIntParamj,i'!M70/($O$6*$O$6)</f>
        <v>7.9222687499999997</v>
      </c>
    </row>
    <row r="71" spans="2:13" x14ac:dyDescent="0.25">
      <c r="B71" s="15">
        <f>'sumaIntParamj,i'!B71/($O$3*$O$3)</f>
        <v>8.5547000000000004</v>
      </c>
      <c r="C71" s="15">
        <f>'sumaIntParamj,i'!C71/($O$3*$O$3)</f>
        <v>9.7820999999999998</v>
      </c>
      <c r="D71" s="15">
        <f>'sumaIntParamj,i'!D71/($O$3*$O$3)</f>
        <v>9.3596000000000004</v>
      </c>
      <c r="E71" s="4">
        <f>'sumaIntParamj,i'!E71/($O$4*$O$4)</f>
        <v>11.059275</v>
      </c>
      <c r="F71" s="4">
        <f>'sumaIntParamj,i'!F71/($O$4*$O$4)</f>
        <v>28.426874999999999</v>
      </c>
      <c r="G71" s="4">
        <f>'sumaIntParamj,i'!G71/($O$4*$O$4)</f>
        <v>17.548850000000002</v>
      </c>
      <c r="H71" s="5">
        <f>'sumaIntParamj,i'!H71/($O$5*$O$5)</f>
        <v>6.7762888888888888</v>
      </c>
      <c r="I71" s="5">
        <f>'sumaIntParamj,i'!I71/($O$5*$O$5)</f>
        <v>6.3448555555555552</v>
      </c>
      <c r="J71" s="5">
        <f>'sumaIntParamj,i'!J71/($O$5*$O$5)</f>
        <v>8.6753222222222224</v>
      </c>
      <c r="K71" s="11">
        <f>'sumaIntParamj,i'!K71/($O$6*$O$6)</f>
        <v>6.5400312500000002</v>
      </c>
      <c r="L71" s="11">
        <f>'sumaIntParamj,i'!L71/($O$6*$O$6)</f>
        <v>7.9134937499999998</v>
      </c>
      <c r="M71" s="11">
        <f>'sumaIntParamj,i'!M71/($O$6*$O$6)</f>
        <v>9.4862125000000006</v>
      </c>
    </row>
    <row r="72" spans="2:13" x14ac:dyDescent="0.25">
      <c r="B72" s="15">
        <f>'sumaIntParamj,i'!B72/($O$3*$O$3)</f>
        <v>6.8596000000000004</v>
      </c>
      <c r="C72" s="15">
        <f>'sumaIntParamj,i'!C72/($O$3*$O$3)</f>
        <v>8.0145999999999997</v>
      </c>
      <c r="D72" s="15">
        <f>'sumaIntParamj,i'!D72/($O$3*$O$3)</f>
        <v>16.688800000000001</v>
      </c>
      <c r="E72" s="4">
        <f>'sumaIntParamj,i'!E72/($O$4*$O$4)</f>
        <v>11.066750000000001</v>
      </c>
      <c r="F72" s="4">
        <f>'sumaIntParamj,i'!F72/($O$4*$O$4)</f>
        <v>11.369725000000001</v>
      </c>
      <c r="G72" s="4">
        <f>'sumaIntParamj,i'!G72/($O$4*$O$4)</f>
        <v>9.1246749999999999</v>
      </c>
      <c r="H72" s="5">
        <f>'sumaIntParamj,i'!H72/($O$5*$O$5)</f>
        <v>6.7157888888888886</v>
      </c>
      <c r="I72" s="5">
        <f>'sumaIntParamj,i'!I72/($O$5*$O$5)</f>
        <v>7.4514333333333331</v>
      </c>
      <c r="J72" s="5">
        <f>'sumaIntParamj,i'!J72/($O$5*$O$5)</f>
        <v>7.4579333333333331</v>
      </c>
      <c r="K72" s="15">
        <f>'sumaIntParamj,i'!K72/($O$6*$O$6)</f>
        <v>6.1643875000000001</v>
      </c>
      <c r="L72" s="15">
        <f>'sumaIntParamj,i'!L72/($O$6*$O$6)</f>
        <v>6.7881562500000001</v>
      </c>
      <c r="M72" s="15">
        <f>'sumaIntParamj,i'!M72/($O$6*$O$6)</f>
        <v>7.8859312499999996</v>
      </c>
    </row>
    <row r="73" spans="2:13" x14ac:dyDescent="0.25">
      <c r="B73" s="15">
        <f>'sumaIntParamj,i'!B73/($O$3*$O$3)</f>
        <v>8.1089000000000002</v>
      </c>
      <c r="C73" s="15">
        <f>'sumaIntParamj,i'!C73/($O$3*$O$3)</f>
        <v>32.758400000000002</v>
      </c>
      <c r="D73" s="15">
        <f>'sumaIntParamj,i'!D73/($O$3*$O$3)</f>
        <v>6.1170999999999998</v>
      </c>
      <c r="E73" s="4">
        <f>'sumaIntParamj,i'!E73/($O$4*$O$4)</f>
        <v>9.5911249999999999</v>
      </c>
      <c r="F73" s="4">
        <f>'sumaIntParamj,i'!F73/($O$4*$O$4)</f>
        <v>18.433125</v>
      </c>
      <c r="G73" s="4">
        <f>'sumaIntParamj,i'!G73/($O$4*$O$4)</f>
        <v>9.6099250000000005</v>
      </c>
      <c r="H73" s="5">
        <f>'sumaIntParamj,i'!H73/($O$5*$O$5)</f>
        <v>7.698088888888889</v>
      </c>
      <c r="I73" s="5">
        <f>'sumaIntParamj,i'!I73/($O$5*$O$5)</f>
        <v>9.053811111111111</v>
      </c>
      <c r="J73" s="5">
        <f>'sumaIntParamj,i'!J73/($O$5*$O$5)</f>
        <v>9.3342111111111112</v>
      </c>
      <c r="K73" s="15">
        <f>'sumaIntParamj,i'!K73/($O$6*$O$6)</f>
        <v>6.2537687499999999</v>
      </c>
      <c r="L73" s="15">
        <f>'sumaIntParamj,i'!L73/($O$6*$O$6)</f>
        <v>6.5194187499999998</v>
      </c>
      <c r="M73" s="15">
        <f>'sumaIntParamj,i'!M73/($O$6*$O$6)</f>
        <v>6.7393124999999996</v>
      </c>
    </row>
    <row r="74" spans="2:13" x14ac:dyDescent="0.25">
      <c r="B74" s="15">
        <f>'sumaIntParamj,i'!B74/($O$3*$O$3)</f>
        <v>6.8884999999999996</v>
      </c>
      <c r="C74" s="15">
        <f>'sumaIntParamj,i'!C74/($O$3*$O$3)</f>
        <v>9.8492999999999995</v>
      </c>
      <c r="D74" s="15">
        <f>'sumaIntParamj,i'!D74/($O$3*$O$3)</f>
        <v>11.405099999999999</v>
      </c>
      <c r="E74" s="4">
        <f>'sumaIntParamj,i'!E74/($O$4*$O$4)</f>
        <v>7.3283750000000003</v>
      </c>
      <c r="F74" s="4">
        <f>'sumaIntParamj,i'!F74/($O$4*$O$4)</f>
        <v>14.877825</v>
      </c>
      <c r="G74" s="4">
        <f>'sumaIntParamj,i'!G74/($O$4*$O$4)</f>
        <v>17.569649999999999</v>
      </c>
      <c r="H74" s="5">
        <f>'sumaIntParamj,i'!H74/($O$5*$O$5)</f>
        <v>6.8998333333333335</v>
      </c>
      <c r="I74" s="5">
        <f>'sumaIntParamj,i'!I74/($O$5*$O$5)</f>
        <v>6.2722333333333333</v>
      </c>
      <c r="J74" s="5">
        <f>'sumaIntParamj,i'!J74/($O$5*$O$5)</f>
        <v>8.1075333333333326</v>
      </c>
      <c r="K74" s="15">
        <f>'sumaIntParamj,i'!K74/($O$6*$O$6)</f>
        <v>6.1958937499999998</v>
      </c>
      <c r="L74" s="15">
        <f>'sumaIntParamj,i'!L74/($O$6*$O$6)</f>
        <v>6.1811687500000003</v>
      </c>
      <c r="M74" s="15">
        <f>'sumaIntParamj,i'!M74/($O$6*$O$6)</f>
        <v>6.8906187499999998</v>
      </c>
    </row>
    <row r="75" spans="2:13" x14ac:dyDescent="0.25">
      <c r="B75" s="15">
        <f>'sumaIntParamj,i'!B75/($O$3*$O$3)</f>
        <v>10.1584</v>
      </c>
      <c r="C75" s="15">
        <f>'sumaIntParamj,i'!C75/($O$3*$O$3)</f>
        <v>14.837400000000001</v>
      </c>
      <c r="D75" s="15">
        <f>'sumaIntParamj,i'!D75/($O$3*$O$3)</f>
        <v>8.1879000000000008</v>
      </c>
      <c r="E75" s="4">
        <f>'sumaIntParamj,i'!E75/($O$4*$O$4)</f>
        <v>7.8586749999999999</v>
      </c>
      <c r="F75" s="4">
        <f>'sumaIntParamj,i'!F75/($O$4*$O$4)</f>
        <v>8.968</v>
      </c>
      <c r="G75" s="4">
        <f>'sumaIntParamj,i'!G75/($O$4*$O$4)</f>
        <v>9.7153749999999999</v>
      </c>
      <c r="H75" s="5">
        <f>'sumaIntParamj,i'!H75/($O$5*$O$5)</f>
        <v>7.1475444444444447</v>
      </c>
      <c r="I75" s="5">
        <f>'sumaIntParamj,i'!I75/($O$5*$O$5)</f>
        <v>6.6897888888888888</v>
      </c>
      <c r="J75" s="5">
        <f>'sumaIntParamj,i'!J75/($O$5*$O$5)</f>
        <v>9.4636111111111116</v>
      </c>
      <c r="K75" s="15">
        <f>'sumaIntParamj,i'!K75/($O$6*$O$6)</f>
        <v>6.8659249999999998</v>
      </c>
      <c r="L75" s="15">
        <f>'sumaIntParamj,i'!L75/($O$6*$O$6)</f>
        <v>7.4049062499999998</v>
      </c>
      <c r="M75" s="15">
        <f>'sumaIntParamj,i'!M75/($O$6*$O$6)</f>
        <v>6.7158875</v>
      </c>
    </row>
    <row r="76" spans="2:13" x14ac:dyDescent="0.25">
      <c r="B76" s="15">
        <f>'sumaIntParamj,i'!B76/($O$3*$O$3)</f>
        <v>7.8150000000000004</v>
      </c>
      <c r="C76" s="15">
        <f>'sumaIntParamj,i'!C76/($O$3*$O$3)</f>
        <v>29.275700000000001</v>
      </c>
      <c r="D76" s="15">
        <f>'sumaIntParamj,i'!D76/($O$3*$O$3)</f>
        <v>8.7883999999999993</v>
      </c>
      <c r="E76" s="4">
        <f>'sumaIntParamj,i'!E76/($O$4*$O$4)</f>
        <v>9.0869750000000007</v>
      </c>
      <c r="F76" s="4">
        <f>'sumaIntParamj,i'!F76/($O$4*$O$4)</f>
        <v>8.6212</v>
      </c>
      <c r="G76" s="4">
        <f>'sumaIntParamj,i'!G76/($O$4*$O$4)</f>
        <v>9.4891749999999995</v>
      </c>
      <c r="H76" s="5">
        <f>'sumaIntParamj,i'!H76/($O$5*$O$5)</f>
        <v>8.0925444444444441</v>
      </c>
      <c r="I76" s="5">
        <f>'sumaIntParamj,i'!I76/($O$5*$O$5)</f>
        <v>7.3005887777777776</v>
      </c>
      <c r="J76" s="5">
        <f>'sumaIntParamj,i'!J76/($O$5*$O$5)</f>
        <v>9.8282555555555557</v>
      </c>
      <c r="K76" s="15">
        <f>'sumaIntParamj,i'!K76/($O$6*$O$6)</f>
        <v>6.5239000000000003</v>
      </c>
      <c r="L76" s="15">
        <f>'sumaIntParamj,i'!L76/($O$6*$O$6)</f>
        <v>7.0400625000000003</v>
      </c>
      <c r="M76" s="15">
        <f>'sumaIntParamj,i'!M76/($O$6*$O$6)</f>
        <v>6.0901750000000003</v>
      </c>
    </row>
    <row r="77" spans="2:13" x14ac:dyDescent="0.25">
      <c r="B77" s="15">
        <f>'sumaIntParamj,i'!B77/($O$3*$O$3)</f>
        <v>12.029299999999999</v>
      </c>
      <c r="C77" s="15">
        <f>'sumaIntParamj,i'!C77/($O$3*$O$3)</f>
        <v>21.5307</v>
      </c>
      <c r="D77" s="15">
        <f>'sumaIntParamj,i'!D77/($O$3*$O$3)</f>
        <v>97.975200000000001</v>
      </c>
      <c r="E77" s="4">
        <f>'sumaIntParamj,i'!E77/($O$4*$O$4)</f>
        <v>12.834175</v>
      </c>
      <c r="F77" s="4">
        <f>'sumaIntParamj,i'!F77/($O$4*$O$4)</f>
        <v>9.1299250000000001</v>
      </c>
      <c r="G77" s="4">
        <f>'sumaIntParamj,i'!G77/($O$4*$O$4)</f>
        <v>9.0965749999999996</v>
      </c>
      <c r="H77" s="5">
        <f>'sumaIntParamj,i'!H77/($O$5*$O$5)</f>
        <v>8.6620555555555558</v>
      </c>
      <c r="I77" s="5">
        <f>'sumaIntParamj,i'!I77/($O$5*$O$5)</f>
        <v>6.416088888888889</v>
      </c>
      <c r="J77" s="5">
        <f>'sumaIntParamj,i'!J77/($O$5*$O$5)</f>
        <v>8.9568111111111115</v>
      </c>
      <c r="K77" s="15">
        <f>'sumaIntParamj,i'!K77/($O$6*$O$6)</f>
        <v>6.6111812499999996</v>
      </c>
      <c r="L77" s="15">
        <f>'sumaIntParamj,i'!L77/($O$6*$O$6)</f>
        <v>6.6537687500000002</v>
      </c>
      <c r="M77" s="15">
        <f>'sumaIntParamj,i'!M77/($O$6*$O$6)</f>
        <v>7.3010875000000004</v>
      </c>
    </row>
    <row r="78" spans="2:13" x14ac:dyDescent="0.25">
      <c r="B78" s="15">
        <f>'sumaIntParamj,i'!B78/($O$3*$O$3)</f>
        <v>10.226599999999999</v>
      </c>
      <c r="C78" s="15">
        <f>'sumaIntParamj,i'!C78/($O$3*$O$3)</f>
        <v>38.087800000000001</v>
      </c>
      <c r="D78" s="15">
        <f>'sumaIntParamj,i'!D78/($O$3*$O$3)</f>
        <v>23.480699999999999</v>
      </c>
      <c r="E78" s="4">
        <f>'sumaIntParamj,i'!E78/($O$4*$O$4)</f>
        <v>12.2661</v>
      </c>
      <c r="F78" s="4">
        <f>'sumaIntParamj,i'!F78/($O$4*$O$4)</f>
        <v>7.6953750000000003</v>
      </c>
      <c r="G78" s="4">
        <f>'sumaIntParamj,i'!G78/($O$4*$O$4)</f>
        <v>7.9677749999999996</v>
      </c>
      <c r="H78" s="5">
        <f>'sumaIntParamj,i'!H78/($O$5*$O$5)</f>
        <v>7.9531444444444448</v>
      </c>
      <c r="I78" s="5">
        <f>'sumaIntParamj,i'!I78/($O$5*$O$5)</f>
        <v>6.1855444444444441</v>
      </c>
      <c r="J78" s="5">
        <f>'sumaIntParamj,i'!J78/($O$5*$O$5)</f>
        <v>10.303411111111112</v>
      </c>
      <c r="K78" s="15">
        <f>'sumaIntParamj,i'!K78/($O$6*$O$6)</f>
        <v>6.4405562500000002</v>
      </c>
      <c r="L78" s="15">
        <f>'sumaIntParamj,i'!L78/($O$6*$O$6)</f>
        <v>6.24055625</v>
      </c>
      <c r="M78" s="15">
        <f>'sumaIntParamj,i'!M78/($O$6*$O$6)</f>
        <v>8.1811124374999995</v>
      </c>
    </row>
    <row r="79" spans="2:13" x14ac:dyDescent="0.25">
      <c r="B79" s="15">
        <f>'sumaIntParamj,i'!B79/($O$3*$O$3)</f>
        <v>21.017099999999999</v>
      </c>
      <c r="C79" s="15">
        <f>'sumaIntParamj,i'!C79/($O$3*$O$3)</f>
        <v>11.217499999999999</v>
      </c>
      <c r="D79" s="15">
        <f>'sumaIntParamj,i'!D79/($O$3*$O$3)</f>
        <v>9.5919000000000008</v>
      </c>
      <c r="E79" s="4">
        <f>'sumaIntParamj,i'!E79/($O$4*$O$4)</f>
        <v>11.256</v>
      </c>
      <c r="F79" s="4">
        <f>'sumaIntParamj,i'!F79/($O$4*$O$4)</f>
        <v>8.7596500000000006</v>
      </c>
      <c r="G79" s="4">
        <f>'sumaIntParamj,i'!G79/($O$4*$O$4)</f>
        <v>10.338950000000001</v>
      </c>
      <c r="H79" s="5">
        <f>'sumaIntParamj,i'!H79/($O$5*$O$5)</f>
        <v>8.6350777777777772</v>
      </c>
      <c r="I79" s="5">
        <f>'sumaIntParamj,i'!I79/($O$5*$O$5)</f>
        <v>8.6014999999999997</v>
      </c>
      <c r="J79" s="5">
        <f>'sumaIntParamj,i'!J79/($O$5*$O$5)</f>
        <v>9.2041333333333331</v>
      </c>
      <c r="K79" s="15">
        <f>'sumaIntParamj,i'!K79/($O$6*$O$6)</f>
        <v>6.6200812500000001</v>
      </c>
      <c r="L79" s="15">
        <f>'sumaIntParamj,i'!L79/($O$6*$O$6)</f>
        <v>6.4762124999999999</v>
      </c>
      <c r="M79" s="15">
        <f>'sumaIntParamj,i'!M79/($O$6*$O$6)</f>
        <v>6.4028124999999996</v>
      </c>
    </row>
    <row r="80" spans="2:13" x14ac:dyDescent="0.25">
      <c r="B80" s="15">
        <f>'sumaIntParamj,i'!B80/($O$3*$O$3)</f>
        <v>7.8898999999999999</v>
      </c>
      <c r="C80" s="15">
        <f>'sumaIntParamj,i'!C80/($O$3*$O$3)</f>
        <v>10.0931</v>
      </c>
      <c r="D80" s="15">
        <f>'sumaIntParamj,i'!D80/($O$3*$O$3)</f>
        <v>8.5411999999999999</v>
      </c>
      <c r="E80" s="4">
        <f>'sumaIntParamj,i'!E80/($O$4*$O$4)</f>
        <v>14.752775</v>
      </c>
      <c r="F80" s="4">
        <f>'sumaIntParamj,i'!F80/($O$4*$O$4)</f>
        <v>7.6959749999999998</v>
      </c>
      <c r="G80" s="4">
        <f>'sumaIntParamj,i'!G80/($O$4*$O$4)</f>
        <v>8.1920999999999999</v>
      </c>
      <c r="H80" s="5">
        <f>'sumaIntParamj,i'!H80/($O$5*$O$5)</f>
        <v>7.7516666666666669</v>
      </c>
      <c r="I80" s="5">
        <f>'sumaIntParamj,i'!I80/($O$5*$O$5)</f>
        <v>6.8027222222222221</v>
      </c>
      <c r="J80" s="5">
        <f>'sumaIntParamj,i'!J80/($O$5*$O$5)</f>
        <v>7.7058111111111112</v>
      </c>
      <c r="K80" s="15">
        <f>'sumaIntParamj,i'!K80/($O$6*$O$6)</f>
        <v>6.6037062500000001</v>
      </c>
      <c r="L80" s="15">
        <f>'sumaIntParamj,i'!L80/($O$6*$O$6)</f>
        <v>6.1404687500000001</v>
      </c>
      <c r="M80" s="15">
        <f>'sumaIntParamj,i'!M80/($O$6*$O$6)</f>
        <v>6.3834687499999996</v>
      </c>
    </row>
    <row r="81" spans="2:13" x14ac:dyDescent="0.25">
      <c r="B81" s="15">
        <f>'sumaIntParamj,i'!B81/($O$3*$O$3)</f>
        <v>8.0668000000000006</v>
      </c>
      <c r="C81" s="15">
        <f>'sumaIntParamj,i'!C81/($O$3*$O$3)</f>
        <v>8.2338000000000005</v>
      </c>
      <c r="D81" s="15">
        <f>'sumaIntParamj,i'!D81/($O$3*$O$3)</f>
        <v>73.892200000000003</v>
      </c>
      <c r="E81" s="4">
        <f>'sumaIntParamj,i'!E81/($O$4*$O$4)</f>
        <v>10.617725</v>
      </c>
      <c r="F81" s="4">
        <f>'sumaIntParamj,i'!F81/($O$4*$O$4)</f>
        <v>8.2090497500000001</v>
      </c>
      <c r="G81" s="4">
        <f>'sumaIntParamj,i'!G81/($O$4*$O$4)</f>
        <v>11.690200000000001</v>
      </c>
      <c r="H81" s="5">
        <f>'sumaIntParamj,i'!H81/($O$5*$O$5)</f>
        <v>8.3950444444444443</v>
      </c>
      <c r="I81" s="5">
        <f>'sumaIntParamj,i'!I81/($O$5*$O$5)</f>
        <v>6.9129111111111108</v>
      </c>
      <c r="J81" s="5">
        <f>'sumaIntParamj,i'!J81/($O$5*$O$5)</f>
        <v>12.945966666666667</v>
      </c>
      <c r="K81" s="15">
        <f>'sumaIntParamj,i'!K81/($O$6*$O$6)</f>
        <v>6.8876249999999999</v>
      </c>
      <c r="L81" s="15">
        <f>'sumaIntParamj,i'!L81/($O$6*$O$6)</f>
        <v>8.1277687499999995</v>
      </c>
      <c r="M81" s="15">
        <f>'sumaIntParamj,i'!M81/($O$6*$O$6)</f>
        <v>6.3974437499999999</v>
      </c>
    </row>
    <row r="82" spans="2:13" x14ac:dyDescent="0.25">
      <c r="B82" s="15">
        <f>'sumaIntParamj,i'!B82/($O$3*$O$3)</f>
        <v>8.4179999999999993</v>
      </c>
      <c r="C82" s="15">
        <f>'sumaIntParamj,i'!C82/($O$3*$O$3)</f>
        <v>7.7656000000000001</v>
      </c>
      <c r="D82" s="15">
        <f>'sumaIntParamj,i'!D82/($O$3*$O$3)</f>
        <v>12.118499999999999</v>
      </c>
      <c r="E82" s="4">
        <f>'sumaIntParamj,i'!E82/($O$4*$O$4)</f>
        <v>17.758949999999999</v>
      </c>
      <c r="F82" s="4">
        <f>'sumaIntParamj,i'!F82/($O$4*$O$4)</f>
        <v>7.6436250000000001</v>
      </c>
      <c r="G82" s="4">
        <f>'sumaIntParamj,i'!G82/($O$4*$O$4)</f>
        <v>12.060499999999999</v>
      </c>
      <c r="H82" s="5">
        <f>'sumaIntParamj,i'!H82/($O$5*$O$5)</f>
        <v>9.1044888888888895</v>
      </c>
      <c r="I82" s="5">
        <f>'sumaIntParamj,i'!I82/($O$5*$O$5)</f>
        <v>9.0994888888888887</v>
      </c>
      <c r="J82" s="5">
        <f>'sumaIntParamj,i'!J82/($O$5*$O$5)</f>
        <v>9.7756333333333334</v>
      </c>
      <c r="K82" s="15">
        <f>'sumaIntParamj,i'!K82/($O$6*$O$6)</f>
        <v>6.5099812500000001</v>
      </c>
      <c r="L82" s="15">
        <f>'sumaIntParamj,i'!L82/($O$6*$O$6)</f>
        <v>7.3111437500000003</v>
      </c>
      <c r="M82" s="15">
        <f>'sumaIntParamj,i'!M82/($O$6*$O$6)</f>
        <v>6.58773125</v>
      </c>
    </row>
    <row r="83" spans="2:13" x14ac:dyDescent="0.25">
      <c r="B83" s="15">
        <f>'sumaIntParamj,i'!B83/($O$3*$O$3)</f>
        <v>13.290800000000001</v>
      </c>
      <c r="C83" s="15">
        <f>'sumaIntParamj,i'!C83/($O$3*$O$3)</f>
        <v>26.0456</v>
      </c>
      <c r="D83" s="15">
        <f>'sumaIntParamj,i'!D83/($O$3*$O$3)</f>
        <v>11.042899999999999</v>
      </c>
      <c r="E83" s="4">
        <f>'sumaIntParamj,i'!E83/($O$4*$O$4)</f>
        <v>9.3999749999999995</v>
      </c>
      <c r="F83" s="4">
        <f>'sumaIntParamj,i'!F83/($O$4*$O$4)</f>
        <v>7.67685</v>
      </c>
      <c r="G83" s="4">
        <f>'sumaIntParamj,i'!G83/($O$4*$O$4)</f>
        <v>9.0853750000000009</v>
      </c>
      <c r="H83" s="5">
        <f>'sumaIntParamj,i'!H83/($O$5*$O$5)</f>
        <v>6.9128999999999996</v>
      </c>
      <c r="I83" s="5">
        <f>'sumaIntParamj,i'!I83/($O$5*$O$5)</f>
        <v>7.0196333333333332</v>
      </c>
      <c r="J83" s="5">
        <f>'sumaIntParamj,i'!J83/($O$5*$O$5)</f>
        <v>10.274855555555556</v>
      </c>
      <c r="K83" s="15">
        <f>'sumaIntParamj,i'!K83/($O$6*$O$6)</f>
        <v>6.5323062500000004</v>
      </c>
      <c r="L83" s="15">
        <f>'sumaIntParamj,i'!L83/($O$6*$O$6)</f>
        <v>6.5510437499999998</v>
      </c>
      <c r="M83" s="15">
        <f>'sumaIntParamj,i'!M83/($O$6*$O$6)</f>
        <v>7.0048124999999999</v>
      </c>
    </row>
    <row r="84" spans="2:13" x14ac:dyDescent="0.25">
      <c r="B84" s="15">
        <f>'sumaIntParamj,i'!B84/($O$3*$O$3)</f>
        <v>27.402100000000001</v>
      </c>
      <c r="C84" s="15">
        <f>'sumaIntParamj,i'!C84/($O$3*$O$3)</f>
        <v>11.0031</v>
      </c>
      <c r="D84" s="15">
        <f>'sumaIntParamj,i'!D84/($O$3*$O$3)</f>
        <v>8.7752999999999997</v>
      </c>
      <c r="E84" s="4">
        <f>'sumaIntParamj,i'!E84/($O$4*$O$4)</f>
        <v>8.021725</v>
      </c>
      <c r="F84" s="4">
        <f>'sumaIntParamj,i'!F84/($O$4*$O$4)</f>
        <v>8.6641499999999994</v>
      </c>
      <c r="G84" s="4">
        <f>'sumaIntParamj,i'!G84/($O$4*$O$4)</f>
        <v>9.1328750000000003</v>
      </c>
      <c r="H84" s="5">
        <f>'sumaIntParamj,i'!H84/($O$5*$O$5)</f>
        <v>7.1642777777777775</v>
      </c>
      <c r="I84" s="5">
        <f>'sumaIntParamj,i'!I84/($O$5*$O$5)</f>
        <v>6.8783555555555553</v>
      </c>
      <c r="J84" s="5">
        <f>'sumaIntParamj,i'!J84/($O$5*$O$5)</f>
        <v>8.4839111111111105</v>
      </c>
      <c r="K84" s="15">
        <f>'sumaIntParamj,i'!K84/($O$6*$O$6)</f>
        <v>6.6076187500000003</v>
      </c>
      <c r="L84" s="15">
        <f>'sumaIntParamj,i'!L84/($O$6*$O$6)</f>
        <v>6.2303062499999999</v>
      </c>
      <c r="M84" s="15">
        <f>'sumaIntParamj,i'!M84/($O$6*$O$6)</f>
        <v>6.6004312499999997</v>
      </c>
    </row>
    <row r="85" spans="2:13" x14ac:dyDescent="0.25">
      <c r="B85" s="15">
        <f>'sumaIntParamj,i'!B85/($O$3*$O$3)</f>
        <v>13.351000000000001</v>
      </c>
      <c r="C85" s="15">
        <f>'sumaIntParamj,i'!C85/($O$3*$O$3)</f>
        <v>9.8103999999999996</v>
      </c>
      <c r="D85" s="15">
        <f>'sumaIntParamj,i'!D85/($O$3*$O$3)</f>
        <v>11.3231</v>
      </c>
      <c r="E85" s="4">
        <f>'sumaIntParamj,i'!E85/($O$4*$O$4)</f>
        <v>13.58535</v>
      </c>
      <c r="F85" s="4">
        <f>'sumaIntParamj,i'!F85/($O$4*$O$4)</f>
        <v>10.994725000000001</v>
      </c>
      <c r="G85" s="4">
        <f>'sumaIntParamj,i'!G85/($O$4*$O$4)</f>
        <v>11.191549999999999</v>
      </c>
      <c r="H85" s="5">
        <f>'sumaIntParamj,i'!H85/($O$5*$O$5)</f>
        <v>7.0862888888888893</v>
      </c>
      <c r="I85" s="5">
        <f>'sumaIntParamj,i'!I85/($O$5*$O$5)</f>
        <v>6.4764888888888885</v>
      </c>
      <c r="J85" s="5">
        <f>'sumaIntParamj,i'!J85/($O$5*$O$5)</f>
        <v>9.572055555555556</v>
      </c>
      <c r="K85" s="15">
        <f>'sumaIntParamj,i'!K85/($O$6*$O$6)</f>
        <v>7.2536624999999999</v>
      </c>
      <c r="L85" s="15">
        <f>'sumaIntParamj,i'!L85/($O$6*$O$6)</f>
        <v>7.2249375000000002</v>
      </c>
      <c r="M85" s="15">
        <f>'sumaIntParamj,i'!M85/($O$6*$O$6)</f>
        <v>7.2109562499999997</v>
      </c>
    </row>
    <row r="86" spans="2:13" x14ac:dyDescent="0.25">
      <c r="B86" s="15">
        <f>'sumaIntParamj,i'!B86/($O$3*$O$3)</f>
        <v>10.0907</v>
      </c>
      <c r="C86" s="15">
        <f>'sumaIntParamj,i'!C86/($O$3*$O$3)</f>
        <v>7.6260000000000003</v>
      </c>
      <c r="D86" s="15">
        <f>'sumaIntParamj,i'!D86/($O$3*$O$3)</f>
        <v>27.318000000000001</v>
      </c>
      <c r="E86" s="4">
        <f>'sumaIntParamj,i'!E86/($O$4*$O$4)</f>
        <v>8.5921000000000003</v>
      </c>
      <c r="F86" s="4">
        <f>'sumaIntParamj,i'!F86/($O$4*$O$4)</f>
        <v>6.6352000000000002</v>
      </c>
      <c r="G86" s="4">
        <f>'sumaIntParamj,i'!G86/($O$4*$O$4)</f>
        <v>9.6013999999999999</v>
      </c>
      <c r="H86" s="5">
        <f>'sumaIntParamj,i'!H86/($O$5*$O$5)</f>
        <v>7.0245888888888892</v>
      </c>
      <c r="I86" s="5">
        <f>'sumaIntParamj,i'!I86/($O$5*$O$5)</f>
        <v>6.9727666666666668</v>
      </c>
      <c r="J86" s="5">
        <f>'sumaIntParamj,i'!J86/($O$5*$O$5)</f>
        <v>8.891811111111112</v>
      </c>
      <c r="K86" s="15">
        <f>'sumaIntParamj,i'!K86/($O$6*$O$6)</f>
        <v>7.5144500000000001</v>
      </c>
      <c r="L86" s="15">
        <f>'sumaIntParamj,i'!L86/($O$6*$O$6)</f>
        <v>7.2503624999999996</v>
      </c>
      <c r="M86" s="15">
        <f>'sumaIntParamj,i'!M86/($O$6*$O$6)</f>
        <v>5.7959312499999998</v>
      </c>
    </row>
    <row r="87" spans="2:13" x14ac:dyDescent="0.25">
      <c r="B87" s="15">
        <f>'sumaIntParamj,i'!B87/($O$3*$O$3)</f>
        <v>10.9596</v>
      </c>
      <c r="C87" s="15">
        <f>'sumaIntParamj,i'!C87/($O$3*$O$3)</f>
        <v>33.300198999999999</v>
      </c>
      <c r="D87" s="15">
        <f>'sumaIntParamj,i'!D87/($O$3*$O$3)</f>
        <v>9.8157999999999994</v>
      </c>
      <c r="E87" s="4">
        <f>'sumaIntParamj,i'!E87/($O$4*$O$4)</f>
        <v>6.8393249999999997</v>
      </c>
      <c r="F87" s="4">
        <f>'sumaIntParamj,i'!F87/($O$4*$O$4)</f>
        <v>7.2767249999999999</v>
      </c>
      <c r="G87" s="4">
        <f>'sumaIntParamj,i'!G87/($O$4*$O$4)</f>
        <v>10.0364</v>
      </c>
      <c r="H87" s="5">
        <f>'sumaIntParamj,i'!H87/($O$5*$O$5)</f>
        <v>6.8718111111111115</v>
      </c>
      <c r="I87" s="5">
        <f>'sumaIntParamj,i'!I87/($O$5*$O$5)</f>
        <v>6.1171888888888892</v>
      </c>
      <c r="J87" s="5">
        <f>'sumaIntParamj,i'!J87/($O$5*$O$5)</f>
        <v>7.9983333333333331</v>
      </c>
      <c r="K87" s="15">
        <f>'sumaIntParamj,i'!K87/($O$6*$O$6)</f>
        <v>6.6072875</v>
      </c>
      <c r="L87" s="15">
        <f>'sumaIntParamj,i'!L87/($O$6*$O$6)</f>
        <v>6.5678000000000001</v>
      </c>
      <c r="M87" s="15">
        <f>'sumaIntParamj,i'!M87/($O$6*$O$6)</f>
        <v>7.6557562499999996</v>
      </c>
    </row>
    <row r="88" spans="2:13" x14ac:dyDescent="0.25">
      <c r="B88" s="15">
        <f>'sumaIntParamj,i'!B88/($O$3*$O$3)</f>
        <v>11.595499999999999</v>
      </c>
      <c r="C88" s="15">
        <f>'sumaIntParamj,i'!C88/($O$3*$O$3)</f>
        <v>9.6097000000000001</v>
      </c>
      <c r="D88" s="15">
        <f>'sumaIntParamj,i'!D88/($O$3*$O$3)</f>
        <v>11.7874</v>
      </c>
      <c r="E88" s="4">
        <f>'sumaIntParamj,i'!E88/($O$4*$O$4)</f>
        <v>11.984349999999999</v>
      </c>
      <c r="F88" s="4">
        <f>'sumaIntParamj,i'!F88/($O$4*$O$4)</f>
        <v>15.292</v>
      </c>
      <c r="G88" s="4">
        <f>'sumaIntParamj,i'!G88/($O$4*$O$4)</f>
        <v>14.183975</v>
      </c>
      <c r="H88" s="5">
        <f>'sumaIntParamj,i'!H88/($O$5*$O$5)</f>
        <v>7.4651555555555555</v>
      </c>
      <c r="I88" s="5">
        <f>'sumaIntParamj,i'!I88/($O$5*$O$5)</f>
        <v>6.063933333333333</v>
      </c>
      <c r="J88" s="5">
        <f>'sumaIntParamj,i'!J88/($O$5*$O$5)</f>
        <v>14.634199888888888</v>
      </c>
      <c r="K88" s="15">
        <f>'sumaIntParamj,i'!K88/($O$6*$O$6)</f>
        <v>6.4381874999999997</v>
      </c>
      <c r="L88" s="15">
        <f>'sumaIntParamj,i'!L88/($O$6*$O$6)</f>
        <v>6.2798249999999998</v>
      </c>
      <c r="M88" s="15">
        <f>'sumaIntParamj,i'!M88/($O$6*$O$6)</f>
        <v>7.5258562500000004</v>
      </c>
    </row>
    <row r="89" spans="2:13" x14ac:dyDescent="0.25">
      <c r="B89" s="15">
        <f>'sumaIntParamj,i'!B89/($O$3*$O$3)</f>
        <v>13.4536</v>
      </c>
      <c r="C89" s="15">
        <f>'sumaIntParamj,i'!C89/($O$3*$O$3)</f>
        <v>6.6497000000000002</v>
      </c>
      <c r="D89" s="15">
        <f>'sumaIntParamj,i'!D89/($O$3*$O$3)</f>
        <v>10.4716</v>
      </c>
      <c r="E89" s="4">
        <f>'sumaIntParamj,i'!E89/($O$4*$O$4)</f>
        <v>8.5863250000000004</v>
      </c>
      <c r="F89" s="4">
        <f>'sumaIntParamj,i'!F89/($O$4*$O$4)</f>
        <v>21.037700000000001</v>
      </c>
      <c r="G89" s="4">
        <f>'sumaIntParamj,i'!G89/($O$4*$O$4)</f>
        <v>9.8914249999999999</v>
      </c>
      <c r="H89" s="5">
        <f>'sumaIntParamj,i'!H89/($O$5*$O$5)</f>
        <v>7.1833443333333333</v>
      </c>
      <c r="I89" s="5">
        <f>'sumaIntParamj,i'!I89/($O$5*$O$5)</f>
        <v>9.5102555555555561</v>
      </c>
      <c r="J89" s="5">
        <f>'sumaIntParamj,i'!J89/($O$5*$O$5)</f>
        <v>9.7764333333333333</v>
      </c>
      <c r="K89" s="15">
        <f>'sumaIntParamj,i'!K89/($O$6*$O$6)</f>
        <v>6.3780250000000001</v>
      </c>
      <c r="L89" s="15">
        <f>'sumaIntParamj,i'!L89/($O$6*$O$6)</f>
        <v>6.5844437500000002</v>
      </c>
      <c r="M89" s="15">
        <f>'sumaIntParamj,i'!M89/($O$6*$O$6)</f>
        <v>6.6871437499999997</v>
      </c>
    </row>
    <row r="90" spans="2:13" x14ac:dyDescent="0.25">
      <c r="B90" s="15">
        <f>'sumaIntParamj,i'!B90/($O$3*$O$3)</f>
        <v>12.230499999999999</v>
      </c>
      <c r="C90" s="15">
        <f>'sumaIntParamj,i'!C90/($O$3*$O$3)</f>
        <v>6.7248000000000001</v>
      </c>
      <c r="D90" s="15">
        <f>'sumaIntParamj,i'!D90/($O$3*$O$3)</f>
        <v>33.660200000000003</v>
      </c>
      <c r="E90" s="4">
        <f>'sumaIntParamj,i'!E90/($O$4*$O$4)</f>
        <v>9.1859249999999992</v>
      </c>
      <c r="F90" s="4">
        <f>'sumaIntParamj,i'!F90/($O$4*$O$4)</f>
        <v>15.05705</v>
      </c>
      <c r="G90" s="4">
        <f>'sumaIntParamj,i'!G90/($O$4*$O$4)</f>
        <v>10.135475</v>
      </c>
      <c r="H90" s="5">
        <f>'sumaIntParamj,i'!H90/($O$5*$O$5)</f>
        <v>9.1057666666666659</v>
      </c>
      <c r="I90" s="5">
        <f>'sumaIntParamj,i'!I90/($O$5*$O$5)</f>
        <v>9.0555222222222227</v>
      </c>
      <c r="J90" s="5">
        <f>'sumaIntParamj,i'!J90/($O$5*$O$5)</f>
        <v>26.247399999999999</v>
      </c>
      <c r="K90" s="15">
        <f>'sumaIntParamj,i'!K90/($O$6*$O$6)</f>
        <v>6.3575875000000002</v>
      </c>
      <c r="L90" s="15">
        <f>'sumaIntParamj,i'!L90/($O$6*$O$6)</f>
        <v>6.9988312500000003</v>
      </c>
      <c r="M90" s="15">
        <f>'sumaIntParamj,i'!M90/($O$6*$O$6)</f>
        <v>6.4930312499999996</v>
      </c>
    </row>
    <row r="91" spans="2:13" x14ac:dyDescent="0.25">
      <c r="B91" s="15">
        <f>'sumaIntParamj,i'!B91/($O$3*$O$3)</f>
        <v>10.6981</v>
      </c>
      <c r="C91" s="15">
        <f>'sumaIntParamj,i'!C91/($O$3*$O$3)</f>
        <v>7.1984000000000004</v>
      </c>
      <c r="D91" s="15">
        <f>'sumaIntParamj,i'!D91/($O$3*$O$3)</f>
        <v>75.103899999999996</v>
      </c>
      <c r="E91" s="4">
        <f>'sumaIntParamj,i'!E91/($O$4*$O$4)</f>
        <v>17.776599999999998</v>
      </c>
      <c r="F91" s="4">
        <f>'sumaIntParamj,i'!F91/($O$4*$O$4)</f>
        <v>8.0134249999999998</v>
      </c>
      <c r="G91" s="4">
        <f>'sumaIntParamj,i'!G91/($O$4*$O$4)</f>
        <v>9.1564250000000005</v>
      </c>
      <c r="H91" s="5">
        <f>'sumaIntParamj,i'!H91/($O$5*$O$5)</f>
        <v>9.9567777777777771</v>
      </c>
      <c r="I91" s="5">
        <f>'sumaIntParamj,i'!I91/($O$5*$O$5)</f>
        <v>6.8958777777777778</v>
      </c>
      <c r="J91" s="5">
        <f>'sumaIntParamj,i'!J91/($O$5*$O$5)</f>
        <v>18.819944444444445</v>
      </c>
      <c r="K91" s="15">
        <f>'sumaIntParamj,i'!K91/($O$6*$O$6)</f>
        <v>7.4911937499999999</v>
      </c>
      <c r="L91" s="15">
        <f>'sumaIntParamj,i'!L91/($O$6*$O$6)</f>
        <v>6.8370687500000003</v>
      </c>
      <c r="M91" s="15">
        <f>'sumaIntParamj,i'!M91/($O$6*$O$6)</f>
        <v>6.6019625</v>
      </c>
    </row>
    <row r="92" spans="2:13" x14ac:dyDescent="0.25">
      <c r="B92" s="15">
        <f>'sumaIntParamj,i'!B92/($O$3*$O$3)</f>
        <v>8.1414000000000009</v>
      </c>
      <c r="C92" s="15">
        <f>'sumaIntParamj,i'!C92/($O$3*$O$3)</f>
        <v>11.7806</v>
      </c>
      <c r="D92" s="15">
        <f>'sumaIntParamj,i'!D92/($O$3*$O$3)</f>
        <v>27.2728</v>
      </c>
      <c r="E92" s="4">
        <f>'sumaIntParamj,i'!E92/($O$4*$O$4)</f>
        <v>20.605225000000001</v>
      </c>
      <c r="F92" s="4">
        <f>'sumaIntParamj,i'!F92/($O$4*$O$4)</f>
        <v>8.1830750000000005</v>
      </c>
      <c r="G92" s="4">
        <f>'sumaIntParamj,i'!G92/($O$4*$O$4)</f>
        <v>7.9333499999999999</v>
      </c>
      <c r="H92" s="5">
        <f>'sumaIntParamj,i'!H92/($O$5*$O$5)</f>
        <v>9.2344555555555559</v>
      </c>
      <c r="I92" s="5">
        <f>'sumaIntParamj,i'!I92/($O$5*$O$5)</f>
        <v>6.9348333333333336</v>
      </c>
      <c r="J92" s="5">
        <f>'sumaIntParamj,i'!J92/($O$5*$O$5)</f>
        <v>29.702511111111111</v>
      </c>
      <c r="K92" s="15">
        <f>'sumaIntParamj,i'!K92/($O$6*$O$6)</f>
        <v>6.0343125000000004</v>
      </c>
      <c r="L92" s="15">
        <f>'sumaIntParamj,i'!L92/($O$6*$O$6)</f>
        <v>7.4691999999999998</v>
      </c>
      <c r="M92" s="15">
        <f>'sumaIntParamj,i'!M92/($O$6*$O$6)</f>
        <v>6.6297812499999997</v>
      </c>
    </row>
    <row r="93" spans="2:13" x14ac:dyDescent="0.25">
      <c r="B93" s="15">
        <f>'sumaIntParamj,i'!B93/($O$3*$O$3)</f>
        <v>8.0361989999999999</v>
      </c>
      <c r="C93" s="15">
        <f>'sumaIntParamj,i'!C93/($O$3*$O$3)</f>
        <v>6.5766999999999998</v>
      </c>
      <c r="D93" s="15">
        <f>'sumaIntParamj,i'!D93/($O$3*$O$3)</f>
        <v>10.236499999999999</v>
      </c>
      <c r="E93" s="4">
        <f>'sumaIntParamj,i'!E93/($O$4*$O$4)</f>
        <v>28.580850000000002</v>
      </c>
      <c r="F93" s="4">
        <f>'sumaIntParamj,i'!F93/($O$4*$O$4)</f>
        <v>12.2887</v>
      </c>
      <c r="G93" s="4">
        <f>'sumaIntParamj,i'!G93/($O$4*$O$4)</f>
        <v>7.0813499999999996</v>
      </c>
      <c r="H93" s="5">
        <f>'sumaIntParamj,i'!H93/($O$5*$O$5)</f>
        <v>13.319022222222221</v>
      </c>
      <c r="I93" s="5">
        <f>'sumaIntParamj,i'!I93/($O$5*$O$5)</f>
        <v>7.1616</v>
      </c>
      <c r="J93" s="5">
        <f>'sumaIntParamj,i'!J93/($O$5*$O$5)</f>
        <v>16.146755555555554</v>
      </c>
      <c r="K93" s="15">
        <f>'sumaIntParamj,i'!K93/($O$6*$O$6)</f>
        <v>6.2113500000000004</v>
      </c>
      <c r="L93" s="15">
        <f>'sumaIntParamj,i'!L93/($O$6*$O$6)</f>
        <v>6.4518500000000003</v>
      </c>
      <c r="M93" s="15">
        <f>'sumaIntParamj,i'!M93/($O$6*$O$6)</f>
        <v>6.8853312500000001</v>
      </c>
    </row>
    <row r="94" spans="2:13" x14ac:dyDescent="0.25">
      <c r="B94" s="15">
        <f>'sumaIntParamj,i'!B94/($O$3*$O$3)</f>
        <v>36.341099999999997</v>
      </c>
      <c r="C94" s="15">
        <f>'sumaIntParamj,i'!C94/($O$3*$O$3)</f>
        <v>7.2561999999999998</v>
      </c>
      <c r="D94" s="15">
        <f>'sumaIntParamj,i'!D94/($O$3*$O$3)</f>
        <v>11.7445</v>
      </c>
      <c r="E94" s="4">
        <f>'sumaIntParamj,i'!E94/($O$4*$O$4)</f>
        <v>22.154975</v>
      </c>
      <c r="F94" s="4">
        <f>'sumaIntParamj,i'!F94/($O$4*$O$4)</f>
        <v>13.674225</v>
      </c>
      <c r="G94" s="4">
        <f>'sumaIntParamj,i'!G94/($O$4*$O$4)</f>
        <v>7.0359749999999996</v>
      </c>
      <c r="H94" s="5">
        <f>'sumaIntParamj,i'!H94/($O$5*$O$5)</f>
        <v>11.884311111111112</v>
      </c>
      <c r="I94" s="5">
        <f>'sumaIntParamj,i'!I94/($O$5*$O$5)</f>
        <v>6.6322777777777775</v>
      </c>
      <c r="J94" s="5">
        <f>'sumaIntParamj,i'!J94/($O$5*$O$5)</f>
        <v>12.195322222222222</v>
      </c>
      <c r="K94" s="15">
        <f>'sumaIntParamj,i'!K94/($O$6*$O$6)</f>
        <v>5.9390000000000001</v>
      </c>
      <c r="L94" s="15">
        <f>'sumaIntParamj,i'!L94/($O$6*$O$6)</f>
        <v>6.6665687499999997</v>
      </c>
      <c r="M94" s="15">
        <f>'sumaIntParamj,i'!M94/($O$6*$O$6)</f>
        <v>7.2938437499999997</v>
      </c>
    </row>
    <row r="95" spans="2:13" x14ac:dyDescent="0.25">
      <c r="B95" s="15">
        <f>'sumaIntParamj,i'!B95/($O$3*$O$3)</f>
        <v>8.8461999999999996</v>
      </c>
      <c r="C95" s="15">
        <f>'sumaIntParamj,i'!C95/($O$3*$O$3)</f>
        <v>14.3194</v>
      </c>
      <c r="D95" s="15">
        <f>'sumaIntParamj,i'!D95/($O$3*$O$3)</f>
        <v>8.113899</v>
      </c>
      <c r="E95" s="4">
        <f>'sumaIntParamj,i'!E95/($O$4*$O$4)</f>
        <v>13.112575</v>
      </c>
      <c r="F95" s="4">
        <f>'sumaIntParamj,i'!F95/($O$4*$O$4)</f>
        <v>12.515924999999999</v>
      </c>
      <c r="G95" s="4">
        <f>'sumaIntParamj,i'!G95/($O$4*$O$4)</f>
        <v>7.1743249999999996</v>
      </c>
      <c r="H95" s="5">
        <f>'sumaIntParamj,i'!H95/($O$5*$O$5)</f>
        <v>10.954611111111111</v>
      </c>
      <c r="I95" s="5">
        <f>'sumaIntParamj,i'!I95/($O$5*$O$5)</f>
        <v>6.8399555555555551</v>
      </c>
      <c r="J95" s="5">
        <f>'sumaIntParamj,i'!J95/($O$5*$O$5)</f>
        <v>14.07091111111111</v>
      </c>
      <c r="K95" s="15">
        <f>'sumaIntParamj,i'!K95/($O$6*$O$6)</f>
        <v>6.6313750000000002</v>
      </c>
      <c r="L95" s="15">
        <f>'sumaIntParamj,i'!L95/($O$6*$O$6)</f>
        <v>6.8832874999999998</v>
      </c>
      <c r="M95" s="15">
        <f>'sumaIntParamj,i'!M95/($O$6*$O$6)</f>
        <v>7.0776124999999999</v>
      </c>
    </row>
    <row r="96" spans="2:13" x14ac:dyDescent="0.25">
      <c r="B96" s="15">
        <f>'sumaIntParamj,i'!B96/($O$3*$O$3)</f>
        <v>11.651199999999999</v>
      </c>
      <c r="C96" s="15">
        <f>'sumaIntParamj,i'!C96/($O$3*$O$3)</f>
        <v>9.0541</v>
      </c>
      <c r="D96" s="15">
        <f>'sumaIntParamj,i'!D96/($O$3*$O$3)</f>
        <v>12.8438</v>
      </c>
      <c r="E96" s="4">
        <f>'sumaIntParamj,i'!E96/($O$4*$O$4)</f>
        <v>17.095624999999998</v>
      </c>
      <c r="F96" s="4">
        <f>'sumaIntParamj,i'!F96/($O$4*$O$4)</f>
        <v>12.126225</v>
      </c>
      <c r="G96" s="4">
        <f>'sumaIntParamj,i'!G96/($O$4*$O$4)</f>
        <v>6.9418749999999996</v>
      </c>
      <c r="H96" s="5">
        <f>'sumaIntParamj,i'!H96/($O$5*$O$5)</f>
        <v>14.974511111111111</v>
      </c>
      <c r="I96" s="5">
        <f>'sumaIntParamj,i'!I96/($O$5*$O$5)</f>
        <v>7.0946777777777781</v>
      </c>
      <c r="J96" s="5">
        <f>'sumaIntParamj,i'!J96/($O$5*$O$5)</f>
        <v>14.086577777777778</v>
      </c>
      <c r="K96" s="15">
        <f>'sumaIntParamj,i'!K96/($O$6*$O$6)</f>
        <v>6.5675625000000002</v>
      </c>
      <c r="L96" s="15">
        <f>'sumaIntParamj,i'!L96/($O$6*$O$6)</f>
        <v>6.8986187499999998</v>
      </c>
      <c r="M96" s="15">
        <f>'sumaIntParamj,i'!M96/($O$6*$O$6)</f>
        <v>6.6969500000000002</v>
      </c>
    </row>
    <row r="97" spans="1:13" x14ac:dyDescent="0.25">
      <c r="B97" s="15">
        <f>'sumaIntParamj,i'!B97/($O$3*$O$3)</f>
        <v>11.1465</v>
      </c>
      <c r="C97" s="15">
        <f>'sumaIntParamj,i'!C97/($O$3*$O$3)</f>
        <v>13.1966</v>
      </c>
      <c r="D97" s="15">
        <f>'sumaIntParamj,i'!D97/($O$3*$O$3)</f>
        <v>11.1553</v>
      </c>
      <c r="E97" s="4">
        <f>'sumaIntParamj,i'!E97/($O$4*$O$4)</f>
        <v>14.293575000000001</v>
      </c>
      <c r="F97" s="4">
        <f>'sumaIntParamj,i'!F97/($O$4*$O$4)</f>
        <v>10.6076</v>
      </c>
      <c r="G97" s="4">
        <f>'sumaIntParamj,i'!G97/($O$4*$O$4)</f>
        <v>7.066325</v>
      </c>
      <c r="H97" s="5">
        <f>'sumaIntParamj,i'!H97/($O$5*$O$5)</f>
        <v>14.521577777777777</v>
      </c>
      <c r="I97" s="5">
        <f>'sumaIntParamj,i'!I97/($O$5*$O$5)</f>
        <v>7.6748444444444441</v>
      </c>
      <c r="J97" s="5">
        <f>'sumaIntParamj,i'!J97/($O$5*$O$5)</f>
        <v>31.791977777777777</v>
      </c>
      <c r="K97" s="15">
        <f>'sumaIntParamj,i'!K97/($O$6*$O$6)</f>
        <v>6.7883500000000003</v>
      </c>
      <c r="L97" s="15">
        <f>'sumaIntParamj,i'!L97/($O$6*$O$6)</f>
        <v>6.3972499999999997</v>
      </c>
      <c r="M97" s="15">
        <f>'sumaIntParamj,i'!M97/($O$6*$O$6)</f>
        <v>6.2420562500000001</v>
      </c>
    </row>
    <row r="98" spans="1:13" x14ac:dyDescent="0.25">
      <c r="B98" s="15">
        <f>'sumaIntParamj,i'!B98/($O$3*$O$3)</f>
        <v>14.136799999999999</v>
      </c>
      <c r="C98" s="15">
        <f>'sumaIntParamj,i'!C98/($O$3*$O$3)</f>
        <v>6.2706999999999997</v>
      </c>
      <c r="D98" s="15">
        <f>'sumaIntParamj,i'!D98/($O$3*$O$3)</f>
        <v>10.150700000000001</v>
      </c>
      <c r="E98" s="4">
        <f>'sumaIntParamj,i'!E98/($O$4*$O$4)</f>
        <v>16.058450000000001</v>
      </c>
      <c r="F98" s="4">
        <f>'sumaIntParamj,i'!F98/($O$4*$O$4)</f>
        <v>6.9120749999999997</v>
      </c>
      <c r="G98" s="4">
        <f>'sumaIntParamj,i'!G98/($O$4*$O$4)</f>
        <v>10.545949999999999</v>
      </c>
      <c r="H98" s="5">
        <f>'sumaIntParamj,i'!H98/($O$5*$O$5)</f>
        <v>10.601911111111111</v>
      </c>
      <c r="I98" s="5">
        <f>'sumaIntParamj,i'!I98/($O$5*$O$5)</f>
        <v>7.7272333333333334</v>
      </c>
      <c r="J98" s="5">
        <f>'sumaIntParamj,i'!J98/($O$5*$O$5)</f>
        <v>18.960100000000001</v>
      </c>
      <c r="K98" s="15">
        <f>'sumaIntParamj,i'!K98/($O$6*$O$6)</f>
        <v>6.6691124999999998</v>
      </c>
      <c r="L98" s="15">
        <f>'sumaIntParamj,i'!L98/($O$6*$O$6)</f>
        <v>6.3935624999999998</v>
      </c>
      <c r="M98" s="15">
        <f>'sumaIntParamj,i'!M98/($O$6*$O$6)</f>
        <v>7.7147874999999999</v>
      </c>
    </row>
    <row r="99" spans="1:13" x14ac:dyDescent="0.25">
      <c r="B99" s="15">
        <f>'sumaIntParamj,i'!B99/($O$3*$O$3)</f>
        <v>19.3995</v>
      </c>
      <c r="C99" s="15">
        <f>'sumaIntParamj,i'!C99/($O$3*$O$3)</f>
        <v>6.9116</v>
      </c>
      <c r="D99" s="15">
        <f>'sumaIntParamj,i'!D99/($O$3*$O$3)</f>
        <v>10.1244</v>
      </c>
      <c r="E99" s="4">
        <f>'sumaIntParamj,i'!E99/($O$4*$O$4)</f>
        <v>13.7194</v>
      </c>
      <c r="F99" s="4">
        <f>'sumaIntParamj,i'!F99/($O$4*$O$4)</f>
        <v>7.5774749999999997</v>
      </c>
      <c r="G99" s="4">
        <f>'sumaIntParamj,i'!G99/($O$4*$O$4)</f>
        <v>6.8646250000000002</v>
      </c>
      <c r="H99" s="5">
        <f>'sumaIntParamj,i'!H99/($O$5*$O$5)</f>
        <v>8.5248777777777782</v>
      </c>
      <c r="I99" s="5">
        <f>'sumaIntParamj,i'!I99/($O$5*$O$5)</f>
        <v>7.6673999999999998</v>
      </c>
      <c r="J99" s="5">
        <f>'sumaIntParamj,i'!J99/($O$5*$O$5)</f>
        <v>31.1158</v>
      </c>
      <c r="K99" s="15">
        <f>'sumaIntParamj,i'!K99/($O$6*$O$6)</f>
        <v>6.0499000000000001</v>
      </c>
      <c r="L99" s="15">
        <f>'sumaIntParamj,i'!L99/($O$6*$O$6)</f>
        <v>6.3590375000000003</v>
      </c>
      <c r="M99" s="15">
        <f>'sumaIntParamj,i'!M99/($O$6*$O$6)</f>
        <v>7.0059687500000001</v>
      </c>
    </row>
    <row r="100" spans="1:13" x14ac:dyDescent="0.25">
      <c r="B100" s="15">
        <f>'sumaIntParamj,i'!B100/($O$3*$O$3)</f>
        <v>7.4306999999999999</v>
      </c>
      <c r="C100" s="15">
        <f>'sumaIntParamj,i'!C100/($O$3*$O$3)</f>
        <v>9.2988999999999997</v>
      </c>
      <c r="D100" s="15">
        <f>'sumaIntParamj,i'!D100/($O$3*$O$3)</f>
        <v>10.046099999999999</v>
      </c>
      <c r="E100" s="4">
        <f>'sumaIntParamj,i'!E100/($O$4*$O$4)</f>
        <v>13.115449999999999</v>
      </c>
      <c r="F100" s="4">
        <f>'sumaIntParamj,i'!F100/($O$4*$O$4)</f>
        <v>8.7683</v>
      </c>
      <c r="G100" s="4">
        <f>'sumaIntParamj,i'!G100/($O$4*$O$4)</f>
        <v>7.081175</v>
      </c>
      <c r="H100" s="5">
        <f>'sumaIntParamj,i'!H100/($O$5*$O$5)</f>
        <v>8.7082444444444445</v>
      </c>
      <c r="I100" s="5">
        <f>'sumaIntParamj,i'!I100/($O$5*$O$5)</f>
        <v>7.1714333333333338</v>
      </c>
      <c r="J100" s="5">
        <f>'sumaIntParamj,i'!J100/($O$5*$O$5)</f>
        <v>25.073177777777779</v>
      </c>
      <c r="K100" s="15">
        <f>'sumaIntParamj,i'!K100/($O$6*$O$6)</f>
        <v>6.3769375000000004</v>
      </c>
      <c r="L100" s="15">
        <f>'sumaIntParamj,i'!L100/($O$6*$O$6)</f>
        <v>6.5972375000000003</v>
      </c>
      <c r="M100" s="15">
        <f>'sumaIntParamj,i'!M100/($O$6*$O$6)</f>
        <v>7.2827999999999999</v>
      </c>
    </row>
    <row r="101" spans="1:13" x14ac:dyDescent="0.25">
      <c r="B101" s="15">
        <f>'sumaIntParamj,i'!B101/($O$3*$O$3)</f>
        <v>7.9162999999999997</v>
      </c>
      <c r="C101" s="15">
        <f>'sumaIntParamj,i'!C101/($O$3*$O$3)</f>
        <v>9.0632000000000001</v>
      </c>
      <c r="D101" s="15">
        <f>'sumaIntParamj,i'!D101/($O$3*$O$3)</f>
        <v>8.2484000000000002</v>
      </c>
      <c r="E101" s="4">
        <f>'sumaIntParamj,i'!E101/($O$4*$O$4)</f>
        <v>11.632199999999999</v>
      </c>
      <c r="F101" s="4">
        <f>'sumaIntParamj,i'!F101/($O$4*$O$4)</f>
        <v>6.6871499999999999</v>
      </c>
      <c r="G101" s="4">
        <f>'sumaIntParamj,i'!G101/($O$4*$O$4)</f>
        <v>7.6992500000000001</v>
      </c>
      <c r="H101" s="5">
        <f>'sumaIntParamj,i'!H101/($O$5*$O$5)</f>
        <v>10.302300000000001</v>
      </c>
      <c r="I101" s="5">
        <f>'sumaIntParamj,i'!I101/($O$5*$O$5)</f>
        <v>6.8270999999999997</v>
      </c>
      <c r="J101" s="5">
        <f>'sumaIntParamj,i'!J101/($O$5*$O$5)</f>
        <v>9.034933333333333</v>
      </c>
      <c r="K101" s="15">
        <f>'sumaIntParamj,i'!K101/($O$6*$O$6)</f>
        <v>8.1181311874999995</v>
      </c>
      <c r="L101" s="15">
        <f>'sumaIntParamj,i'!L101/($O$6*$O$6)</f>
        <v>6.9931875000000003</v>
      </c>
      <c r="M101" s="15">
        <f>'sumaIntParamj,i'!M101/($O$6*$O$6)</f>
        <v>6.5132000000000003</v>
      </c>
    </row>
    <row r="102" spans="1:13" x14ac:dyDescent="0.25">
      <c r="B102" s="15">
        <f>'sumaIntParamj,i'!B102/($O$3*$O$3)</f>
        <v>8.2475000000000005</v>
      </c>
      <c r="C102" s="15">
        <f>'sumaIntParamj,i'!C102/($O$3*$O$3)</f>
        <v>32.3992</v>
      </c>
      <c r="D102" s="15">
        <f>'sumaIntParamj,i'!D102/($O$3*$O$3)</f>
        <v>8.5114999999999998</v>
      </c>
      <c r="E102" s="4">
        <f>'sumaIntParamj,i'!E102/($O$4*$O$4)</f>
        <v>17.545825000000001</v>
      </c>
      <c r="F102" s="4">
        <f>'sumaIntParamj,i'!F102/($O$4*$O$4)</f>
        <v>6.8662000000000001</v>
      </c>
      <c r="G102" s="4">
        <f>'sumaIntParamj,i'!G102/($O$4*$O$4)</f>
        <v>6.6704249999999998</v>
      </c>
      <c r="H102" s="5">
        <f>'sumaIntParamj,i'!H102/($O$5*$O$5)</f>
        <v>7.4276111111111112</v>
      </c>
      <c r="I102" s="5">
        <f>'sumaIntParamj,i'!I102/($O$5*$O$5)</f>
        <v>7.1799888888888885</v>
      </c>
      <c r="J102" s="5">
        <f>'sumaIntParamj,i'!J102/($O$5*$O$5)</f>
        <v>9.8202333333333325</v>
      </c>
      <c r="K102" s="15">
        <f>'sumaIntParamj,i'!K102/($O$6*$O$6)</f>
        <v>10.44955</v>
      </c>
      <c r="L102" s="15">
        <f>'sumaIntParamj,i'!L102/($O$6*$O$6)</f>
        <v>8.2897187500000005</v>
      </c>
      <c r="M102" s="15">
        <f>'sumaIntParamj,i'!M102/($O$6*$O$6)</f>
        <v>6.8851812499999996</v>
      </c>
    </row>
    <row r="103" spans="1:13" x14ac:dyDescent="0.25">
      <c r="B103" s="15">
        <f>'sumaIntParamj,i'!B103/($O$3*$O$3)</f>
        <v>8.7156000000000002</v>
      </c>
      <c r="C103" s="15">
        <f>'sumaIntParamj,i'!C103/($O$3*$O$3)</f>
        <v>8.0244</v>
      </c>
      <c r="D103" s="15">
        <f>'sumaIntParamj,i'!D103/($O$3*$O$3)</f>
        <v>9.0401000000000007</v>
      </c>
      <c r="E103" s="4">
        <f>'sumaIntParamj,i'!E103/($O$4*$O$4)</f>
        <v>9.1407000000000007</v>
      </c>
      <c r="F103" s="4">
        <f>'sumaIntParamj,i'!F103/($O$4*$O$4)</f>
        <v>7.9701750000000002</v>
      </c>
      <c r="G103" s="4">
        <f>'sumaIntParamj,i'!G103/($O$4*$O$4)</f>
        <v>7.200075</v>
      </c>
      <c r="H103" s="5">
        <f>'sumaIntParamj,i'!H103/($O$5*$O$5)</f>
        <v>9.8879444444444449</v>
      </c>
      <c r="I103" s="5">
        <f>'sumaIntParamj,i'!I103/($O$5*$O$5)</f>
        <v>6.3816111111111109</v>
      </c>
      <c r="J103" s="5">
        <f>'sumaIntParamj,i'!J103/($O$5*$O$5)</f>
        <v>10.451433333333334</v>
      </c>
      <c r="K103" s="15">
        <f>'sumaIntParamj,i'!K103/($O$6*$O$6)</f>
        <v>6.80145</v>
      </c>
      <c r="L103" s="15">
        <f>'sumaIntParamj,i'!L103/($O$6*$O$6)</f>
        <v>6.3171375000000003</v>
      </c>
      <c r="M103" s="15">
        <f>'sumaIntParamj,i'!M103/($O$6*$O$6)</f>
        <v>6.4826375000000001</v>
      </c>
    </row>
    <row r="104" spans="1:13" ht="15.75" thickBot="1" x14ac:dyDescent="0.3">
      <c r="B104" s="16">
        <f>'sumaIntParamj,i'!B104/($O$3*$O$3)</f>
        <v>17.765899999999998</v>
      </c>
      <c r="C104" s="16">
        <f>'sumaIntParamj,i'!C104/($O$3*$O$3)</f>
        <v>10.0939</v>
      </c>
      <c r="D104" s="16">
        <f>'sumaIntParamj,i'!D104/($O$3*$O$3)</f>
        <v>9.2760999999999996</v>
      </c>
      <c r="E104" s="60">
        <f>'sumaIntParamj,i'!E104/($O$4*$O$4)</f>
        <v>15.968325</v>
      </c>
      <c r="F104" s="60">
        <f>'sumaIntParamj,i'!F104/($O$4*$O$4)</f>
        <v>9.3314749999999993</v>
      </c>
      <c r="G104" s="60">
        <f>'sumaIntParamj,i'!G104/($O$4*$O$4)</f>
        <v>7.2994250000000003</v>
      </c>
      <c r="H104" s="6">
        <f>'sumaIntParamj,i'!H104/($O$5*$O$5)</f>
        <v>16.228422222222221</v>
      </c>
      <c r="I104" s="6">
        <f>'sumaIntParamj,i'!I104/($O$5*$O$5)</f>
        <v>6.1941222222222221</v>
      </c>
      <c r="J104" s="6">
        <f>'sumaIntParamj,i'!J104/($O$5*$O$5)</f>
        <v>9.8577666666666666</v>
      </c>
      <c r="K104" s="16">
        <f>'sumaIntParamj,i'!K104/($O$6*$O$6)</f>
        <v>6.80249375</v>
      </c>
      <c r="L104" s="16">
        <f>'sumaIntParamj,i'!L104/($O$6*$O$6)</f>
        <v>6.5333125000000001</v>
      </c>
      <c r="M104" s="16">
        <f>'sumaIntParamj,i'!M104/($O$6*$O$6)</f>
        <v>6.7606812500000002</v>
      </c>
    </row>
    <row r="105" spans="1:13" ht="15.75" thickTop="1" x14ac:dyDescent="0.25">
      <c r="A105" s="1" t="s">
        <v>4</v>
      </c>
      <c r="B105" s="3">
        <f>AVERAGE(B5:B104)</f>
        <v>14.084598959999999</v>
      </c>
      <c r="C105" s="3">
        <f t="shared" ref="C105:M105" si="0">AVERAGE(C5:C104)</f>
        <v>16.451693979999998</v>
      </c>
      <c r="D105" s="3">
        <f t="shared" si="0"/>
        <v>25.239136969999993</v>
      </c>
      <c r="E105" s="3">
        <f t="shared" si="0"/>
        <v>19.133142995</v>
      </c>
      <c r="F105" s="3">
        <f t="shared" si="0"/>
        <v>14.090196742500002</v>
      </c>
      <c r="G105" s="3">
        <f t="shared" si="0"/>
        <v>10.061534497500004</v>
      </c>
      <c r="H105" s="3">
        <f t="shared" si="0"/>
        <v>9.8190131066666666</v>
      </c>
      <c r="I105" s="3">
        <f t="shared" si="0"/>
        <v>8.5398859977777786</v>
      </c>
      <c r="J105" s="3">
        <f t="shared" si="0"/>
        <v>11.833000443333333</v>
      </c>
      <c r="K105" s="3">
        <f t="shared" si="0"/>
        <v>7.7473058743750007</v>
      </c>
      <c r="L105" s="3">
        <f t="shared" si="0"/>
        <v>7.4431881243750011</v>
      </c>
      <c r="M105" s="3">
        <f t="shared" si="0"/>
        <v>7.6909229993749957</v>
      </c>
    </row>
    <row r="106" spans="1:13" x14ac:dyDescent="0.25">
      <c r="A106" s="1" t="s">
        <v>5</v>
      </c>
      <c r="B106" s="2">
        <f>_xlfn.VAR.S(B5:B104)</f>
        <v>219.44796812762345</v>
      </c>
      <c r="C106" s="2">
        <f t="shared" ref="C106:M106" si="1">_xlfn.VAR.S(C5:C104)</f>
        <v>180.8004769042663</v>
      </c>
      <c r="D106" s="2">
        <f t="shared" si="1"/>
        <v>1188.3178068898255</v>
      </c>
      <c r="E106" s="2">
        <f t="shared" si="1"/>
        <v>111.30551438465177</v>
      </c>
      <c r="F106" s="2">
        <f t="shared" si="1"/>
        <v>76.526151561909273</v>
      </c>
      <c r="G106" s="2">
        <f t="shared" si="1"/>
        <v>10.084061703987489</v>
      </c>
      <c r="H106" s="2">
        <f t="shared" si="1"/>
        <v>11.80048116140795</v>
      </c>
      <c r="I106" s="2">
        <f t="shared" si="1"/>
        <v>5.121158061644473</v>
      </c>
      <c r="J106" s="2">
        <f t="shared" si="1"/>
        <v>26.302546586135026</v>
      </c>
      <c r="K106" s="2">
        <f t="shared" si="1"/>
        <v>7.583240624624743</v>
      </c>
      <c r="L106" s="2">
        <f t="shared" si="1"/>
        <v>3.7246380972675079</v>
      </c>
      <c r="M106" s="2">
        <f t="shared" si="1"/>
        <v>3.3781921719851886</v>
      </c>
    </row>
    <row r="107" spans="1:13" x14ac:dyDescent="0.25">
      <c r="A107" s="1" t="s">
        <v>6</v>
      </c>
      <c r="B107" s="2">
        <f>_xlfn.STDEV.S(B5:B104)</f>
        <v>14.813776295314556</v>
      </c>
      <c r="C107" s="2">
        <f t="shared" ref="C107:M107" si="2">_xlfn.STDEV.S(C5:C104)</f>
        <v>13.446206784973461</v>
      </c>
      <c r="D107" s="2">
        <f t="shared" si="2"/>
        <v>34.471985827477731</v>
      </c>
      <c r="E107" s="2">
        <f t="shared" si="2"/>
        <v>10.550142860864575</v>
      </c>
      <c r="F107" s="2">
        <f t="shared" si="2"/>
        <v>8.7479226998133264</v>
      </c>
      <c r="G107" s="2">
        <f t="shared" si="2"/>
        <v>3.175541167106402</v>
      </c>
      <c r="H107" s="2">
        <f t="shared" si="2"/>
        <v>3.4351828425002284</v>
      </c>
      <c r="I107" s="2">
        <f t="shared" si="2"/>
        <v>2.2629975832166664</v>
      </c>
      <c r="J107" s="2">
        <f t="shared" si="2"/>
        <v>5.1286008409833403</v>
      </c>
      <c r="K107" s="2">
        <f t="shared" si="2"/>
        <v>2.7537684406327165</v>
      </c>
      <c r="L107" s="2">
        <f t="shared" si="2"/>
        <v>1.9299321483584619</v>
      </c>
      <c r="M107" s="2">
        <f t="shared" si="2"/>
        <v>1.8379859009212201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opLeftCell="A61" workbookViewId="0">
      <selection activeCell="D11" sqref="D11"/>
    </sheetView>
  </sheetViews>
  <sheetFormatPr baseColWidth="10" defaultRowHeight="15" x14ac:dyDescent="0.25"/>
  <sheetData>
    <row r="2" spans="2:13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</row>
    <row r="5" spans="2:13" x14ac:dyDescent="0.25">
      <c r="B5" s="1">
        <v>29225900</v>
      </c>
      <c r="C5" s="1">
        <v>34621300</v>
      </c>
      <c r="D5" s="1">
        <v>43507000</v>
      </c>
      <c r="E5" s="1">
        <v>473405100</v>
      </c>
      <c r="F5" s="1">
        <v>1349807100</v>
      </c>
      <c r="G5" s="1">
        <v>401532100</v>
      </c>
      <c r="H5" s="1">
        <v>1143147100</v>
      </c>
      <c r="I5" s="1">
        <v>1167182800</v>
      </c>
      <c r="J5" s="1">
        <v>884695800</v>
      </c>
      <c r="K5" s="1">
        <v>3199557900</v>
      </c>
      <c r="L5" s="1">
        <v>1444732100</v>
      </c>
      <c r="M5" s="1">
        <v>2196352100</v>
      </c>
    </row>
    <row r="6" spans="2:13" x14ac:dyDescent="0.25">
      <c r="B6" s="1">
        <v>22883000</v>
      </c>
      <c r="C6" s="1">
        <v>20857200</v>
      </c>
      <c r="D6" s="1">
        <v>25113500</v>
      </c>
      <c r="E6" s="1">
        <v>425340800</v>
      </c>
      <c r="F6" s="1">
        <v>904212500</v>
      </c>
      <c r="G6" s="1">
        <v>388968900</v>
      </c>
      <c r="H6" s="1">
        <v>396423100</v>
      </c>
      <c r="I6" s="1">
        <v>608669700</v>
      </c>
      <c r="J6" s="1">
        <v>575272400</v>
      </c>
      <c r="K6" s="1">
        <v>1394018400</v>
      </c>
      <c r="L6" s="1">
        <v>867578500</v>
      </c>
      <c r="M6" s="1">
        <v>997564300</v>
      </c>
    </row>
    <row r="7" spans="2:13" x14ac:dyDescent="0.25">
      <c r="B7" s="1">
        <v>27304100</v>
      </c>
      <c r="C7" s="1">
        <v>67233100</v>
      </c>
      <c r="D7" s="1">
        <v>38961000</v>
      </c>
      <c r="E7" s="1">
        <v>451139000</v>
      </c>
      <c r="F7" s="1">
        <v>907349900</v>
      </c>
      <c r="G7" s="1">
        <v>908972000</v>
      </c>
      <c r="H7" s="1">
        <v>549916200</v>
      </c>
      <c r="I7" s="1">
        <v>590722700</v>
      </c>
      <c r="J7" s="1">
        <v>926814800</v>
      </c>
      <c r="K7" s="1">
        <v>959229100</v>
      </c>
      <c r="L7" s="1">
        <v>1249657000</v>
      </c>
      <c r="M7" s="1">
        <v>1135692300</v>
      </c>
    </row>
    <row r="8" spans="2:13" x14ac:dyDescent="0.25">
      <c r="B8" s="1">
        <v>30111600</v>
      </c>
      <c r="C8" s="1">
        <v>43594500</v>
      </c>
      <c r="D8" s="1">
        <v>51192300</v>
      </c>
      <c r="E8" s="1">
        <v>640530900</v>
      </c>
      <c r="F8" s="1">
        <v>597795800</v>
      </c>
      <c r="G8" s="1">
        <v>363490500</v>
      </c>
      <c r="H8" s="1">
        <v>464410900</v>
      </c>
      <c r="I8" s="1">
        <v>613380200</v>
      </c>
      <c r="J8" s="1">
        <v>1134508900</v>
      </c>
      <c r="K8" s="1">
        <v>628402800</v>
      </c>
      <c r="L8" s="1">
        <v>1583857100</v>
      </c>
      <c r="M8" s="1">
        <v>1045930800</v>
      </c>
    </row>
    <row r="9" spans="2:13" x14ac:dyDescent="0.25">
      <c r="B9" s="1">
        <v>41349800</v>
      </c>
      <c r="C9" s="1">
        <v>63304900</v>
      </c>
      <c r="D9" s="1">
        <v>29723100</v>
      </c>
      <c r="E9" s="1">
        <v>399284700</v>
      </c>
      <c r="F9" s="1">
        <v>870053200</v>
      </c>
      <c r="G9" s="1">
        <v>387900800</v>
      </c>
      <c r="H9" s="1">
        <v>1033163299</v>
      </c>
      <c r="I9" s="1">
        <v>769255600</v>
      </c>
      <c r="J9" s="1">
        <v>1058161400</v>
      </c>
      <c r="K9" s="1">
        <v>857454400</v>
      </c>
      <c r="L9" s="1">
        <v>883224100</v>
      </c>
      <c r="M9" s="1">
        <v>829103300</v>
      </c>
    </row>
    <row r="10" spans="2:13" x14ac:dyDescent="0.25">
      <c r="B10" s="1">
        <v>40063300</v>
      </c>
      <c r="C10" s="1">
        <v>40620800</v>
      </c>
      <c r="D10" s="1">
        <v>46867700</v>
      </c>
      <c r="E10" s="1">
        <v>298811800</v>
      </c>
      <c r="F10" s="1">
        <v>959448100</v>
      </c>
      <c r="G10" s="1">
        <v>357520300</v>
      </c>
      <c r="H10" s="1">
        <v>738764900</v>
      </c>
      <c r="I10" s="1">
        <v>1043168100</v>
      </c>
      <c r="J10" s="1">
        <v>765704300</v>
      </c>
      <c r="K10" s="1">
        <v>874076400</v>
      </c>
      <c r="L10" s="1">
        <v>672991600</v>
      </c>
      <c r="M10" s="1">
        <v>647192500</v>
      </c>
    </row>
    <row r="11" spans="2:13" x14ac:dyDescent="0.25">
      <c r="B11" s="1">
        <v>27208500</v>
      </c>
      <c r="C11" s="1">
        <v>24866700</v>
      </c>
      <c r="D11" s="1">
        <v>29458400</v>
      </c>
      <c r="E11" s="1">
        <v>435846200</v>
      </c>
      <c r="F11" s="1">
        <v>971138800</v>
      </c>
      <c r="G11" s="1">
        <v>573331400</v>
      </c>
      <c r="H11" s="1">
        <v>659649500</v>
      </c>
      <c r="I11" s="1">
        <v>599350100</v>
      </c>
      <c r="J11" s="1">
        <v>410378400</v>
      </c>
      <c r="K11" s="1">
        <v>595565600</v>
      </c>
      <c r="L11" s="1">
        <v>492562100</v>
      </c>
      <c r="M11" s="1">
        <v>711113800</v>
      </c>
    </row>
    <row r="12" spans="2:13" x14ac:dyDescent="0.25">
      <c r="B12" s="1">
        <v>19744500</v>
      </c>
      <c r="C12" s="1">
        <v>61246200</v>
      </c>
      <c r="D12" s="1">
        <v>35729600</v>
      </c>
      <c r="E12" s="1">
        <v>439354800</v>
      </c>
      <c r="F12" s="1">
        <v>710626800</v>
      </c>
      <c r="G12" s="1">
        <v>629869300</v>
      </c>
      <c r="H12" s="1">
        <v>477999100</v>
      </c>
      <c r="I12" s="1">
        <v>528917500</v>
      </c>
      <c r="J12" s="1">
        <v>623702700</v>
      </c>
      <c r="K12" s="1">
        <v>515807800</v>
      </c>
      <c r="L12" s="1">
        <v>526095500</v>
      </c>
      <c r="M12" s="1">
        <v>711934500</v>
      </c>
    </row>
    <row r="13" spans="2:13" x14ac:dyDescent="0.25">
      <c r="B13" s="1">
        <v>37784700</v>
      </c>
      <c r="C13" s="1">
        <v>22396100</v>
      </c>
      <c r="D13" s="1">
        <v>48738500</v>
      </c>
      <c r="E13" s="1">
        <v>360896100</v>
      </c>
      <c r="F13" s="1">
        <v>634609000</v>
      </c>
      <c r="G13" s="1">
        <v>469360700</v>
      </c>
      <c r="H13" s="1">
        <v>489007500</v>
      </c>
      <c r="I13" s="1">
        <v>457628400</v>
      </c>
      <c r="J13" s="1">
        <v>468626800</v>
      </c>
      <c r="K13" s="1">
        <v>583437100</v>
      </c>
      <c r="L13" s="1">
        <v>777644600</v>
      </c>
      <c r="M13" s="1">
        <v>644087900</v>
      </c>
    </row>
    <row r="14" spans="2:13" x14ac:dyDescent="0.25">
      <c r="B14" s="1">
        <v>18010300</v>
      </c>
      <c r="C14" s="1">
        <v>192212000</v>
      </c>
      <c r="D14" s="1">
        <v>33587500</v>
      </c>
      <c r="E14" s="1">
        <v>307045800</v>
      </c>
      <c r="F14" s="1">
        <v>516254600</v>
      </c>
      <c r="G14" s="1">
        <v>585600800</v>
      </c>
      <c r="H14" s="1">
        <v>552513100</v>
      </c>
      <c r="I14" s="1">
        <v>479212900</v>
      </c>
      <c r="J14" s="1">
        <v>412526300</v>
      </c>
      <c r="K14" s="1">
        <v>650143200</v>
      </c>
      <c r="L14" s="1">
        <v>701565000</v>
      </c>
      <c r="M14" s="1">
        <v>793560800</v>
      </c>
    </row>
    <row r="15" spans="2:13" x14ac:dyDescent="0.25">
      <c r="B15" s="1">
        <v>26921000</v>
      </c>
      <c r="C15" s="1">
        <v>107609400</v>
      </c>
      <c r="D15" s="1">
        <v>66190700</v>
      </c>
      <c r="E15" s="1">
        <v>631593700</v>
      </c>
      <c r="F15" s="1">
        <v>530925200</v>
      </c>
      <c r="G15" s="1">
        <v>267600500</v>
      </c>
      <c r="H15" s="1">
        <v>667415900</v>
      </c>
      <c r="I15" s="1">
        <v>537776100</v>
      </c>
      <c r="J15" s="1">
        <v>601542000</v>
      </c>
      <c r="K15" s="1">
        <v>706686300</v>
      </c>
      <c r="L15" s="1">
        <v>788383800</v>
      </c>
      <c r="M15" s="1">
        <v>623309100</v>
      </c>
    </row>
    <row r="16" spans="2:13" x14ac:dyDescent="0.25">
      <c r="B16" s="1">
        <v>34262000</v>
      </c>
      <c r="C16" s="1">
        <v>24063200</v>
      </c>
      <c r="D16" s="1">
        <v>51975600</v>
      </c>
      <c r="E16" s="1">
        <v>392879800</v>
      </c>
      <c r="F16" s="1">
        <v>955145000</v>
      </c>
      <c r="G16" s="1">
        <v>499020800</v>
      </c>
      <c r="H16" s="1">
        <v>387849700</v>
      </c>
      <c r="I16" s="1">
        <v>434230000</v>
      </c>
      <c r="J16" s="1">
        <v>564286100</v>
      </c>
      <c r="K16" s="1">
        <v>764001200</v>
      </c>
      <c r="L16" s="1">
        <v>732827900</v>
      </c>
      <c r="M16" s="1">
        <v>709920100</v>
      </c>
    </row>
    <row r="17" spans="2:13" x14ac:dyDescent="0.25">
      <c r="B17" s="1">
        <v>24693000</v>
      </c>
      <c r="C17" s="1">
        <v>58817100</v>
      </c>
      <c r="D17" s="1">
        <v>27605800</v>
      </c>
      <c r="E17" s="1">
        <v>313720800</v>
      </c>
      <c r="F17" s="1">
        <v>674675400</v>
      </c>
      <c r="G17" s="1">
        <v>412895600</v>
      </c>
      <c r="H17" s="1">
        <v>388071700</v>
      </c>
      <c r="I17" s="1">
        <v>608952900</v>
      </c>
      <c r="J17" s="1">
        <v>448040500</v>
      </c>
      <c r="K17" s="1">
        <v>2457179300</v>
      </c>
      <c r="L17" s="1">
        <v>595459000</v>
      </c>
      <c r="M17" s="1">
        <v>547011200</v>
      </c>
    </row>
    <row r="18" spans="2:13" x14ac:dyDescent="0.25">
      <c r="B18" s="1">
        <v>28200700</v>
      </c>
      <c r="C18" s="1">
        <v>30781800</v>
      </c>
      <c r="D18" s="1">
        <v>70574200</v>
      </c>
      <c r="E18" s="1">
        <v>481197700</v>
      </c>
      <c r="F18" s="1">
        <v>769760900</v>
      </c>
      <c r="G18" s="1">
        <v>187276300</v>
      </c>
      <c r="H18" s="1">
        <v>492953200</v>
      </c>
      <c r="I18" s="1">
        <v>380340600</v>
      </c>
      <c r="J18" s="1">
        <v>439897100</v>
      </c>
      <c r="K18" s="1">
        <v>696877100</v>
      </c>
      <c r="L18" s="1">
        <v>578176600</v>
      </c>
      <c r="M18" s="1">
        <v>1302431200</v>
      </c>
    </row>
    <row r="19" spans="2:13" x14ac:dyDescent="0.25">
      <c r="B19" s="1">
        <v>58576200</v>
      </c>
      <c r="C19" s="1">
        <v>62667100</v>
      </c>
      <c r="D19" s="1">
        <v>29159400</v>
      </c>
      <c r="E19" s="1">
        <v>242495900</v>
      </c>
      <c r="F19" s="1">
        <v>252300900</v>
      </c>
      <c r="G19" s="1">
        <v>284865700</v>
      </c>
      <c r="H19" s="1">
        <v>412524800</v>
      </c>
      <c r="I19" s="1">
        <v>409289200</v>
      </c>
      <c r="J19" s="1">
        <v>492074700</v>
      </c>
      <c r="K19" s="1">
        <v>636857700</v>
      </c>
      <c r="L19" s="1">
        <v>487244200</v>
      </c>
      <c r="M19" s="1">
        <v>899007400</v>
      </c>
    </row>
    <row r="20" spans="2:13" x14ac:dyDescent="0.25">
      <c r="B20" s="1">
        <v>52881500</v>
      </c>
      <c r="C20" s="1">
        <v>38862000</v>
      </c>
      <c r="D20" s="1">
        <v>77730600</v>
      </c>
      <c r="E20" s="1">
        <v>248831800</v>
      </c>
      <c r="F20" s="1">
        <v>277444400</v>
      </c>
      <c r="G20" s="1">
        <v>397537600</v>
      </c>
      <c r="H20" s="1">
        <v>493988100</v>
      </c>
      <c r="I20" s="1">
        <v>470459100</v>
      </c>
      <c r="J20" s="1">
        <v>541347800</v>
      </c>
      <c r="K20" s="1">
        <v>777393600</v>
      </c>
      <c r="L20" s="1">
        <v>585363600</v>
      </c>
      <c r="M20" s="1">
        <v>803206000</v>
      </c>
    </row>
    <row r="21" spans="2:13" x14ac:dyDescent="0.25">
      <c r="B21" s="1">
        <v>83756400</v>
      </c>
      <c r="C21" s="1">
        <v>34652400</v>
      </c>
      <c r="D21" s="1">
        <v>57619400</v>
      </c>
      <c r="E21" s="1">
        <v>342928900</v>
      </c>
      <c r="F21" s="1">
        <v>198555400</v>
      </c>
      <c r="G21" s="1">
        <v>281708900</v>
      </c>
      <c r="H21" s="1">
        <v>491295200</v>
      </c>
      <c r="I21" s="1">
        <v>391146300</v>
      </c>
      <c r="J21" s="1">
        <v>459704400</v>
      </c>
      <c r="K21" s="1">
        <v>839223200</v>
      </c>
      <c r="L21" s="1">
        <v>1078441100</v>
      </c>
      <c r="M21" s="1">
        <v>703752200</v>
      </c>
    </row>
    <row r="22" spans="2:13" x14ac:dyDescent="0.25">
      <c r="B22" s="1">
        <v>63525200</v>
      </c>
      <c r="C22" s="1">
        <v>30175100</v>
      </c>
      <c r="D22" s="1">
        <v>46017300</v>
      </c>
      <c r="E22" s="1">
        <v>448954300</v>
      </c>
      <c r="F22" s="1">
        <v>333209100</v>
      </c>
      <c r="G22" s="1">
        <v>192271800</v>
      </c>
      <c r="H22" s="1">
        <v>421265000</v>
      </c>
      <c r="I22" s="1">
        <v>436710300</v>
      </c>
      <c r="J22" s="1">
        <v>389194400</v>
      </c>
      <c r="K22" s="1">
        <v>559964800</v>
      </c>
      <c r="L22" s="1">
        <v>763246100</v>
      </c>
      <c r="M22" s="1">
        <v>782013000</v>
      </c>
    </row>
    <row r="23" spans="2:13" x14ac:dyDescent="0.25">
      <c r="B23" s="1">
        <v>76692800</v>
      </c>
      <c r="C23" s="1">
        <v>33506500</v>
      </c>
      <c r="D23" s="1">
        <v>28353900</v>
      </c>
      <c r="E23" s="1">
        <v>280430000</v>
      </c>
      <c r="F23" s="1">
        <v>435081500</v>
      </c>
      <c r="G23" s="1">
        <v>257271000</v>
      </c>
      <c r="H23" s="1">
        <v>565690800</v>
      </c>
      <c r="I23" s="1">
        <v>475702600</v>
      </c>
      <c r="J23" s="1">
        <v>423086000</v>
      </c>
      <c r="K23" s="1">
        <v>885121100</v>
      </c>
      <c r="L23" s="1">
        <v>701340200</v>
      </c>
      <c r="M23" s="1">
        <v>1003860500</v>
      </c>
    </row>
    <row r="24" spans="2:13" x14ac:dyDescent="0.25">
      <c r="B24" s="1">
        <v>41654500</v>
      </c>
      <c r="C24" s="1">
        <v>33889200</v>
      </c>
      <c r="D24" s="1">
        <v>21162500</v>
      </c>
      <c r="E24" s="1">
        <v>226303900</v>
      </c>
      <c r="F24" s="1">
        <v>222760200</v>
      </c>
      <c r="G24" s="1">
        <v>308748400</v>
      </c>
      <c r="H24" s="1">
        <v>418912900</v>
      </c>
      <c r="I24" s="1">
        <v>348461500</v>
      </c>
      <c r="J24" s="1">
        <v>543290200</v>
      </c>
      <c r="K24" s="1">
        <v>739924600</v>
      </c>
      <c r="L24" s="1">
        <v>700862100</v>
      </c>
      <c r="M24" s="1">
        <v>994542500</v>
      </c>
    </row>
    <row r="25" spans="2:13" x14ac:dyDescent="0.25">
      <c r="B25" s="1">
        <v>46498100</v>
      </c>
      <c r="C25" s="1">
        <v>26417900</v>
      </c>
      <c r="D25" s="1">
        <v>41781000</v>
      </c>
      <c r="E25" s="1">
        <v>220141000</v>
      </c>
      <c r="F25" s="1">
        <v>286526600</v>
      </c>
      <c r="G25" s="1">
        <v>231823100</v>
      </c>
      <c r="H25" s="1">
        <v>329950500</v>
      </c>
      <c r="I25" s="1">
        <v>332156800</v>
      </c>
      <c r="J25" s="1">
        <v>431767400</v>
      </c>
      <c r="K25" s="1">
        <v>701225800</v>
      </c>
      <c r="L25" s="1">
        <v>792081800</v>
      </c>
      <c r="M25" s="1">
        <v>1141805300</v>
      </c>
    </row>
    <row r="26" spans="2:13" x14ac:dyDescent="0.25">
      <c r="B26" s="1">
        <v>29484200</v>
      </c>
      <c r="C26" s="1">
        <v>28235400</v>
      </c>
      <c r="D26" s="1">
        <v>15198700</v>
      </c>
      <c r="E26" s="1">
        <v>390543000</v>
      </c>
      <c r="F26" s="1">
        <v>317295900</v>
      </c>
      <c r="G26" s="1">
        <v>267908500</v>
      </c>
      <c r="H26" s="1">
        <v>499289400</v>
      </c>
      <c r="I26" s="1">
        <v>372215100</v>
      </c>
      <c r="J26" s="1">
        <v>649796900</v>
      </c>
      <c r="K26" s="1">
        <v>941069400</v>
      </c>
      <c r="L26" s="1">
        <v>779754400</v>
      </c>
      <c r="M26" s="1">
        <v>1087173800</v>
      </c>
    </row>
    <row r="27" spans="2:13" x14ac:dyDescent="0.25">
      <c r="B27" s="1">
        <v>63671900</v>
      </c>
      <c r="C27" s="1">
        <v>22366800</v>
      </c>
      <c r="D27" s="1">
        <v>56325800</v>
      </c>
      <c r="E27" s="1">
        <v>306487000</v>
      </c>
      <c r="F27" s="1">
        <v>472602600</v>
      </c>
      <c r="G27" s="1">
        <v>186763500</v>
      </c>
      <c r="H27" s="1">
        <v>356886100</v>
      </c>
      <c r="I27" s="1">
        <v>327240800</v>
      </c>
      <c r="J27" s="1">
        <v>550606300</v>
      </c>
      <c r="K27" s="1">
        <v>673287500</v>
      </c>
      <c r="L27" s="1">
        <v>769363300</v>
      </c>
      <c r="M27" s="1">
        <v>784835300</v>
      </c>
    </row>
    <row r="28" spans="2:13" x14ac:dyDescent="0.25">
      <c r="B28" s="1">
        <v>50047000</v>
      </c>
      <c r="C28" s="1">
        <v>18498000</v>
      </c>
      <c r="D28" s="1">
        <v>18271200</v>
      </c>
      <c r="E28" s="1">
        <v>215298000</v>
      </c>
      <c r="F28" s="1">
        <v>229832200</v>
      </c>
      <c r="G28" s="1">
        <v>191881500</v>
      </c>
      <c r="H28" s="1">
        <v>351186500</v>
      </c>
      <c r="I28" s="1">
        <v>525069499</v>
      </c>
      <c r="J28" s="1">
        <v>342256300</v>
      </c>
      <c r="K28" s="1">
        <v>816632500</v>
      </c>
      <c r="L28" s="1">
        <v>761897300</v>
      </c>
      <c r="M28" s="1">
        <v>1550991600</v>
      </c>
    </row>
    <row r="29" spans="2:13" x14ac:dyDescent="0.25">
      <c r="B29" s="1">
        <v>26331100</v>
      </c>
      <c r="C29" s="1">
        <v>13377900</v>
      </c>
      <c r="D29" s="1">
        <v>26548700</v>
      </c>
      <c r="E29" s="1">
        <v>165090700</v>
      </c>
      <c r="F29" s="1">
        <v>192454700</v>
      </c>
      <c r="G29" s="1">
        <v>367421900</v>
      </c>
      <c r="H29" s="1">
        <v>530033500</v>
      </c>
      <c r="I29" s="1">
        <v>789208000</v>
      </c>
      <c r="J29" s="1">
        <v>459970400</v>
      </c>
      <c r="K29" s="1">
        <v>741149100</v>
      </c>
      <c r="L29" s="1">
        <v>1011586100</v>
      </c>
      <c r="M29" s="1">
        <v>1207957900</v>
      </c>
    </row>
    <row r="30" spans="2:13" x14ac:dyDescent="0.25">
      <c r="B30" s="1">
        <v>46126200</v>
      </c>
      <c r="C30" s="1">
        <v>22248500</v>
      </c>
      <c r="D30" s="1">
        <v>16467800</v>
      </c>
      <c r="E30" s="1">
        <v>153833500</v>
      </c>
      <c r="F30" s="1">
        <v>290788300</v>
      </c>
      <c r="G30" s="1">
        <v>296146500</v>
      </c>
      <c r="H30" s="1">
        <v>416280300</v>
      </c>
      <c r="I30" s="1">
        <v>690550400</v>
      </c>
      <c r="J30" s="1">
        <v>483981800</v>
      </c>
      <c r="K30" s="1">
        <v>608258200</v>
      </c>
      <c r="L30" s="1">
        <v>697459400</v>
      </c>
      <c r="M30" s="1">
        <v>1167361600</v>
      </c>
    </row>
    <row r="31" spans="2:13" x14ac:dyDescent="0.25">
      <c r="B31" s="1">
        <v>60547700</v>
      </c>
      <c r="C31" s="1">
        <v>31971300</v>
      </c>
      <c r="D31" s="1">
        <v>25367500</v>
      </c>
      <c r="E31" s="1">
        <v>184394100</v>
      </c>
      <c r="F31" s="1">
        <v>981810900</v>
      </c>
      <c r="G31" s="1">
        <v>401180300</v>
      </c>
      <c r="H31" s="1">
        <v>352812300</v>
      </c>
      <c r="I31" s="1">
        <v>536949100</v>
      </c>
      <c r="J31" s="1">
        <v>562831800</v>
      </c>
      <c r="K31" s="1">
        <v>679224500</v>
      </c>
      <c r="L31" s="1">
        <v>660616700</v>
      </c>
      <c r="M31" s="1">
        <v>1280399900</v>
      </c>
    </row>
    <row r="32" spans="2:13" x14ac:dyDescent="0.25">
      <c r="B32" s="1">
        <v>23819700</v>
      </c>
      <c r="C32" s="1">
        <v>16481100</v>
      </c>
      <c r="D32" s="1">
        <v>20742900</v>
      </c>
      <c r="E32" s="1">
        <v>365487100</v>
      </c>
      <c r="F32" s="1">
        <v>348170600</v>
      </c>
      <c r="G32" s="1">
        <v>186219900</v>
      </c>
      <c r="H32" s="1">
        <v>449898800</v>
      </c>
      <c r="I32" s="1">
        <v>488746700</v>
      </c>
      <c r="J32" s="1">
        <v>500808100</v>
      </c>
      <c r="K32" s="1">
        <v>602612100</v>
      </c>
      <c r="L32" s="1">
        <v>901589100</v>
      </c>
      <c r="M32" s="1">
        <v>909950900</v>
      </c>
    </row>
    <row r="33" spans="2:13" x14ac:dyDescent="0.25">
      <c r="B33" s="1">
        <v>29042600</v>
      </c>
      <c r="C33" s="1">
        <v>25035500</v>
      </c>
      <c r="D33" s="1">
        <v>17707900</v>
      </c>
      <c r="E33" s="1">
        <v>234200500</v>
      </c>
      <c r="F33" s="1">
        <v>207684600</v>
      </c>
      <c r="G33" s="1">
        <v>206747200</v>
      </c>
      <c r="H33" s="1">
        <v>404288100</v>
      </c>
      <c r="I33" s="1">
        <v>421832200</v>
      </c>
      <c r="J33" s="1">
        <v>456608000</v>
      </c>
      <c r="K33" s="1">
        <v>661650800</v>
      </c>
      <c r="L33" s="1">
        <v>892876000</v>
      </c>
      <c r="M33" s="1">
        <v>537720000</v>
      </c>
    </row>
    <row r="34" spans="2:13" x14ac:dyDescent="0.25">
      <c r="B34" s="1">
        <v>16594700</v>
      </c>
      <c r="C34" s="1">
        <v>16104299</v>
      </c>
      <c r="D34" s="1">
        <v>24397100</v>
      </c>
      <c r="E34" s="1">
        <v>211672500</v>
      </c>
      <c r="F34" s="1">
        <v>196207400</v>
      </c>
      <c r="G34" s="1">
        <v>198013300</v>
      </c>
      <c r="H34" s="1">
        <v>818894200</v>
      </c>
      <c r="I34" s="1">
        <v>485382400</v>
      </c>
      <c r="J34" s="1">
        <v>597057600</v>
      </c>
      <c r="K34" s="1">
        <v>586057800</v>
      </c>
      <c r="L34" s="1">
        <v>992071000</v>
      </c>
      <c r="M34" s="1">
        <v>1368302900</v>
      </c>
    </row>
    <row r="35" spans="2:13" x14ac:dyDescent="0.25">
      <c r="B35" s="1">
        <v>24458900</v>
      </c>
      <c r="C35" s="1">
        <v>27162800</v>
      </c>
      <c r="D35" s="1">
        <v>15334300</v>
      </c>
      <c r="E35" s="1">
        <v>346646000</v>
      </c>
      <c r="F35" s="1">
        <v>484745200</v>
      </c>
      <c r="G35" s="1">
        <v>302707800</v>
      </c>
      <c r="H35" s="1">
        <v>1059669600</v>
      </c>
      <c r="I35" s="1">
        <v>570568900</v>
      </c>
      <c r="J35" s="1">
        <v>443798100</v>
      </c>
      <c r="K35" s="1">
        <v>707260300</v>
      </c>
      <c r="L35" s="1">
        <v>1804011100</v>
      </c>
      <c r="M35" s="1">
        <v>1049265500</v>
      </c>
    </row>
    <row r="36" spans="2:13" x14ac:dyDescent="0.25">
      <c r="B36" s="1">
        <v>24358400</v>
      </c>
      <c r="C36" s="1">
        <v>20125100</v>
      </c>
      <c r="D36" s="1">
        <v>25255800</v>
      </c>
      <c r="E36" s="1">
        <v>281784400</v>
      </c>
      <c r="F36" s="1">
        <v>229291800</v>
      </c>
      <c r="G36" s="1">
        <v>211054800</v>
      </c>
      <c r="H36" s="1">
        <v>806266500</v>
      </c>
      <c r="I36" s="1">
        <v>597275900</v>
      </c>
      <c r="J36" s="1">
        <v>362928100</v>
      </c>
      <c r="K36" s="1">
        <v>832833400</v>
      </c>
      <c r="L36" s="1">
        <v>775225900</v>
      </c>
      <c r="M36" s="1">
        <v>786738700</v>
      </c>
    </row>
    <row r="37" spans="2:13" x14ac:dyDescent="0.25">
      <c r="B37" s="1">
        <v>40234500</v>
      </c>
      <c r="C37" s="1">
        <v>48091600</v>
      </c>
      <c r="D37" s="1">
        <v>19850800</v>
      </c>
      <c r="E37" s="1">
        <v>304335600</v>
      </c>
      <c r="F37" s="1">
        <v>362417800</v>
      </c>
      <c r="G37" s="1">
        <v>371866500</v>
      </c>
      <c r="H37" s="1">
        <v>423806800</v>
      </c>
      <c r="I37" s="1">
        <v>383632600</v>
      </c>
      <c r="J37" s="1">
        <v>437752000</v>
      </c>
      <c r="K37" s="1">
        <v>666349000</v>
      </c>
      <c r="L37" s="1">
        <v>1190084200</v>
      </c>
      <c r="M37" s="1">
        <v>1053993899</v>
      </c>
    </row>
    <row r="38" spans="2:13" x14ac:dyDescent="0.25">
      <c r="B38" s="1">
        <v>20281300</v>
      </c>
      <c r="C38" s="1">
        <v>18957700</v>
      </c>
      <c r="D38" s="1">
        <v>36487800</v>
      </c>
      <c r="E38" s="1">
        <v>236008700</v>
      </c>
      <c r="F38" s="1">
        <v>699164600</v>
      </c>
      <c r="G38" s="1">
        <v>246797900</v>
      </c>
      <c r="H38" s="1">
        <v>370558800</v>
      </c>
      <c r="I38" s="1">
        <v>436619500</v>
      </c>
      <c r="J38" s="1">
        <v>396702000</v>
      </c>
      <c r="K38" s="1">
        <v>641098600</v>
      </c>
      <c r="L38" s="1">
        <v>1107968200</v>
      </c>
      <c r="M38" s="1">
        <v>601616900</v>
      </c>
    </row>
    <row r="39" spans="2:13" x14ac:dyDescent="0.25">
      <c r="B39" s="1">
        <v>42643500</v>
      </c>
      <c r="C39" s="1">
        <v>25463100</v>
      </c>
      <c r="D39" s="1">
        <v>17883500</v>
      </c>
      <c r="E39" s="1">
        <v>313178100</v>
      </c>
      <c r="F39" s="1">
        <v>366619100</v>
      </c>
      <c r="G39" s="1">
        <v>257833700</v>
      </c>
      <c r="H39" s="1">
        <v>375257500</v>
      </c>
      <c r="I39" s="1">
        <v>484232800</v>
      </c>
      <c r="J39" s="1">
        <v>386045000</v>
      </c>
      <c r="K39" s="1">
        <v>744093100</v>
      </c>
      <c r="L39" s="1">
        <v>611732700</v>
      </c>
      <c r="M39" s="1">
        <v>858391900</v>
      </c>
    </row>
    <row r="40" spans="2:13" x14ac:dyDescent="0.25">
      <c r="B40" s="1">
        <v>70586400</v>
      </c>
      <c r="C40" s="1">
        <v>16024400</v>
      </c>
      <c r="D40" s="1">
        <v>21703800</v>
      </c>
      <c r="E40" s="1">
        <v>310702600</v>
      </c>
      <c r="F40" s="1">
        <v>386770200</v>
      </c>
      <c r="G40" s="1">
        <v>225015400</v>
      </c>
      <c r="H40" s="1">
        <v>457508000</v>
      </c>
      <c r="I40" s="1">
        <v>513480400</v>
      </c>
      <c r="J40" s="1">
        <v>471035300</v>
      </c>
      <c r="K40" s="1">
        <v>776334600</v>
      </c>
      <c r="L40" s="1">
        <v>883860300</v>
      </c>
      <c r="M40" s="1">
        <v>707875900</v>
      </c>
    </row>
    <row r="41" spans="2:13" x14ac:dyDescent="0.25">
      <c r="B41" s="1">
        <v>36320800</v>
      </c>
      <c r="C41" s="1">
        <v>15821600</v>
      </c>
      <c r="D41" s="1">
        <v>28703300</v>
      </c>
      <c r="E41" s="1">
        <v>158448000</v>
      </c>
      <c r="F41" s="1">
        <v>414236700</v>
      </c>
      <c r="G41" s="1">
        <v>406865200</v>
      </c>
      <c r="H41" s="1">
        <v>406220200</v>
      </c>
      <c r="I41" s="1">
        <v>489992100</v>
      </c>
      <c r="J41" s="1">
        <v>419273500</v>
      </c>
      <c r="K41" s="1">
        <v>605941000</v>
      </c>
      <c r="L41" s="1">
        <v>606337100</v>
      </c>
      <c r="M41" s="1">
        <v>816895500</v>
      </c>
    </row>
    <row r="42" spans="2:13" x14ac:dyDescent="0.25">
      <c r="B42" s="1">
        <v>132310100</v>
      </c>
      <c r="C42" s="1">
        <v>16321700</v>
      </c>
      <c r="D42" s="1">
        <v>39062400</v>
      </c>
      <c r="E42" s="1">
        <v>179983700</v>
      </c>
      <c r="F42" s="1">
        <v>248317900</v>
      </c>
      <c r="G42" s="1">
        <v>384357600</v>
      </c>
      <c r="H42" s="1">
        <v>395370400</v>
      </c>
      <c r="I42" s="1">
        <v>596580100</v>
      </c>
      <c r="J42" s="1">
        <v>443225700</v>
      </c>
      <c r="K42" s="1">
        <v>646661700</v>
      </c>
      <c r="L42" s="1">
        <v>607488800</v>
      </c>
      <c r="M42" s="1">
        <v>794721500</v>
      </c>
    </row>
    <row r="43" spans="2:13" x14ac:dyDescent="0.25">
      <c r="B43" s="1">
        <v>19481800</v>
      </c>
      <c r="C43" s="1">
        <v>21486200</v>
      </c>
      <c r="D43" s="1">
        <v>18250600</v>
      </c>
      <c r="E43" s="1">
        <v>228072800</v>
      </c>
      <c r="F43" s="1">
        <v>485366500</v>
      </c>
      <c r="G43" s="1">
        <v>281796600</v>
      </c>
      <c r="H43" s="1">
        <v>547058400</v>
      </c>
      <c r="I43" s="1">
        <v>438698100</v>
      </c>
      <c r="J43" s="1">
        <v>352112400</v>
      </c>
      <c r="K43" s="1">
        <v>772527300</v>
      </c>
      <c r="L43" s="1">
        <v>793284800</v>
      </c>
      <c r="M43" s="1">
        <v>966781400</v>
      </c>
    </row>
    <row r="44" spans="2:13" x14ac:dyDescent="0.25">
      <c r="B44" s="1">
        <v>92425700</v>
      </c>
      <c r="C44" s="1">
        <v>30570600</v>
      </c>
      <c r="D44" s="1">
        <v>21880200</v>
      </c>
      <c r="E44" s="1">
        <v>181030800</v>
      </c>
      <c r="F44" s="1">
        <v>231314000</v>
      </c>
      <c r="G44" s="1">
        <v>181122700</v>
      </c>
      <c r="H44" s="1">
        <v>418305600</v>
      </c>
      <c r="I44" s="1">
        <v>400047000</v>
      </c>
      <c r="J44" s="1">
        <v>658653500</v>
      </c>
      <c r="K44" s="1">
        <v>778226400</v>
      </c>
      <c r="L44" s="1">
        <v>717960000</v>
      </c>
      <c r="M44" s="1">
        <v>514949899</v>
      </c>
    </row>
    <row r="45" spans="2:13" x14ac:dyDescent="0.25">
      <c r="B45" s="1">
        <v>26330800</v>
      </c>
      <c r="C45" s="1">
        <v>28078000</v>
      </c>
      <c r="D45" s="1">
        <v>43248100</v>
      </c>
      <c r="E45" s="1">
        <v>257559100</v>
      </c>
      <c r="F45" s="1">
        <v>315689200</v>
      </c>
      <c r="G45" s="1">
        <v>220362500</v>
      </c>
      <c r="H45" s="1">
        <v>462512500</v>
      </c>
      <c r="I45" s="1">
        <v>602553800</v>
      </c>
      <c r="J45" s="1">
        <v>1407786600</v>
      </c>
      <c r="K45" s="1">
        <v>549378100</v>
      </c>
      <c r="L45" s="1">
        <v>794495300</v>
      </c>
      <c r="M45" s="1">
        <v>512942900</v>
      </c>
    </row>
    <row r="46" spans="2:13" x14ac:dyDescent="0.25">
      <c r="B46" s="1">
        <v>41094700</v>
      </c>
      <c r="C46" s="1">
        <v>29933900</v>
      </c>
      <c r="D46" s="1">
        <v>21477200</v>
      </c>
      <c r="E46" s="1">
        <v>225631300</v>
      </c>
      <c r="F46" s="1">
        <v>201814900</v>
      </c>
      <c r="G46" s="1">
        <v>625737800</v>
      </c>
      <c r="H46" s="1">
        <v>523832700</v>
      </c>
      <c r="I46" s="1">
        <v>432603600</v>
      </c>
      <c r="J46" s="1">
        <v>1123851900</v>
      </c>
      <c r="K46" s="1">
        <v>481433100</v>
      </c>
      <c r="L46" s="1">
        <v>702165000</v>
      </c>
      <c r="M46" s="1">
        <v>643239400</v>
      </c>
    </row>
    <row r="47" spans="2:13" x14ac:dyDescent="0.25">
      <c r="B47" s="1">
        <v>31998600</v>
      </c>
      <c r="C47" s="1">
        <v>21318600</v>
      </c>
      <c r="D47" s="1">
        <v>21343200</v>
      </c>
      <c r="E47" s="1">
        <v>196121100</v>
      </c>
      <c r="F47" s="1">
        <v>170423100</v>
      </c>
      <c r="G47" s="1">
        <v>367293700</v>
      </c>
      <c r="H47" s="1">
        <v>399969000</v>
      </c>
      <c r="I47" s="1">
        <v>471796700</v>
      </c>
      <c r="J47" s="1">
        <v>683633300</v>
      </c>
      <c r="K47" s="1">
        <v>598582900</v>
      </c>
      <c r="L47" s="1">
        <v>851878300</v>
      </c>
      <c r="M47" s="1">
        <v>855640600</v>
      </c>
    </row>
    <row r="48" spans="2:13" x14ac:dyDescent="0.25">
      <c r="B48" s="1">
        <v>86116600</v>
      </c>
      <c r="C48" s="1">
        <v>22276800</v>
      </c>
      <c r="D48" s="1">
        <v>14823700</v>
      </c>
      <c r="E48" s="1">
        <v>204759600</v>
      </c>
      <c r="F48" s="1">
        <v>188263000</v>
      </c>
      <c r="G48" s="1">
        <v>282502000</v>
      </c>
      <c r="H48" s="1">
        <v>510599600</v>
      </c>
      <c r="I48" s="1">
        <v>424371800</v>
      </c>
      <c r="J48" s="1">
        <v>779219900</v>
      </c>
      <c r="K48" s="1">
        <v>531717599</v>
      </c>
      <c r="L48" s="1">
        <v>716427600</v>
      </c>
      <c r="M48" s="1">
        <v>1105112400</v>
      </c>
    </row>
    <row r="49" spans="2:13" x14ac:dyDescent="0.25">
      <c r="B49" s="1">
        <v>30821200</v>
      </c>
      <c r="C49" s="1">
        <v>15406700</v>
      </c>
      <c r="D49" s="1">
        <v>16595099</v>
      </c>
      <c r="E49" s="1">
        <v>181714400</v>
      </c>
      <c r="F49" s="1">
        <v>214858900</v>
      </c>
      <c r="G49" s="1">
        <v>201249900</v>
      </c>
      <c r="H49" s="1">
        <v>392166800</v>
      </c>
      <c r="I49" s="1">
        <v>431189800</v>
      </c>
      <c r="J49" s="1">
        <v>586164100</v>
      </c>
      <c r="K49" s="1">
        <v>647458600</v>
      </c>
      <c r="L49" s="1">
        <v>808869000</v>
      </c>
      <c r="M49" s="1">
        <v>819544300</v>
      </c>
    </row>
    <row r="50" spans="2:13" x14ac:dyDescent="0.25">
      <c r="B50" s="1">
        <v>41086100</v>
      </c>
      <c r="C50" s="1">
        <v>19931400</v>
      </c>
      <c r="D50" s="1">
        <v>18837300</v>
      </c>
      <c r="E50" s="1">
        <v>186294200</v>
      </c>
      <c r="F50" s="1">
        <v>201604500</v>
      </c>
      <c r="G50" s="1">
        <v>183644100</v>
      </c>
      <c r="H50" s="1">
        <v>393151300</v>
      </c>
      <c r="I50" s="1">
        <v>532244600</v>
      </c>
      <c r="J50" s="1">
        <v>530267500</v>
      </c>
      <c r="K50" s="1">
        <v>557248000</v>
      </c>
      <c r="L50" s="1">
        <v>697339100</v>
      </c>
      <c r="M50" s="1">
        <v>772985700</v>
      </c>
    </row>
    <row r="51" spans="2:13" x14ac:dyDescent="0.25">
      <c r="B51" s="1">
        <v>27935700</v>
      </c>
      <c r="C51" s="1">
        <v>23071400</v>
      </c>
      <c r="D51" s="1">
        <v>19101000</v>
      </c>
      <c r="E51" s="1">
        <v>254657700</v>
      </c>
      <c r="F51" s="1">
        <v>301703500</v>
      </c>
      <c r="G51" s="1">
        <v>221425500</v>
      </c>
      <c r="H51" s="1">
        <v>392314200</v>
      </c>
      <c r="I51" s="1">
        <v>412008400</v>
      </c>
      <c r="J51" s="1">
        <v>357838700</v>
      </c>
      <c r="K51" s="1">
        <v>771175300</v>
      </c>
      <c r="L51" s="1">
        <v>658736200</v>
      </c>
      <c r="M51" s="1">
        <v>676366200</v>
      </c>
    </row>
    <row r="52" spans="2:13" x14ac:dyDescent="0.25">
      <c r="B52" s="1">
        <v>70946500</v>
      </c>
      <c r="C52" s="1">
        <v>19512100</v>
      </c>
      <c r="D52" s="1">
        <v>15091500</v>
      </c>
      <c r="E52" s="1">
        <v>151607900</v>
      </c>
      <c r="F52" s="1">
        <v>185702200</v>
      </c>
      <c r="G52" s="1">
        <v>234711300</v>
      </c>
      <c r="H52" s="1">
        <v>406364100</v>
      </c>
      <c r="I52" s="1">
        <v>491748600</v>
      </c>
      <c r="J52" s="1">
        <v>381382900</v>
      </c>
      <c r="K52" s="1">
        <v>1012615900</v>
      </c>
      <c r="L52" s="1">
        <v>723022300</v>
      </c>
      <c r="M52" s="1">
        <v>714130700</v>
      </c>
    </row>
    <row r="53" spans="2:13" x14ac:dyDescent="0.25">
      <c r="B53" s="1">
        <v>28473400</v>
      </c>
      <c r="C53" s="1">
        <v>14954600</v>
      </c>
      <c r="D53" s="1">
        <v>25193500</v>
      </c>
      <c r="E53" s="1">
        <v>152757200</v>
      </c>
      <c r="F53" s="1">
        <v>257073699</v>
      </c>
      <c r="G53" s="1">
        <v>252492300</v>
      </c>
      <c r="H53" s="1">
        <v>449218500</v>
      </c>
      <c r="I53" s="1">
        <v>481908100</v>
      </c>
      <c r="J53" s="1">
        <v>435767400</v>
      </c>
      <c r="K53" s="1">
        <v>769203300</v>
      </c>
      <c r="L53" s="1">
        <v>814483400</v>
      </c>
      <c r="M53" s="1">
        <v>967434600</v>
      </c>
    </row>
    <row r="54" spans="2:13" x14ac:dyDescent="0.25">
      <c r="B54" s="1">
        <v>59767700</v>
      </c>
      <c r="C54" s="1">
        <v>19003800</v>
      </c>
      <c r="D54" s="1">
        <v>31780800</v>
      </c>
      <c r="E54" s="1">
        <v>156104300</v>
      </c>
      <c r="F54" s="1">
        <v>328408400</v>
      </c>
      <c r="G54" s="1">
        <v>747383300</v>
      </c>
      <c r="H54" s="1">
        <v>437878500</v>
      </c>
      <c r="I54" s="1">
        <v>361485900</v>
      </c>
      <c r="J54" s="1">
        <v>439602700</v>
      </c>
      <c r="K54" s="1">
        <v>713780100</v>
      </c>
      <c r="L54" s="1">
        <v>662191700</v>
      </c>
      <c r="M54" s="1">
        <v>1027685999</v>
      </c>
    </row>
    <row r="55" spans="2:13" x14ac:dyDescent="0.25">
      <c r="B55" s="1">
        <v>28876900</v>
      </c>
      <c r="C55" s="1">
        <v>20952000</v>
      </c>
      <c r="D55" s="1">
        <v>16999400</v>
      </c>
      <c r="E55" s="1">
        <v>179123300</v>
      </c>
      <c r="F55" s="1">
        <v>331994700</v>
      </c>
      <c r="G55" s="1">
        <v>381504200</v>
      </c>
      <c r="H55" s="1">
        <v>371405600</v>
      </c>
      <c r="I55" s="1">
        <v>482426500</v>
      </c>
      <c r="J55" s="1">
        <v>504760300</v>
      </c>
      <c r="K55" s="1">
        <v>1568512200</v>
      </c>
      <c r="L55" s="1">
        <v>742057100</v>
      </c>
      <c r="M55" s="1">
        <v>638698400</v>
      </c>
    </row>
    <row r="56" spans="2:13" x14ac:dyDescent="0.25">
      <c r="B56" s="1">
        <v>144735500</v>
      </c>
      <c r="C56" s="1">
        <v>43034400</v>
      </c>
      <c r="D56" s="1">
        <v>16202600</v>
      </c>
      <c r="E56" s="1">
        <v>152539900</v>
      </c>
      <c r="F56" s="1">
        <v>313657600</v>
      </c>
      <c r="G56" s="1">
        <v>209301600</v>
      </c>
      <c r="H56" s="1">
        <v>474106900</v>
      </c>
      <c r="I56" s="1">
        <v>489205800</v>
      </c>
      <c r="J56" s="1">
        <v>355007900</v>
      </c>
      <c r="K56" s="1">
        <v>938587000</v>
      </c>
      <c r="L56" s="1">
        <v>741464000</v>
      </c>
      <c r="M56" s="1">
        <v>744002300</v>
      </c>
    </row>
    <row r="57" spans="2:13" x14ac:dyDescent="0.25">
      <c r="B57" s="1">
        <v>109735000</v>
      </c>
      <c r="C57" s="1">
        <v>19744200</v>
      </c>
      <c r="D57" s="1">
        <v>17818800</v>
      </c>
      <c r="E57" s="1">
        <v>229265200</v>
      </c>
      <c r="F57" s="1">
        <v>264632200</v>
      </c>
      <c r="G57" s="1">
        <v>372947900</v>
      </c>
      <c r="H57" s="1">
        <v>468170500</v>
      </c>
      <c r="I57" s="1">
        <v>565592200</v>
      </c>
      <c r="J57" s="1">
        <v>516200799</v>
      </c>
      <c r="K57" s="1">
        <v>580793800</v>
      </c>
      <c r="L57" s="1">
        <v>650093300</v>
      </c>
      <c r="M57" s="1">
        <v>724399000</v>
      </c>
    </row>
    <row r="58" spans="2:13" x14ac:dyDescent="0.25">
      <c r="B58" s="1">
        <v>35154700</v>
      </c>
      <c r="C58" s="1">
        <v>35590100</v>
      </c>
      <c r="D58" s="1">
        <v>26116400</v>
      </c>
      <c r="E58" s="1">
        <v>187923900</v>
      </c>
      <c r="F58" s="1">
        <v>283976200</v>
      </c>
      <c r="G58" s="1">
        <v>335483200</v>
      </c>
      <c r="H58" s="1">
        <v>393805400</v>
      </c>
      <c r="I58" s="1">
        <v>859636700</v>
      </c>
      <c r="J58" s="1">
        <v>510607400</v>
      </c>
      <c r="K58" s="1">
        <v>677987300</v>
      </c>
      <c r="L58" s="1">
        <v>620344800</v>
      </c>
      <c r="M58" s="1">
        <v>789022700</v>
      </c>
    </row>
    <row r="59" spans="2:13" x14ac:dyDescent="0.25">
      <c r="B59" s="1">
        <v>44647500</v>
      </c>
      <c r="C59" s="1">
        <v>16070200</v>
      </c>
      <c r="D59" s="1">
        <v>19726600</v>
      </c>
      <c r="E59" s="1">
        <v>146288800</v>
      </c>
      <c r="F59" s="1">
        <v>363227200</v>
      </c>
      <c r="G59" s="1">
        <v>270639800</v>
      </c>
      <c r="H59" s="1">
        <v>350812200</v>
      </c>
      <c r="I59" s="1">
        <v>769511600</v>
      </c>
      <c r="J59" s="1">
        <v>404076900</v>
      </c>
      <c r="K59" s="1">
        <v>868487900</v>
      </c>
      <c r="L59" s="1">
        <v>732809200</v>
      </c>
      <c r="M59" s="1">
        <v>1089225600</v>
      </c>
    </row>
    <row r="60" spans="2:13" x14ac:dyDescent="0.25">
      <c r="B60" s="1">
        <v>30439100</v>
      </c>
      <c r="C60" s="1">
        <v>27755800</v>
      </c>
      <c r="D60" s="1">
        <v>28651000</v>
      </c>
      <c r="E60" s="1">
        <v>151937300</v>
      </c>
      <c r="F60" s="1">
        <v>258071500</v>
      </c>
      <c r="G60" s="1">
        <v>160129400</v>
      </c>
      <c r="H60" s="1">
        <v>364136700</v>
      </c>
      <c r="I60" s="1">
        <v>544971900</v>
      </c>
      <c r="J60" s="1">
        <v>558011100</v>
      </c>
      <c r="K60" s="1">
        <v>536558200</v>
      </c>
      <c r="L60" s="1">
        <v>886311600</v>
      </c>
      <c r="M60" s="1">
        <v>900567600</v>
      </c>
    </row>
    <row r="61" spans="2:13" x14ac:dyDescent="0.25">
      <c r="B61" s="1">
        <v>24760000</v>
      </c>
      <c r="C61" s="1">
        <v>17223000</v>
      </c>
      <c r="D61" s="1">
        <v>64100300</v>
      </c>
      <c r="E61" s="1">
        <v>184300900</v>
      </c>
      <c r="F61" s="1">
        <v>321105700</v>
      </c>
      <c r="G61" s="1">
        <v>190100300</v>
      </c>
      <c r="H61" s="1">
        <v>304490100</v>
      </c>
      <c r="I61" s="1">
        <v>399864600</v>
      </c>
      <c r="J61" s="1">
        <v>452130600</v>
      </c>
      <c r="K61" s="1">
        <v>783824800</v>
      </c>
      <c r="L61" s="1">
        <v>613049600</v>
      </c>
      <c r="M61" s="1">
        <v>1127310200</v>
      </c>
    </row>
    <row r="62" spans="2:13" x14ac:dyDescent="0.25">
      <c r="B62" s="1">
        <v>28529000</v>
      </c>
      <c r="C62" s="1">
        <v>17014100</v>
      </c>
      <c r="D62" s="1">
        <v>24287400</v>
      </c>
      <c r="E62" s="1">
        <v>269541000</v>
      </c>
      <c r="F62" s="1">
        <v>191810100</v>
      </c>
      <c r="G62" s="1">
        <v>333141700</v>
      </c>
      <c r="H62" s="1">
        <v>330391300</v>
      </c>
      <c r="I62" s="1">
        <v>516548400</v>
      </c>
      <c r="J62" s="1">
        <v>427752300</v>
      </c>
      <c r="K62" s="1">
        <v>775262800</v>
      </c>
      <c r="L62" s="1">
        <v>717027200</v>
      </c>
      <c r="M62" s="1">
        <v>1074631900</v>
      </c>
    </row>
    <row r="63" spans="2:13" x14ac:dyDescent="0.25">
      <c r="B63" s="1">
        <v>24718200</v>
      </c>
      <c r="C63" s="1">
        <v>30626300</v>
      </c>
      <c r="D63" s="1">
        <v>29927500</v>
      </c>
      <c r="E63" s="1">
        <v>258268100</v>
      </c>
      <c r="F63" s="1">
        <v>581001300</v>
      </c>
      <c r="G63" s="1">
        <v>441182900</v>
      </c>
      <c r="H63" s="1">
        <v>837699300</v>
      </c>
      <c r="I63" s="1">
        <v>379537900</v>
      </c>
      <c r="J63" s="1">
        <v>497465000</v>
      </c>
      <c r="K63" s="1">
        <v>733049000</v>
      </c>
      <c r="L63" s="1">
        <v>644356900</v>
      </c>
      <c r="M63" s="1">
        <v>676472100</v>
      </c>
    </row>
    <row r="64" spans="2:13" x14ac:dyDescent="0.25">
      <c r="B64" s="1">
        <v>24792100</v>
      </c>
      <c r="C64" s="1">
        <v>16088999</v>
      </c>
      <c r="D64" s="1">
        <v>30384400</v>
      </c>
      <c r="E64" s="1">
        <v>223226900</v>
      </c>
      <c r="F64" s="1">
        <v>613761500</v>
      </c>
      <c r="G64" s="1">
        <v>314246700</v>
      </c>
      <c r="H64" s="1">
        <v>573148300</v>
      </c>
      <c r="I64" s="1">
        <v>568199800</v>
      </c>
      <c r="J64" s="1">
        <v>375495800</v>
      </c>
      <c r="K64" s="1">
        <v>740105200</v>
      </c>
      <c r="L64" s="1">
        <v>754345000</v>
      </c>
      <c r="M64" s="1">
        <v>715069000</v>
      </c>
    </row>
    <row r="65" spans="2:13" x14ac:dyDescent="0.25">
      <c r="B65" s="1">
        <v>19019900</v>
      </c>
      <c r="C65" s="1">
        <v>25238100</v>
      </c>
      <c r="D65" s="1">
        <v>74094100</v>
      </c>
      <c r="E65" s="1">
        <v>201485300</v>
      </c>
      <c r="F65" s="1">
        <v>385578600</v>
      </c>
      <c r="G65" s="1">
        <v>300579600</v>
      </c>
      <c r="H65" s="1">
        <v>537082100</v>
      </c>
      <c r="I65" s="1">
        <v>632375100</v>
      </c>
      <c r="J65" s="1">
        <v>348612200</v>
      </c>
      <c r="K65" s="1">
        <v>844651600</v>
      </c>
      <c r="L65" s="1">
        <v>682088000</v>
      </c>
      <c r="M65" s="1">
        <v>727996400</v>
      </c>
    </row>
    <row r="66" spans="2:13" x14ac:dyDescent="0.25">
      <c r="B66" s="1">
        <v>31673200</v>
      </c>
      <c r="C66" s="1">
        <v>18309600</v>
      </c>
      <c r="D66" s="1">
        <v>74004700</v>
      </c>
      <c r="E66" s="1">
        <v>194058500</v>
      </c>
      <c r="F66" s="1">
        <v>291253800</v>
      </c>
      <c r="G66" s="1">
        <v>190205000</v>
      </c>
      <c r="H66" s="1">
        <v>434152100</v>
      </c>
      <c r="I66" s="1">
        <v>423046100</v>
      </c>
      <c r="J66" s="1">
        <v>437878300</v>
      </c>
      <c r="K66" s="1">
        <v>597329400</v>
      </c>
      <c r="L66" s="1">
        <v>686553000</v>
      </c>
      <c r="M66" s="1">
        <v>719447200</v>
      </c>
    </row>
    <row r="67" spans="2:13" x14ac:dyDescent="0.25">
      <c r="B67" s="1">
        <v>77066300</v>
      </c>
      <c r="C67" s="1">
        <v>18149200</v>
      </c>
      <c r="D67" s="1">
        <v>29958100</v>
      </c>
      <c r="E67" s="1">
        <v>156122800</v>
      </c>
      <c r="F67" s="1">
        <v>311603700</v>
      </c>
      <c r="G67" s="1">
        <v>532073900</v>
      </c>
      <c r="H67" s="1">
        <v>507786700</v>
      </c>
      <c r="I67" s="1">
        <v>531019300</v>
      </c>
      <c r="J67" s="1">
        <v>453162700</v>
      </c>
      <c r="K67" s="1">
        <v>667027300</v>
      </c>
      <c r="L67" s="1">
        <v>1045407600</v>
      </c>
      <c r="M67" s="1">
        <v>666943100</v>
      </c>
    </row>
    <row r="68" spans="2:13" x14ac:dyDescent="0.25">
      <c r="B68" s="1">
        <v>38306000</v>
      </c>
      <c r="C68" s="1">
        <v>16309200</v>
      </c>
      <c r="D68" s="1">
        <v>61324800</v>
      </c>
      <c r="E68" s="1">
        <v>205600800</v>
      </c>
      <c r="F68" s="1">
        <v>281478900</v>
      </c>
      <c r="G68" s="1">
        <v>324506200</v>
      </c>
      <c r="H68" s="1">
        <v>475654500</v>
      </c>
      <c r="I68" s="1">
        <v>476716100</v>
      </c>
      <c r="J68" s="1">
        <v>471148100</v>
      </c>
      <c r="K68" s="1">
        <v>608077300</v>
      </c>
      <c r="L68" s="1">
        <v>790745800</v>
      </c>
      <c r="M68" s="1">
        <v>658708800</v>
      </c>
    </row>
    <row r="69" spans="2:13" x14ac:dyDescent="0.25">
      <c r="B69" s="1">
        <v>20339900</v>
      </c>
      <c r="C69" s="1">
        <v>18262800</v>
      </c>
      <c r="D69" s="1">
        <v>29872900</v>
      </c>
      <c r="E69" s="1">
        <v>255348800</v>
      </c>
      <c r="F69" s="1">
        <v>255590800</v>
      </c>
      <c r="G69" s="1">
        <v>270242800</v>
      </c>
      <c r="H69" s="1">
        <v>538795700</v>
      </c>
      <c r="I69" s="1">
        <v>409142100</v>
      </c>
      <c r="J69" s="1">
        <v>465505200</v>
      </c>
      <c r="K69" s="1">
        <v>734918700</v>
      </c>
      <c r="L69" s="1">
        <v>728895300</v>
      </c>
      <c r="M69" s="1">
        <v>1012613800</v>
      </c>
    </row>
    <row r="70" spans="2:13" x14ac:dyDescent="0.25">
      <c r="B70" s="1">
        <v>40093800</v>
      </c>
      <c r="C70" s="1">
        <v>22371200</v>
      </c>
      <c r="D70" s="1">
        <v>44660200</v>
      </c>
      <c r="E70" s="1">
        <v>164292100</v>
      </c>
      <c r="F70" s="1">
        <v>344534800</v>
      </c>
      <c r="G70" s="1">
        <v>566397700</v>
      </c>
      <c r="H70" s="1">
        <v>450091700</v>
      </c>
      <c r="I70" s="1">
        <v>709456900</v>
      </c>
      <c r="J70" s="1">
        <v>347614800</v>
      </c>
      <c r="K70" s="1">
        <v>625202900</v>
      </c>
      <c r="L70" s="1">
        <v>605133800</v>
      </c>
      <c r="M70" s="1">
        <v>867295800</v>
      </c>
    </row>
    <row r="71" spans="2:13" x14ac:dyDescent="0.25">
      <c r="B71" s="1">
        <v>38489600</v>
      </c>
      <c r="C71" s="1">
        <v>28710200</v>
      </c>
      <c r="D71" s="1">
        <v>31106600</v>
      </c>
      <c r="E71" s="1">
        <v>188944100</v>
      </c>
      <c r="F71" s="1">
        <v>319565600</v>
      </c>
      <c r="G71" s="1">
        <v>214379500</v>
      </c>
      <c r="H71" s="1">
        <v>392705600</v>
      </c>
      <c r="I71" s="1">
        <v>458323200</v>
      </c>
      <c r="J71" s="1">
        <v>451963400</v>
      </c>
      <c r="K71" s="1">
        <v>731246200</v>
      </c>
      <c r="L71" s="1">
        <v>650817900</v>
      </c>
      <c r="M71" s="1">
        <v>590017600</v>
      </c>
    </row>
    <row r="72" spans="2:13" x14ac:dyDescent="0.25">
      <c r="B72" s="1">
        <v>27929100</v>
      </c>
      <c r="C72" s="1">
        <v>21832500</v>
      </c>
      <c r="D72" s="1">
        <v>31703900</v>
      </c>
      <c r="E72" s="1">
        <v>189776600</v>
      </c>
      <c r="F72" s="1">
        <v>242680200</v>
      </c>
      <c r="G72" s="1">
        <v>268997300</v>
      </c>
      <c r="H72" s="1">
        <v>378054800</v>
      </c>
      <c r="I72" s="1">
        <v>393894000</v>
      </c>
      <c r="J72" s="1">
        <v>461009200</v>
      </c>
      <c r="K72" s="1">
        <v>981795600</v>
      </c>
      <c r="L72" s="1">
        <v>660058900</v>
      </c>
      <c r="M72" s="1">
        <v>766709100</v>
      </c>
    </row>
    <row r="73" spans="2:13" x14ac:dyDescent="0.25">
      <c r="B73" s="1">
        <v>26109300</v>
      </c>
      <c r="C73" s="1">
        <v>19633100</v>
      </c>
      <c r="D73" s="1">
        <v>70446800</v>
      </c>
      <c r="E73" s="1">
        <v>295311000</v>
      </c>
      <c r="F73" s="1">
        <v>258353599</v>
      </c>
      <c r="G73" s="1">
        <v>621043700</v>
      </c>
      <c r="H73" s="1">
        <v>347247800</v>
      </c>
      <c r="I73" s="1">
        <v>469146400</v>
      </c>
      <c r="J73" s="1">
        <v>353723600</v>
      </c>
      <c r="K73" s="1">
        <v>767308800</v>
      </c>
      <c r="L73" s="1">
        <v>747730100</v>
      </c>
      <c r="M73" s="1">
        <v>896855600</v>
      </c>
    </row>
    <row r="74" spans="2:13" x14ac:dyDescent="0.25">
      <c r="B74" s="1">
        <v>23743700</v>
      </c>
      <c r="C74" s="1">
        <v>21788600</v>
      </c>
      <c r="D74" s="1">
        <v>82707400</v>
      </c>
      <c r="E74" s="1">
        <v>342035200</v>
      </c>
      <c r="F74" s="1">
        <v>363248900</v>
      </c>
      <c r="G74" s="1">
        <v>550559900</v>
      </c>
      <c r="H74" s="1">
        <v>463591800</v>
      </c>
      <c r="I74" s="1">
        <v>448776200</v>
      </c>
      <c r="J74" s="1">
        <v>390114900</v>
      </c>
      <c r="K74" s="1">
        <v>557991200</v>
      </c>
      <c r="L74" s="1">
        <v>598612000</v>
      </c>
      <c r="M74" s="1">
        <v>706927000</v>
      </c>
    </row>
    <row r="75" spans="2:13" x14ac:dyDescent="0.25">
      <c r="B75" s="1">
        <v>32845200</v>
      </c>
      <c r="C75" s="1">
        <v>18007400</v>
      </c>
      <c r="D75" s="1">
        <v>25618600</v>
      </c>
      <c r="E75" s="1">
        <v>250686500</v>
      </c>
      <c r="F75" s="1">
        <v>294040600</v>
      </c>
      <c r="G75" s="1">
        <v>614303400</v>
      </c>
      <c r="H75" s="1">
        <v>676676200</v>
      </c>
      <c r="I75" s="1">
        <v>531703700</v>
      </c>
      <c r="J75" s="1">
        <v>349070000</v>
      </c>
      <c r="K75" s="1">
        <v>1031260700</v>
      </c>
      <c r="L75" s="1">
        <v>756505800</v>
      </c>
      <c r="M75" s="1">
        <v>710249600</v>
      </c>
    </row>
    <row r="76" spans="2:13" x14ac:dyDescent="0.25">
      <c r="B76" s="1">
        <v>20468900</v>
      </c>
      <c r="C76" s="1">
        <v>15404700</v>
      </c>
      <c r="D76" s="1">
        <v>29779000</v>
      </c>
      <c r="E76" s="1">
        <v>203120500</v>
      </c>
      <c r="F76" s="1">
        <v>217554000</v>
      </c>
      <c r="G76" s="1">
        <v>373623600</v>
      </c>
      <c r="H76" s="1">
        <v>365045900</v>
      </c>
      <c r="I76" s="1">
        <v>497541800</v>
      </c>
      <c r="J76" s="1">
        <v>389164500</v>
      </c>
      <c r="K76" s="1">
        <v>1562737800</v>
      </c>
      <c r="L76" s="1">
        <v>1159435000</v>
      </c>
      <c r="M76" s="1">
        <v>706051700</v>
      </c>
    </row>
    <row r="77" spans="2:13" x14ac:dyDescent="0.25">
      <c r="B77" s="1">
        <v>40315600</v>
      </c>
      <c r="C77" s="1">
        <v>30123200</v>
      </c>
      <c r="D77" s="1">
        <v>24357300</v>
      </c>
      <c r="E77" s="1">
        <v>206426700</v>
      </c>
      <c r="F77" s="1">
        <v>275134600</v>
      </c>
      <c r="G77" s="1">
        <v>743456400</v>
      </c>
      <c r="H77" s="1">
        <v>381072100</v>
      </c>
      <c r="I77" s="1">
        <v>419731200</v>
      </c>
      <c r="J77" s="1">
        <v>483793400</v>
      </c>
      <c r="K77" s="1">
        <v>1714844800</v>
      </c>
      <c r="L77" s="1">
        <v>690813900</v>
      </c>
      <c r="M77" s="1">
        <v>894613300</v>
      </c>
    </row>
    <row r="78" spans="2:13" x14ac:dyDescent="0.25">
      <c r="B78" s="1">
        <v>25857600</v>
      </c>
      <c r="C78" s="1">
        <v>16776800</v>
      </c>
      <c r="D78" s="1">
        <v>32157700</v>
      </c>
      <c r="E78" s="1">
        <v>188447600</v>
      </c>
      <c r="F78" s="1">
        <v>484142300</v>
      </c>
      <c r="G78" s="1">
        <v>678717400</v>
      </c>
      <c r="H78" s="1">
        <v>407747100</v>
      </c>
      <c r="I78" s="1">
        <v>467469200</v>
      </c>
      <c r="J78" s="1">
        <v>440412800</v>
      </c>
      <c r="K78" s="1">
        <v>1298879300</v>
      </c>
      <c r="L78" s="1">
        <v>921647100</v>
      </c>
      <c r="M78" s="1">
        <v>840945100</v>
      </c>
    </row>
    <row r="79" spans="2:13" x14ac:dyDescent="0.25">
      <c r="B79" s="1">
        <v>23583100</v>
      </c>
      <c r="C79" s="1">
        <v>15046400</v>
      </c>
      <c r="D79" s="1">
        <v>27705500</v>
      </c>
      <c r="E79" s="1">
        <v>374760600</v>
      </c>
      <c r="F79" s="1">
        <v>484516900</v>
      </c>
      <c r="G79" s="1">
        <v>422986500</v>
      </c>
      <c r="H79" s="1">
        <v>440513900</v>
      </c>
      <c r="I79" s="1">
        <v>501314400</v>
      </c>
      <c r="J79" s="1">
        <v>373741100</v>
      </c>
      <c r="K79" s="1">
        <v>1619948400</v>
      </c>
      <c r="L79" s="1">
        <v>661996200</v>
      </c>
      <c r="M79" s="1">
        <v>830804500</v>
      </c>
    </row>
    <row r="80" spans="2:13" x14ac:dyDescent="0.25">
      <c r="B80" s="1">
        <v>24666200</v>
      </c>
      <c r="C80" s="1">
        <v>15535600</v>
      </c>
      <c r="D80" s="1">
        <v>31618400</v>
      </c>
      <c r="E80" s="1">
        <v>223835300</v>
      </c>
      <c r="F80" s="1">
        <v>315977500</v>
      </c>
      <c r="G80" s="1">
        <v>566928500</v>
      </c>
      <c r="H80" s="1">
        <v>422732100</v>
      </c>
      <c r="I80" s="1">
        <v>468420600</v>
      </c>
      <c r="J80" s="1">
        <v>545802600</v>
      </c>
      <c r="K80" s="1">
        <v>1084230800</v>
      </c>
      <c r="L80" s="1">
        <v>877731800</v>
      </c>
      <c r="M80" s="1">
        <v>807668000</v>
      </c>
    </row>
    <row r="81" spans="2:13" x14ac:dyDescent="0.25">
      <c r="B81" s="1">
        <v>18588000</v>
      </c>
      <c r="C81" s="1">
        <v>15831500</v>
      </c>
      <c r="D81" s="1">
        <v>36854000</v>
      </c>
      <c r="E81" s="1">
        <v>201070100</v>
      </c>
      <c r="F81" s="1">
        <v>623354500</v>
      </c>
      <c r="G81" s="1">
        <v>581427400</v>
      </c>
      <c r="H81" s="1">
        <v>559874000</v>
      </c>
      <c r="I81" s="1">
        <v>433574200</v>
      </c>
      <c r="J81" s="1">
        <v>523672200</v>
      </c>
      <c r="K81" s="1">
        <v>759670800</v>
      </c>
      <c r="L81" s="1">
        <v>730172100</v>
      </c>
      <c r="M81" s="1">
        <v>731571500</v>
      </c>
    </row>
    <row r="82" spans="2:13" x14ac:dyDescent="0.25">
      <c r="B82" s="1">
        <v>20692000</v>
      </c>
      <c r="C82" s="1">
        <v>22982500</v>
      </c>
      <c r="D82" s="1">
        <v>34012700</v>
      </c>
      <c r="E82" s="1">
        <v>172544400</v>
      </c>
      <c r="F82" s="1">
        <v>377473300</v>
      </c>
      <c r="G82" s="1">
        <v>515446600</v>
      </c>
      <c r="H82" s="1">
        <v>382856600</v>
      </c>
      <c r="I82" s="1">
        <v>371345500</v>
      </c>
      <c r="J82" s="1">
        <v>476096700</v>
      </c>
      <c r="K82" s="1">
        <v>1249745700</v>
      </c>
      <c r="L82" s="1">
        <v>537022500</v>
      </c>
      <c r="M82" s="1">
        <v>705524000</v>
      </c>
    </row>
    <row r="83" spans="2:13" x14ac:dyDescent="0.25">
      <c r="B83" s="1">
        <v>61451500</v>
      </c>
      <c r="C83" s="1">
        <v>15635900</v>
      </c>
      <c r="D83" s="1">
        <v>55129200</v>
      </c>
      <c r="E83" s="1">
        <v>177170000</v>
      </c>
      <c r="F83" s="1">
        <v>236160900</v>
      </c>
      <c r="G83" s="1">
        <v>451616100</v>
      </c>
      <c r="H83" s="1">
        <v>556629500</v>
      </c>
      <c r="I83" s="1">
        <v>378399700</v>
      </c>
      <c r="J83" s="1">
        <v>519528800</v>
      </c>
      <c r="K83" s="1">
        <v>812005800</v>
      </c>
      <c r="L83" s="1">
        <v>827708800</v>
      </c>
      <c r="M83" s="1">
        <v>759671600</v>
      </c>
    </row>
    <row r="84" spans="2:13" x14ac:dyDescent="0.25">
      <c r="B84" s="1">
        <v>91113300</v>
      </c>
      <c r="C84" s="1">
        <v>18743200</v>
      </c>
      <c r="D84" s="1">
        <v>29500800</v>
      </c>
      <c r="E84" s="1">
        <v>337330400</v>
      </c>
      <c r="F84" s="1">
        <v>858422600</v>
      </c>
      <c r="G84" s="1">
        <v>155786900</v>
      </c>
      <c r="H84" s="1">
        <v>448721900</v>
      </c>
      <c r="I84" s="1">
        <v>397915500</v>
      </c>
      <c r="J84" s="1">
        <v>350670300</v>
      </c>
      <c r="K84" s="1">
        <v>804963400</v>
      </c>
      <c r="L84" s="1">
        <v>729297100</v>
      </c>
      <c r="M84" s="1">
        <v>830756000</v>
      </c>
    </row>
    <row r="85" spans="2:13" x14ac:dyDescent="0.25">
      <c r="B85" s="1">
        <v>45143400</v>
      </c>
      <c r="C85" s="1">
        <v>17015400</v>
      </c>
      <c r="D85" s="1">
        <v>19678900</v>
      </c>
      <c r="E85" s="1">
        <v>252416100</v>
      </c>
      <c r="F85" s="1">
        <v>440453300</v>
      </c>
      <c r="G85" s="1">
        <v>175232000</v>
      </c>
      <c r="H85" s="1">
        <v>393576100</v>
      </c>
      <c r="I85" s="1">
        <v>393876600</v>
      </c>
      <c r="J85" s="1">
        <v>600963100</v>
      </c>
      <c r="K85" s="1">
        <v>931208000</v>
      </c>
      <c r="L85" s="1">
        <v>717179600</v>
      </c>
      <c r="M85" s="1">
        <v>890279300</v>
      </c>
    </row>
    <row r="86" spans="2:13" x14ac:dyDescent="0.25">
      <c r="B86" s="1">
        <v>26689100</v>
      </c>
      <c r="C86" s="1">
        <v>25147200</v>
      </c>
      <c r="D86" s="1">
        <v>26472700</v>
      </c>
      <c r="E86" s="1">
        <v>239473300</v>
      </c>
      <c r="F86" s="1">
        <v>532833300</v>
      </c>
      <c r="G86" s="1">
        <v>175909700</v>
      </c>
      <c r="H86" s="1">
        <v>493997300</v>
      </c>
      <c r="I86" s="1">
        <v>528657299</v>
      </c>
      <c r="J86" s="1">
        <v>425340700</v>
      </c>
      <c r="K86" s="1">
        <v>1278802300</v>
      </c>
      <c r="L86" s="1">
        <v>727094200</v>
      </c>
      <c r="M86" s="1">
        <v>737862100</v>
      </c>
    </row>
    <row r="87" spans="2:13" x14ac:dyDescent="0.25">
      <c r="B87" s="1">
        <v>107544200</v>
      </c>
      <c r="C87" s="1">
        <v>19590000</v>
      </c>
      <c r="D87" s="1">
        <v>15864300</v>
      </c>
      <c r="E87" s="1">
        <v>174558000</v>
      </c>
      <c r="F87" s="1">
        <v>577843000</v>
      </c>
      <c r="G87" s="1">
        <v>187587400</v>
      </c>
      <c r="H87" s="1">
        <v>427664800</v>
      </c>
      <c r="I87" s="1">
        <v>606135300</v>
      </c>
      <c r="J87" s="1">
        <v>376304400</v>
      </c>
      <c r="K87" s="1">
        <v>919143000</v>
      </c>
      <c r="L87" s="1">
        <v>663834800</v>
      </c>
      <c r="M87" s="1">
        <v>775686700</v>
      </c>
    </row>
    <row r="88" spans="2:13" x14ac:dyDescent="0.25">
      <c r="B88" s="1">
        <v>56518600</v>
      </c>
      <c r="C88" s="1">
        <v>26298700</v>
      </c>
      <c r="D88" s="1">
        <v>16061200</v>
      </c>
      <c r="E88" s="1">
        <v>172666100</v>
      </c>
      <c r="F88" s="1">
        <v>312560900</v>
      </c>
      <c r="G88" s="1">
        <v>277334300</v>
      </c>
      <c r="H88" s="1">
        <v>513723100</v>
      </c>
      <c r="I88" s="1">
        <v>403887200</v>
      </c>
      <c r="J88" s="1">
        <v>570539800</v>
      </c>
      <c r="K88" s="1">
        <v>1046431700</v>
      </c>
      <c r="L88" s="1">
        <v>823204300</v>
      </c>
      <c r="M88" s="1">
        <v>569566600</v>
      </c>
    </row>
    <row r="89" spans="2:13" x14ac:dyDescent="0.25">
      <c r="B89" s="1">
        <v>54517200</v>
      </c>
      <c r="C89" s="1">
        <v>61199700</v>
      </c>
      <c r="D89" s="1">
        <v>15191800</v>
      </c>
      <c r="E89" s="1">
        <v>343930500</v>
      </c>
      <c r="F89" s="1">
        <v>211233000</v>
      </c>
      <c r="G89" s="1">
        <v>272527200</v>
      </c>
      <c r="H89" s="1">
        <v>447115300</v>
      </c>
      <c r="I89" s="1">
        <v>596777500</v>
      </c>
      <c r="J89" s="1">
        <v>425404100</v>
      </c>
      <c r="K89" s="1">
        <v>1167357500</v>
      </c>
      <c r="L89" s="1">
        <v>820593800</v>
      </c>
      <c r="M89" s="1">
        <v>621030400</v>
      </c>
    </row>
    <row r="90" spans="2:13" x14ac:dyDescent="0.25">
      <c r="B90" s="1">
        <v>72752900</v>
      </c>
      <c r="C90" s="1">
        <v>30593700</v>
      </c>
      <c r="D90" s="1">
        <v>17813100</v>
      </c>
      <c r="E90" s="1">
        <v>305090700</v>
      </c>
      <c r="F90" s="1">
        <v>555745800</v>
      </c>
      <c r="G90" s="1">
        <v>175621900</v>
      </c>
      <c r="H90" s="1">
        <v>336290700</v>
      </c>
      <c r="I90" s="1">
        <v>447741900</v>
      </c>
      <c r="J90" s="1">
        <v>528068400</v>
      </c>
      <c r="K90" s="1">
        <v>1241638600</v>
      </c>
      <c r="L90" s="1">
        <v>620805000</v>
      </c>
      <c r="M90" s="1">
        <v>622094000</v>
      </c>
    </row>
    <row r="91" spans="2:13" x14ac:dyDescent="0.25">
      <c r="B91" s="1">
        <v>38963400</v>
      </c>
      <c r="C91" s="1">
        <v>23744500</v>
      </c>
      <c r="D91" s="1">
        <v>17403400</v>
      </c>
      <c r="E91" s="1">
        <v>325472000</v>
      </c>
      <c r="F91" s="1">
        <v>619121100</v>
      </c>
      <c r="G91" s="1">
        <v>169625000</v>
      </c>
      <c r="H91" s="1">
        <v>402251200</v>
      </c>
      <c r="I91" s="1">
        <v>507226800</v>
      </c>
      <c r="J91" s="1">
        <v>538514600</v>
      </c>
      <c r="K91" s="1">
        <v>933579400</v>
      </c>
      <c r="L91" s="1">
        <v>748192300</v>
      </c>
      <c r="M91" s="1">
        <v>683287900</v>
      </c>
    </row>
    <row r="92" spans="2:13" x14ac:dyDescent="0.25">
      <c r="B92" s="1">
        <v>37441800</v>
      </c>
      <c r="C92" s="1">
        <v>17741100</v>
      </c>
      <c r="D92" s="1">
        <v>35413200</v>
      </c>
      <c r="E92" s="1">
        <v>390034400</v>
      </c>
      <c r="F92" s="1">
        <v>349060900</v>
      </c>
      <c r="G92" s="1">
        <v>166562600</v>
      </c>
      <c r="H92" s="1">
        <v>319279700</v>
      </c>
      <c r="I92" s="1">
        <v>555139200</v>
      </c>
      <c r="J92" s="1">
        <v>497397400</v>
      </c>
      <c r="K92" s="1">
        <v>1611193000</v>
      </c>
      <c r="L92" s="1">
        <v>855236900</v>
      </c>
      <c r="M92" s="1">
        <v>671744300</v>
      </c>
    </row>
    <row r="93" spans="2:13" x14ac:dyDescent="0.25">
      <c r="B93" s="1">
        <v>30569400</v>
      </c>
      <c r="C93" s="1">
        <v>14518200</v>
      </c>
      <c r="D93" s="1">
        <v>18718600</v>
      </c>
      <c r="E93" s="1">
        <v>548626500</v>
      </c>
      <c r="F93" s="1">
        <v>511686800</v>
      </c>
      <c r="G93" s="1">
        <v>188061300</v>
      </c>
      <c r="H93" s="1">
        <v>312672800</v>
      </c>
      <c r="I93" s="1">
        <v>518393100</v>
      </c>
      <c r="J93" s="1">
        <v>540210300</v>
      </c>
      <c r="K93" s="1">
        <v>1686205100</v>
      </c>
      <c r="L93" s="1">
        <v>709465900</v>
      </c>
      <c r="M93" s="1">
        <v>602656100</v>
      </c>
    </row>
    <row r="94" spans="2:13" x14ac:dyDescent="0.25">
      <c r="B94" s="1">
        <v>38362800</v>
      </c>
      <c r="C94" s="1">
        <v>16590800</v>
      </c>
      <c r="D94" s="1">
        <v>19935500</v>
      </c>
      <c r="E94" s="1">
        <v>318380100</v>
      </c>
      <c r="F94" s="1">
        <v>255054400</v>
      </c>
      <c r="G94" s="1">
        <v>180877100</v>
      </c>
      <c r="H94" s="1">
        <v>385330600</v>
      </c>
      <c r="I94" s="1">
        <v>597808700</v>
      </c>
      <c r="J94" s="1">
        <v>416339500</v>
      </c>
      <c r="K94" s="1">
        <v>933586600</v>
      </c>
      <c r="L94" s="1">
        <v>879789500</v>
      </c>
      <c r="M94" s="1">
        <v>749974300</v>
      </c>
    </row>
    <row r="95" spans="2:13" x14ac:dyDescent="0.25">
      <c r="B95" s="1">
        <v>28437200</v>
      </c>
      <c r="C95" s="1">
        <v>17251700</v>
      </c>
      <c r="D95" s="1">
        <v>21153700</v>
      </c>
      <c r="E95" s="1">
        <v>257355399</v>
      </c>
      <c r="F95" s="1">
        <v>171291400</v>
      </c>
      <c r="G95" s="1">
        <v>188177500</v>
      </c>
      <c r="H95" s="1">
        <v>515298300</v>
      </c>
      <c r="I95" s="1">
        <v>470359600</v>
      </c>
      <c r="J95" s="1">
        <v>631275700</v>
      </c>
      <c r="K95" s="1">
        <v>650378900</v>
      </c>
      <c r="L95" s="1">
        <v>717121300</v>
      </c>
      <c r="M95" s="1">
        <v>520219500</v>
      </c>
    </row>
    <row r="96" spans="2:13" x14ac:dyDescent="0.25">
      <c r="B96" s="1">
        <v>25894400</v>
      </c>
      <c r="C96" s="1">
        <v>14636900</v>
      </c>
      <c r="D96" s="1">
        <v>16506200</v>
      </c>
      <c r="E96" s="1">
        <v>184023300</v>
      </c>
      <c r="F96" s="1">
        <v>297257600</v>
      </c>
      <c r="G96" s="1">
        <v>159216600</v>
      </c>
      <c r="H96" s="1">
        <v>352491000</v>
      </c>
      <c r="I96" s="1">
        <v>334908000</v>
      </c>
      <c r="J96" s="1">
        <v>534535800</v>
      </c>
      <c r="K96" s="1">
        <v>602193000</v>
      </c>
      <c r="L96" s="1">
        <v>646832300</v>
      </c>
      <c r="M96" s="1">
        <v>867055700</v>
      </c>
    </row>
    <row r="97" spans="2:13" x14ac:dyDescent="0.25">
      <c r="B97" s="1">
        <v>30208400</v>
      </c>
      <c r="C97" s="1">
        <v>16491000</v>
      </c>
      <c r="D97" s="1">
        <v>16277400</v>
      </c>
      <c r="E97" s="1">
        <v>222630300</v>
      </c>
      <c r="F97" s="1">
        <v>915864600</v>
      </c>
      <c r="G97" s="1">
        <v>180811200</v>
      </c>
      <c r="H97" s="1">
        <v>456346000</v>
      </c>
      <c r="I97" s="1">
        <v>419427700</v>
      </c>
      <c r="J97" s="1">
        <v>535102600</v>
      </c>
      <c r="K97" s="1">
        <v>714479400</v>
      </c>
      <c r="L97" s="1">
        <v>910018700</v>
      </c>
      <c r="M97" s="1">
        <v>807045200</v>
      </c>
    </row>
    <row r="98" spans="2:13" x14ac:dyDescent="0.25">
      <c r="B98" s="1">
        <v>17460400</v>
      </c>
      <c r="C98" s="1">
        <v>17962100</v>
      </c>
      <c r="D98" s="1">
        <v>17041800</v>
      </c>
      <c r="E98" s="1">
        <v>164908400</v>
      </c>
      <c r="F98" s="1">
        <v>587089100</v>
      </c>
      <c r="G98" s="1">
        <v>265677200</v>
      </c>
      <c r="H98" s="1">
        <v>421653900</v>
      </c>
      <c r="I98" s="1">
        <v>352731900</v>
      </c>
      <c r="J98" s="1">
        <v>546822500</v>
      </c>
      <c r="K98" s="1">
        <v>581784200</v>
      </c>
      <c r="L98" s="1">
        <v>642113300</v>
      </c>
      <c r="M98" s="1">
        <v>766766400</v>
      </c>
    </row>
    <row r="99" spans="2:13" x14ac:dyDescent="0.25">
      <c r="B99" s="1">
        <v>18038500</v>
      </c>
      <c r="C99" s="1">
        <v>27598100</v>
      </c>
      <c r="D99" s="1">
        <v>18151400</v>
      </c>
      <c r="E99" s="1">
        <v>165921900</v>
      </c>
      <c r="F99" s="1">
        <v>733982900</v>
      </c>
      <c r="G99" s="1">
        <v>267714200</v>
      </c>
      <c r="H99" s="1">
        <v>336670600</v>
      </c>
      <c r="I99" s="1">
        <v>406942300</v>
      </c>
      <c r="J99" s="1">
        <v>534421700</v>
      </c>
      <c r="K99" s="1">
        <v>655915200</v>
      </c>
      <c r="L99" s="1">
        <v>825792700</v>
      </c>
      <c r="M99" s="1">
        <v>983742700</v>
      </c>
    </row>
    <row r="100" spans="2:13" x14ac:dyDescent="0.25">
      <c r="B100" s="1">
        <v>24548000</v>
      </c>
      <c r="C100" s="1">
        <v>19092100</v>
      </c>
      <c r="D100" s="1">
        <v>24184200</v>
      </c>
      <c r="E100" s="1">
        <v>187025400</v>
      </c>
      <c r="F100" s="1">
        <v>312092600</v>
      </c>
      <c r="G100" s="1">
        <v>265401400</v>
      </c>
      <c r="H100" s="1">
        <v>537951100</v>
      </c>
      <c r="I100" s="1">
        <v>461998700</v>
      </c>
      <c r="J100" s="1">
        <v>460218700</v>
      </c>
      <c r="K100" s="1">
        <v>641071100</v>
      </c>
      <c r="L100" s="1">
        <v>727120100</v>
      </c>
      <c r="M100" s="1">
        <v>909860200</v>
      </c>
    </row>
    <row r="101" spans="2:13" x14ac:dyDescent="0.25">
      <c r="B101" s="1">
        <v>17362000</v>
      </c>
      <c r="C101" s="1">
        <v>36106500</v>
      </c>
      <c r="D101" s="1">
        <v>150024400</v>
      </c>
      <c r="E101" s="1">
        <v>172035500</v>
      </c>
      <c r="F101" s="1">
        <v>444612900</v>
      </c>
      <c r="G101" s="1">
        <v>231091800</v>
      </c>
      <c r="H101" s="1">
        <v>493826000</v>
      </c>
      <c r="I101" s="1">
        <v>478404400</v>
      </c>
      <c r="J101" s="1">
        <v>520113799</v>
      </c>
      <c r="K101" s="1">
        <v>773904600</v>
      </c>
      <c r="L101" s="1">
        <v>602934200</v>
      </c>
      <c r="M101" s="1">
        <v>700053200</v>
      </c>
    </row>
    <row r="102" spans="2:13" x14ac:dyDescent="0.25">
      <c r="B102" s="1">
        <v>22558500</v>
      </c>
      <c r="C102" s="1">
        <v>28053900</v>
      </c>
      <c r="D102" s="1">
        <v>95982100</v>
      </c>
      <c r="E102" s="1">
        <v>160616400</v>
      </c>
      <c r="F102" s="1">
        <v>461442400</v>
      </c>
      <c r="G102" s="1">
        <v>165535700</v>
      </c>
      <c r="H102" s="1">
        <v>524487700</v>
      </c>
      <c r="I102" s="1">
        <v>519072800</v>
      </c>
      <c r="J102" s="1">
        <v>458853900</v>
      </c>
      <c r="K102" s="1">
        <v>600558100</v>
      </c>
      <c r="L102" s="1">
        <v>655168300</v>
      </c>
      <c r="M102" s="1">
        <v>890053800</v>
      </c>
    </row>
    <row r="103" spans="2:13" x14ac:dyDescent="0.25">
      <c r="B103" s="1">
        <v>23671700</v>
      </c>
      <c r="C103" s="1">
        <v>23125900</v>
      </c>
      <c r="D103" s="1">
        <v>104098000</v>
      </c>
      <c r="E103" s="1">
        <v>174933700</v>
      </c>
      <c r="F103" s="1">
        <v>266357199</v>
      </c>
      <c r="G103" s="1">
        <v>160091200</v>
      </c>
      <c r="H103" s="1">
        <v>483880500</v>
      </c>
      <c r="I103" s="1">
        <v>417162700</v>
      </c>
      <c r="J103" s="1">
        <v>424147200</v>
      </c>
      <c r="K103" s="1">
        <v>634332800</v>
      </c>
      <c r="L103" s="1">
        <v>587977800</v>
      </c>
      <c r="M103" s="1">
        <v>697265700</v>
      </c>
    </row>
    <row r="104" spans="2:13" x14ac:dyDescent="0.25">
      <c r="B104" s="1">
        <v>23663200</v>
      </c>
      <c r="C104" s="1">
        <v>16598700</v>
      </c>
      <c r="D104" s="1">
        <v>59496400</v>
      </c>
      <c r="E104" s="1">
        <v>259395100</v>
      </c>
      <c r="F104" s="1">
        <v>553513600</v>
      </c>
      <c r="G104" s="1">
        <v>159897500</v>
      </c>
      <c r="H104" s="1">
        <v>333913500</v>
      </c>
      <c r="I104" s="1">
        <v>387628900</v>
      </c>
      <c r="J104" s="1">
        <v>560803600</v>
      </c>
      <c r="K104" s="1">
        <v>726346100</v>
      </c>
      <c r="L104" s="1">
        <v>1167858200</v>
      </c>
      <c r="M104" s="1">
        <v>738386000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opLeftCell="A97" workbookViewId="0">
      <selection activeCell="G106" sqref="G106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19">
        <v>1000</v>
      </c>
    </row>
    <row r="4" spans="2:15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  <c r="O4" s="19">
        <v>2000</v>
      </c>
    </row>
    <row r="5" spans="2:15" x14ac:dyDescent="0.25">
      <c r="B5" s="15">
        <f>'sumaIntParami,j'!B5/($O$3*$O$3)</f>
        <v>29.225899999999999</v>
      </c>
      <c r="C5" s="15">
        <f>'sumaIntParami,j'!C5/($O$3*$O$3)</f>
        <v>34.621299999999998</v>
      </c>
      <c r="D5" s="15">
        <f>'sumaIntParami,j'!D5/($O$3*$O$3)</f>
        <v>43.506999999999998</v>
      </c>
      <c r="E5" s="11">
        <f>'sumaIntParami,j'!E5/($O$4*$O$4)</f>
        <v>118.351275</v>
      </c>
      <c r="F5" s="11">
        <f>'sumaIntParami,j'!F5/($O$4*$O$4)</f>
        <v>337.451775</v>
      </c>
      <c r="G5" s="11">
        <f>'sumaIntParami,j'!G5/($O$4*$O$4)</f>
        <v>100.383025</v>
      </c>
      <c r="H5" s="5">
        <f>'sumaIntParami,j'!H5/($O$5*$O$5)</f>
        <v>127.01634444444444</v>
      </c>
      <c r="I5" s="5">
        <f>'sumaIntParami,j'!I5/($O$5*$O$5)</f>
        <v>129.68697777777777</v>
      </c>
      <c r="J5" s="5">
        <f>'sumaIntParami,j'!J5/($O$5*$O$5)</f>
        <v>98.299533333333329</v>
      </c>
      <c r="K5" s="13">
        <f>'sumaIntParami,j'!K5/($O$6*$O$6)</f>
        <v>199.97236874999999</v>
      </c>
      <c r="L5" s="13">
        <f>'sumaIntParami,j'!L5/($O$6*$O$6)</f>
        <v>90.295756249999997</v>
      </c>
      <c r="M5" s="13">
        <f>'sumaIntParami,j'!M5/($O$6*$O$6)</f>
        <v>137.27200625</v>
      </c>
      <c r="O5" s="19">
        <v>3000</v>
      </c>
    </row>
    <row r="6" spans="2:15" x14ac:dyDescent="0.25">
      <c r="B6" s="15">
        <f>'sumaIntParami,j'!B6/($O$3*$O$3)</f>
        <v>22.882999999999999</v>
      </c>
      <c r="C6" s="15">
        <f>'sumaIntParami,j'!C6/($O$3*$O$3)</f>
        <v>20.857199999999999</v>
      </c>
      <c r="D6" s="15">
        <f>'sumaIntParami,j'!D6/($O$3*$O$3)</f>
        <v>25.113499999999998</v>
      </c>
      <c r="E6" s="11">
        <f>'sumaIntParami,j'!E6/($O$4*$O$4)</f>
        <v>106.3352</v>
      </c>
      <c r="F6" s="11">
        <f>'sumaIntParami,j'!F6/($O$4*$O$4)</f>
        <v>226.05312499999999</v>
      </c>
      <c r="G6" s="11">
        <f>'sumaIntParami,j'!G6/($O$4*$O$4)</f>
        <v>97.242225000000005</v>
      </c>
      <c r="H6" s="5">
        <f>'sumaIntParami,j'!H6/($O$5*$O$5)</f>
        <v>44.047011111111111</v>
      </c>
      <c r="I6" s="5">
        <f>'sumaIntParami,j'!I6/($O$5*$O$5)</f>
        <v>67.629966666666661</v>
      </c>
      <c r="J6" s="5">
        <f>'sumaIntParami,j'!J6/($O$5*$O$5)</f>
        <v>63.919155555555555</v>
      </c>
      <c r="K6" s="13">
        <f>'sumaIntParami,j'!K6/($O$6*$O$6)</f>
        <v>87.126149999999996</v>
      </c>
      <c r="L6" s="13">
        <f>'sumaIntParami,j'!L6/($O$6*$O$6)</f>
        <v>54.223656249999998</v>
      </c>
      <c r="M6" s="13">
        <f>'sumaIntParami,j'!M6/($O$6*$O$6)</f>
        <v>62.34776875</v>
      </c>
      <c r="O6" s="19">
        <v>4000</v>
      </c>
    </row>
    <row r="7" spans="2:15" x14ac:dyDescent="0.25">
      <c r="B7" s="15">
        <f>'sumaIntParami,j'!B7/($O$3*$O$3)</f>
        <v>27.304099999999998</v>
      </c>
      <c r="C7" s="15">
        <f>'sumaIntParami,j'!C7/($O$3*$O$3)</f>
        <v>67.233099999999993</v>
      </c>
      <c r="D7" s="15">
        <f>'sumaIntParami,j'!D7/($O$3*$O$3)</f>
        <v>38.960999999999999</v>
      </c>
      <c r="E7" s="11">
        <f>'sumaIntParami,j'!E7/($O$4*$O$4)</f>
        <v>112.78475</v>
      </c>
      <c r="F7" s="11">
        <f>'sumaIntParami,j'!F7/($O$4*$O$4)</f>
        <v>226.83747500000001</v>
      </c>
      <c r="G7" s="11">
        <f>'sumaIntParami,j'!G7/($O$4*$O$4)</f>
        <v>227.24299999999999</v>
      </c>
      <c r="H7" s="5">
        <f>'sumaIntParami,j'!H7/($O$5*$O$5)</f>
        <v>61.101799999999997</v>
      </c>
      <c r="I7" s="5">
        <f>'sumaIntParami,j'!I7/($O$5*$O$5)</f>
        <v>65.635855555555551</v>
      </c>
      <c r="J7" s="5">
        <f>'sumaIntParami,j'!J7/($O$5*$O$5)</f>
        <v>102.97942222222223</v>
      </c>
      <c r="K7" s="13">
        <f>'sumaIntParami,j'!K7/($O$6*$O$6)</f>
        <v>59.951818750000001</v>
      </c>
      <c r="L7" s="13">
        <f>'sumaIntParami,j'!L7/($O$6*$O$6)</f>
        <v>78.103562499999995</v>
      </c>
      <c r="M7" s="13">
        <f>'sumaIntParami,j'!M7/($O$6*$O$6)</f>
        <v>70.980768749999996</v>
      </c>
    </row>
    <row r="8" spans="2:15" x14ac:dyDescent="0.25">
      <c r="B8" s="15">
        <f>'sumaIntParami,j'!B8/($O$3*$O$3)</f>
        <v>30.111599999999999</v>
      </c>
      <c r="C8" s="15">
        <f>'sumaIntParami,j'!C8/($O$3*$O$3)</f>
        <v>43.594499999999996</v>
      </c>
      <c r="D8" s="15">
        <f>'sumaIntParami,j'!D8/($O$3*$O$3)</f>
        <v>51.192300000000003</v>
      </c>
      <c r="E8" s="11">
        <f>'sumaIntParami,j'!E8/($O$4*$O$4)</f>
        <v>160.13272499999999</v>
      </c>
      <c r="F8" s="11">
        <f>'sumaIntParami,j'!F8/($O$4*$O$4)</f>
        <v>149.44895</v>
      </c>
      <c r="G8" s="11">
        <f>'sumaIntParami,j'!G8/($O$4*$O$4)</f>
        <v>90.872624999999999</v>
      </c>
      <c r="H8" s="5">
        <f>'sumaIntParami,j'!H8/($O$5*$O$5)</f>
        <v>51.601211111111112</v>
      </c>
      <c r="I8" s="5">
        <f>'sumaIntParami,j'!I8/($O$5*$O$5)</f>
        <v>68.153355555555549</v>
      </c>
      <c r="J8" s="5">
        <f>'sumaIntParami,j'!J8/($O$5*$O$5)</f>
        <v>126.05654444444444</v>
      </c>
      <c r="K8" s="13">
        <f>'sumaIntParami,j'!K8/($O$6*$O$6)</f>
        <v>39.275174999999997</v>
      </c>
      <c r="L8" s="13">
        <f>'sumaIntParami,j'!L8/($O$6*$O$6)</f>
        <v>98.991068749999997</v>
      </c>
      <c r="M8" s="13">
        <f>'sumaIntParami,j'!M8/($O$6*$O$6)</f>
        <v>65.370675000000006</v>
      </c>
    </row>
    <row r="9" spans="2:15" x14ac:dyDescent="0.25">
      <c r="B9" s="15">
        <f>'sumaIntParami,j'!B9/($O$3*$O$3)</f>
        <v>41.349800000000002</v>
      </c>
      <c r="C9" s="15">
        <f>'sumaIntParami,j'!C9/($O$3*$O$3)</f>
        <v>63.304900000000004</v>
      </c>
      <c r="D9" s="15">
        <f>'sumaIntParami,j'!D9/($O$3*$O$3)</f>
        <v>29.723099999999999</v>
      </c>
      <c r="E9" s="11">
        <f>'sumaIntParami,j'!E9/($O$4*$O$4)</f>
        <v>99.821174999999997</v>
      </c>
      <c r="F9" s="11">
        <f>'sumaIntParami,j'!F9/($O$4*$O$4)</f>
        <v>217.51329999999999</v>
      </c>
      <c r="G9" s="11">
        <f>'sumaIntParami,j'!G9/($O$4*$O$4)</f>
        <v>96.975200000000001</v>
      </c>
      <c r="H9" s="5">
        <f>'sumaIntParami,j'!H9/($O$5*$O$5)</f>
        <v>114.79592211111111</v>
      </c>
      <c r="I9" s="5">
        <f>'sumaIntParami,j'!I9/($O$5*$O$5)</f>
        <v>85.472844444444448</v>
      </c>
      <c r="J9" s="5">
        <f>'sumaIntParami,j'!J9/($O$5*$O$5)</f>
        <v>117.57348888888889</v>
      </c>
      <c r="K9" s="13">
        <f>'sumaIntParami,j'!K9/($O$6*$O$6)</f>
        <v>53.590899999999998</v>
      </c>
      <c r="L9" s="13">
        <f>'sumaIntParami,j'!L9/($O$6*$O$6)</f>
        <v>55.201506250000001</v>
      </c>
      <c r="M9" s="13">
        <f>'sumaIntParami,j'!M9/($O$6*$O$6)</f>
        <v>51.818956249999999</v>
      </c>
    </row>
    <row r="10" spans="2:15" x14ac:dyDescent="0.25">
      <c r="B10" s="15">
        <f>'sumaIntParami,j'!B10/($O$3*$O$3)</f>
        <v>40.063299999999998</v>
      </c>
      <c r="C10" s="15">
        <f>'sumaIntParami,j'!C10/($O$3*$O$3)</f>
        <v>40.620800000000003</v>
      </c>
      <c r="D10" s="15">
        <f>'sumaIntParami,j'!D10/($O$3*$O$3)</f>
        <v>46.867699999999999</v>
      </c>
      <c r="E10" s="11">
        <f>'sumaIntParami,j'!E10/($O$4*$O$4)</f>
        <v>74.702950000000001</v>
      </c>
      <c r="F10" s="11">
        <f>'sumaIntParami,j'!F10/($O$4*$O$4)</f>
        <v>239.86202499999999</v>
      </c>
      <c r="G10" s="11">
        <f>'sumaIntParami,j'!G10/($O$4*$O$4)</f>
        <v>89.380075000000005</v>
      </c>
      <c r="H10" s="5">
        <f>'sumaIntParami,j'!H10/($O$5*$O$5)</f>
        <v>82.084988888888887</v>
      </c>
      <c r="I10" s="5">
        <f>'sumaIntParami,j'!I10/($O$5*$O$5)</f>
        <v>115.90756666666667</v>
      </c>
      <c r="J10" s="5">
        <f>'sumaIntParami,j'!J10/($O$5*$O$5)</f>
        <v>85.078255555555558</v>
      </c>
      <c r="K10" s="13">
        <f>'sumaIntParami,j'!K10/($O$6*$O$6)</f>
        <v>54.629775000000002</v>
      </c>
      <c r="L10" s="13">
        <f>'sumaIntParami,j'!L10/($O$6*$O$6)</f>
        <v>42.061974999999997</v>
      </c>
      <c r="M10" s="13">
        <f>'sumaIntParami,j'!M10/($O$6*$O$6)</f>
        <v>40.44953125</v>
      </c>
    </row>
    <row r="11" spans="2:15" x14ac:dyDescent="0.25">
      <c r="B11" s="15">
        <f>'sumaIntParami,j'!B11/($O$3*$O$3)</f>
        <v>27.208500000000001</v>
      </c>
      <c r="C11" s="15">
        <f>'sumaIntParami,j'!C11/($O$3*$O$3)</f>
        <v>24.866700000000002</v>
      </c>
      <c r="D11" s="15">
        <f>'sumaIntParami,j'!D11/($O$3*$O$3)</f>
        <v>29.458400000000001</v>
      </c>
      <c r="E11" s="11">
        <f>'sumaIntParami,j'!E11/($O$4*$O$4)</f>
        <v>108.96155</v>
      </c>
      <c r="F11" s="11">
        <f>'sumaIntParami,j'!F11/($O$4*$O$4)</f>
        <v>242.78469999999999</v>
      </c>
      <c r="G11" s="11">
        <f>'sumaIntParami,j'!G11/($O$4*$O$4)</f>
        <v>143.33285000000001</v>
      </c>
      <c r="H11" s="5">
        <f>'sumaIntParami,j'!H11/($O$5*$O$5)</f>
        <v>73.294388888888889</v>
      </c>
      <c r="I11" s="5">
        <f>'sumaIntParami,j'!I11/($O$5*$O$5)</f>
        <v>66.594455555555555</v>
      </c>
      <c r="J11" s="5">
        <f>'sumaIntParami,j'!J11/($O$5*$O$5)</f>
        <v>45.5976</v>
      </c>
      <c r="K11" s="13">
        <f>'sumaIntParami,j'!K11/($O$6*$O$6)</f>
        <v>37.222850000000001</v>
      </c>
      <c r="L11" s="13">
        <f>'sumaIntParami,j'!L11/($O$6*$O$6)</f>
        <v>30.785131249999999</v>
      </c>
      <c r="M11" s="13">
        <f>'sumaIntParami,j'!M11/($O$6*$O$6)</f>
        <v>44.444612499999998</v>
      </c>
    </row>
    <row r="12" spans="2:15" x14ac:dyDescent="0.25">
      <c r="B12" s="15">
        <f>'sumaIntParami,j'!B12/($O$3*$O$3)</f>
        <v>19.744499999999999</v>
      </c>
      <c r="C12" s="15">
        <f>'sumaIntParami,j'!C12/($O$3*$O$3)</f>
        <v>61.246200000000002</v>
      </c>
      <c r="D12" s="15">
        <f>'sumaIntParami,j'!D12/($O$3*$O$3)</f>
        <v>35.729599999999998</v>
      </c>
      <c r="E12" s="11">
        <f>'sumaIntParami,j'!E12/($O$4*$O$4)</f>
        <v>109.8387</v>
      </c>
      <c r="F12" s="11">
        <f>'sumaIntParami,j'!F12/($O$4*$O$4)</f>
        <v>177.6567</v>
      </c>
      <c r="G12" s="11">
        <f>'sumaIntParami,j'!G12/($O$4*$O$4)</f>
        <v>157.46732499999999</v>
      </c>
      <c r="H12" s="5">
        <f>'sumaIntParami,j'!H12/($O$5*$O$5)</f>
        <v>53.111011111111111</v>
      </c>
      <c r="I12" s="5">
        <f>'sumaIntParami,j'!I12/($O$5*$O$5)</f>
        <v>58.768611111111113</v>
      </c>
      <c r="J12" s="5">
        <f>'sumaIntParami,j'!J12/($O$5*$O$5)</f>
        <v>69.300299999999993</v>
      </c>
      <c r="K12" s="13">
        <f>'sumaIntParami,j'!K12/($O$6*$O$6)</f>
        <v>32.237987500000003</v>
      </c>
      <c r="L12" s="13">
        <f>'sumaIntParami,j'!L12/($O$6*$O$6)</f>
        <v>32.880968750000001</v>
      </c>
      <c r="M12" s="13">
        <f>'sumaIntParami,j'!M12/($O$6*$O$6)</f>
        <v>44.495906249999997</v>
      </c>
    </row>
    <row r="13" spans="2:15" x14ac:dyDescent="0.25">
      <c r="B13" s="15">
        <f>'sumaIntParami,j'!B13/($O$3*$O$3)</f>
        <v>37.784700000000001</v>
      </c>
      <c r="C13" s="15">
        <f>'sumaIntParami,j'!C13/($O$3*$O$3)</f>
        <v>22.396100000000001</v>
      </c>
      <c r="D13" s="15">
        <f>'sumaIntParami,j'!D13/($O$3*$O$3)</f>
        <v>48.738500000000002</v>
      </c>
      <c r="E13" s="11">
        <f>'sumaIntParami,j'!E13/($O$4*$O$4)</f>
        <v>90.224024999999997</v>
      </c>
      <c r="F13" s="11">
        <f>'sumaIntParami,j'!F13/($O$4*$O$4)</f>
        <v>158.65225000000001</v>
      </c>
      <c r="G13" s="11">
        <f>'sumaIntParami,j'!G13/($O$4*$O$4)</f>
        <v>117.340175</v>
      </c>
      <c r="H13" s="5">
        <f>'sumaIntParami,j'!H13/($O$5*$O$5)</f>
        <v>54.334166666666668</v>
      </c>
      <c r="I13" s="5">
        <f>'sumaIntParami,j'!I13/($O$5*$O$5)</f>
        <v>50.8476</v>
      </c>
      <c r="J13" s="5">
        <f>'sumaIntParami,j'!J13/($O$5*$O$5)</f>
        <v>52.069644444444442</v>
      </c>
      <c r="K13" s="13">
        <f>'sumaIntParami,j'!K13/($O$6*$O$6)</f>
        <v>36.464818749999999</v>
      </c>
      <c r="L13" s="13">
        <f>'sumaIntParami,j'!L13/($O$6*$O$6)</f>
        <v>48.602787499999998</v>
      </c>
      <c r="M13" s="13">
        <f>'sumaIntParami,j'!M13/($O$6*$O$6)</f>
        <v>40.255493749999999</v>
      </c>
    </row>
    <row r="14" spans="2:15" x14ac:dyDescent="0.25">
      <c r="B14" s="15">
        <f>'sumaIntParami,j'!B14/($O$3*$O$3)</f>
        <v>18.010300000000001</v>
      </c>
      <c r="C14" s="15">
        <f>'sumaIntParami,j'!C14/($O$3*$O$3)</f>
        <v>192.21199999999999</v>
      </c>
      <c r="D14" s="15">
        <f>'sumaIntParami,j'!D14/($O$3*$O$3)</f>
        <v>33.587499999999999</v>
      </c>
      <c r="E14" s="11">
        <f>'sumaIntParami,j'!E14/($O$4*$O$4)</f>
        <v>76.761449999999996</v>
      </c>
      <c r="F14" s="11">
        <f>'sumaIntParami,j'!F14/($O$4*$O$4)</f>
        <v>129.06365</v>
      </c>
      <c r="G14" s="11">
        <f>'sumaIntParami,j'!G14/($O$4*$O$4)</f>
        <v>146.40020000000001</v>
      </c>
      <c r="H14" s="5">
        <f>'sumaIntParami,j'!H14/($O$5*$O$5)</f>
        <v>61.390344444444445</v>
      </c>
      <c r="I14" s="5">
        <f>'sumaIntParami,j'!I14/($O$5*$O$5)</f>
        <v>53.245877777777778</v>
      </c>
      <c r="J14" s="5">
        <f>'sumaIntParami,j'!J14/($O$5*$O$5)</f>
        <v>45.836255555555553</v>
      </c>
      <c r="K14" s="13">
        <f>'sumaIntParami,j'!K14/($O$6*$O$6)</f>
        <v>40.633949999999999</v>
      </c>
      <c r="L14" s="13">
        <f>'sumaIntParami,j'!L14/($O$6*$O$6)</f>
        <v>43.847812500000003</v>
      </c>
      <c r="M14" s="13">
        <f>'sumaIntParami,j'!M14/($O$6*$O$6)</f>
        <v>49.597549999999998</v>
      </c>
    </row>
    <row r="15" spans="2:15" x14ac:dyDescent="0.25">
      <c r="B15" s="15">
        <f>'sumaIntParami,j'!B15/($O$3*$O$3)</f>
        <v>26.920999999999999</v>
      </c>
      <c r="C15" s="15">
        <f>'sumaIntParami,j'!C15/($O$3*$O$3)</f>
        <v>107.60939999999999</v>
      </c>
      <c r="D15" s="15">
        <f>'sumaIntParami,j'!D15/($O$3*$O$3)</f>
        <v>66.190700000000007</v>
      </c>
      <c r="E15" s="11">
        <f>'sumaIntParami,j'!E15/($O$4*$O$4)</f>
        <v>157.898425</v>
      </c>
      <c r="F15" s="11">
        <f>'sumaIntParami,j'!F15/($O$4*$O$4)</f>
        <v>132.7313</v>
      </c>
      <c r="G15" s="11">
        <f>'sumaIntParami,j'!G15/($O$4*$O$4)</f>
        <v>66.900125000000003</v>
      </c>
      <c r="H15" s="5">
        <f>'sumaIntParami,j'!H15/($O$5*$O$5)</f>
        <v>74.15732222222222</v>
      </c>
      <c r="I15" s="5">
        <f>'sumaIntParami,j'!I15/($O$5*$O$5)</f>
        <v>59.752899999999997</v>
      </c>
      <c r="J15" s="5">
        <f>'sumaIntParami,j'!J15/($O$5*$O$5)</f>
        <v>66.837999999999994</v>
      </c>
      <c r="K15" s="13">
        <f>'sumaIntParami,j'!K15/($O$6*$O$6)</f>
        <v>44.167893749999998</v>
      </c>
      <c r="L15" s="13">
        <f>'sumaIntParami,j'!L15/($O$6*$O$6)</f>
        <v>49.273987499999997</v>
      </c>
      <c r="M15" s="13">
        <f>'sumaIntParami,j'!M15/($O$6*$O$6)</f>
        <v>38.956818749999996</v>
      </c>
    </row>
    <row r="16" spans="2:15" x14ac:dyDescent="0.25">
      <c r="B16" s="15">
        <f>'sumaIntParami,j'!B16/($O$3*$O$3)</f>
        <v>34.262</v>
      </c>
      <c r="C16" s="15">
        <f>'sumaIntParami,j'!C16/($O$3*$O$3)</f>
        <v>24.063199999999998</v>
      </c>
      <c r="D16" s="15">
        <f>'sumaIntParami,j'!D16/($O$3*$O$3)</f>
        <v>51.9756</v>
      </c>
      <c r="E16" s="11">
        <f>'sumaIntParami,j'!E16/($O$4*$O$4)</f>
        <v>98.219949999999997</v>
      </c>
      <c r="F16" s="11">
        <f>'sumaIntParami,j'!F16/($O$4*$O$4)</f>
        <v>238.78625</v>
      </c>
      <c r="G16" s="11">
        <f>'sumaIntParami,j'!G16/($O$4*$O$4)</f>
        <v>124.7552</v>
      </c>
      <c r="H16" s="5">
        <f>'sumaIntParami,j'!H16/($O$5*$O$5)</f>
        <v>43.094411111111114</v>
      </c>
      <c r="I16" s="5">
        <f>'sumaIntParami,j'!I16/($O$5*$O$5)</f>
        <v>48.247777777777777</v>
      </c>
      <c r="J16" s="5">
        <f>'sumaIntParami,j'!J16/($O$5*$O$5)</f>
        <v>62.698455555555554</v>
      </c>
      <c r="K16" s="13">
        <f>'sumaIntParami,j'!K16/($O$6*$O$6)</f>
        <v>47.750075000000002</v>
      </c>
      <c r="L16" s="13">
        <f>'sumaIntParami,j'!L16/($O$6*$O$6)</f>
        <v>45.80174375</v>
      </c>
      <c r="M16" s="13">
        <f>'sumaIntParami,j'!M16/($O$6*$O$6)</f>
        <v>44.370006250000003</v>
      </c>
    </row>
    <row r="17" spans="2:13" x14ac:dyDescent="0.25">
      <c r="B17" s="15">
        <f>'sumaIntParami,j'!B17/($O$3*$O$3)</f>
        <v>24.693000000000001</v>
      </c>
      <c r="C17" s="15">
        <f>'sumaIntParami,j'!C17/($O$3*$O$3)</f>
        <v>58.817100000000003</v>
      </c>
      <c r="D17" s="15">
        <f>'sumaIntParami,j'!D17/($O$3*$O$3)</f>
        <v>27.605799999999999</v>
      </c>
      <c r="E17" s="11">
        <f>'sumaIntParami,j'!E17/($O$4*$O$4)</f>
        <v>78.430199999999999</v>
      </c>
      <c r="F17" s="11">
        <f>'sumaIntParami,j'!F17/($O$4*$O$4)</f>
        <v>168.66884999999999</v>
      </c>
      <c r="G17" s="11">
        <f>'sumaIntParami,j'!G17/($O$4*$O$4)</f>
        <v>103.2239</v>
      </c>
      <c r="H17" s="5">
        <f>'sumaIntParami,j'!H17/($O$5*$O$5)</f>
        <v>43.119077777777775</v>
      </c>
      <c r="I17" s="5">
        <f>'sumaIntParami,j'!I17/($O$5*$O$5)</f>
        <v>67.661433333333335</v>
      </c>
      <c r="J17" s="5">
        <f>'sumaIntParami,j'!J17/($O$5*$O$5)</f>
        <v>49.782277777777779</v>
      </c>
      <c r="K17" s="13">
        <f>'sumaIntParami,j'!K17/($O$6*$O$6)</f>
        <v>153.57370624999999</v>
      </c>
      <c r="L17" s="13">
        <f>'sumaIntParami,j'!L17/($O$6*$O$6)</f>
        <v>37.216187499999997</v>
      </c>
      <c r="M17" s="13">
        <f>'sumaIntParami,j'!M17/($O$6*$O$6)</f>
        <v>34.188200000000002</v>
      </c>
    </row>
    <row r="18" spans="2:13" x14ac:dyDescent="0.25">
      <c r="B18" s="15">
        <f>'sumaIntParami,j'!B18/($O$3*$O$3)</f>
        <v>28.200700000000001</v>
      </c>
      <c r="C18" s="15">
        <f>'sumaIntParami,j'!C18/($O$3*$O$3)</f>
        <v>30.7818</v>
      </c>
      <c r="D18" s="15">
        <f>'sumaIntParami,j'!D18/($O$3*$O$3)</f>
        <v>70.574200000000005</v>
      </c>
      <c r="E18" s="11">
        <f>'sumaIntParami,j'!E18/($O$4*$O$4)</f>
        <v>120.299425</v>
      </c>
      <c r="F18" s="11">
        <f>'sumaIntParami,j'!F18/($O$4*$O$4)</f>
        <v>192.440225</v>
      </c>
      <c r="G18" s="11">
        <f>'sumaIntParami,j'!G18/($O$4*$O$4)</f>
        <v>46.819074999999998</v>
      </c>
      <c r="H18" s="5">
        <f>'sumaIntParami,j'!H18/($O$5*$O$5)</f>
        <v>54.772577777777776</v>
      </c>
      <c r="I18" s="5">
        <f>'sumaIntParami,j'!I18/($O$5*$O$5)</f>
        <v>42.260066666666667</v>
      </c>
      <c r="J18" s="5">
        <f>'sumaIntParami,j'!J18/($O$5*$O$5)</f>
        <v>48.877455555555557</v>
      </c>
      <c r="K18" s="13">
        <f>'sumaIntParami,j'!K18/($O$6*$O$6)</f>
        <v>43.554818750000003</v>
      </c>
      <c r="L18" s="13">
        <f>'sumaIntParami,j'!L18/($O$6*$O$6)</f>
        <v>36.1360375</v>
      </c>
      <c r="M18" s="13">
        <f>'sumaIntParami,j'!M18/($O$6*$O$6)</f>
        <v>81.401949999999999</v>
      </c>
    </row>
    <row r="19" spans="2:13" x14ac:dyDescent="0.25">
      <c r="B19" s="15">
        <f>'sumaIntParami,j'!B19/($O$3*$O$3)</f>
        <v>58.5762</v>
      </c>
      <c r="C19" s="15">
        <f>'sumaIntParami,j'!C19/($O$3*$O$3)</f>
        <v>62.667099999999998</v>
      </c>
      <c r="D19" s="15">
        <f>'sumaIntParami,j'!D19/($O$3*$O$3)</f>
        <v>29.159400000000002</v>
      </c>
      <c r="E19" s="11">
        <f>'sumaIntParami,j'!E19/($O$4*$O$4)</f>
        <v>60.623975000000002</v>
      </c>
      <c r="F19" s="11">
        <f>'sumaIntParami,j'!F19/($O$4*$O$4)</f>
        <v>63.075225000000003</v>
      </c>
      <c r="G19" s="11">
        <f>'sumaIntParami,j'!G19/($O$4*$O$4)</f>
        <v>71.216425000000001</v>
      </c>
      <c r="H19" s="5">
        <f>'sumaIntParami,j'!H19/($O$5*$O$5)</f>
        <v>45.836088888888888</v>
      </c>
      <c r="I19" s="5">
        <f>'sumaIntParami,j'!I19/($O$5*$O$5)</f>
        <v>45.476577777777777</v>
      </c>
      <c r="J19" s="5">
        <f>'sumaIntParami,j'!J19/($O$5*$O$5)</f>
        <v>54.67496666666667</v>
      </c>
      <c r="K19" s="13">
        <f>'sumaIntParami,j'!K19/($O$6*$O$6)</f>
        <v>39.803606250000001</v>
      </c>
      <c r="L19" s="13">
        <f>'sumaIntParami,j'!L19/($O$6*$O$6)</f>
        <v>30.452762499999999</v>
      </c>
      <c r="M19" s="13">
        <f>'sumaIntParami,j'!M19/($O$6*$O$6)</f>
        <v>56.187962499999998</v>
      </c>
    </row>
    <row r="20" spans="2:13" x14ac:dyDescent="0.25">
      <c r="B20" s="15">
        <f>'sumaIntParami,j'!B20/($O$3*$O$3)</f>
        <v>52.881500000000003</v>
      </c>
      <c r="C20" s="15">
        <f>'sumaIntParami,j'!C20/($O$3*$O$3)</f>
        <v>38.862000000000002</v>
      </c>
      <c r="D20" s="15">
        <f>'sumaIntParami,j'!D20/($O$3*$O$3)</f>
        <v>77.730599999999995</v>
      </c>
      <c r="E20" s="11">
        <f>'sumaIntParami,j'!E20/($O$4*$O$4)</f>
        <v>62.207949999999997</v>
      </c>
      <c r="F20" s="11">
        <f>'sumaIntParami,j'!F20/($O$4*$O$4)</f>
        <v>69.361099999999993</v>
      </c>
      <c r="G20" s="11">
        <f>'sumaIntParami,j'!G20/($O$4*$O$4)</f>
        <v>99.384399999999999</v>
      </c>
      <c r="H20" s="5">
        <f>'sumaIntParami,j'!H20/($O$5*$O$5)</f>
        <v>54.887566666666665</v>
      </c>
      <c r="I20" s="5">
        <f>'sumaIntParami,j'!I20/($O$5*$O$5)</f>
        <v>52.27323333333333</v>
      </c>
      <c r="J20" s="5">
        <f>'sumaIntParami,j'!J20/($O$5*$O$5)</f>
        <v>60.149755555555558</v>
      </c>
      <c r="K20" s="13">
        <f>'sumaIntParami,j'!K20/($O$6*$O$6)</f>
        <v>48.5871</v>
      </c>
      <c r="L20" s="13">
        <f>'sumaIntParami,j'!L20/($O$6*$O$6)</f>
        <v>36.585225000000001</v>
      </c>
      <c r="M20" s="13">
        <f>'sumaIntParami,j'!M20/($O$6*$O$6)</f>
        <v>50.200375000000001</v>
      </c>
    </row>
    <row r="21" spans="2:13" x14ac:dyDescent="0.25">
      <c r="B21" s="15">
        <f>'sumaIntParami,j'!B21/($O$3*$O$3)</f>
        <v>83.756399999999999</v>
      </c>
      <c r="C21" s="15">
        <f>'sumaIntParami,j'!C21/($O$3*$O$3)</f>
        <v>34.6524</v>
      </c>
      <c r="D21" s="15">
        <f>'sumaIntParami,j'!D21/($O$3*$O$3)</f>
        <v>57.619399999999999</v>
      </c>
      <c r="E21" s="11">
        <f>'sumaIntParami,j'!E21/($O$4*$O$4)</f>
        <v>85.732225</v>
      </c>
      <c r="F21" s="11">
        <f>'sumaIntParami,j'!F21/($O$4*$O$4)</f>
        <v>49.638849999999998</v>
      </c>
      <c r="G21" s="11">
        <f>'sumaIntParami,j'!G21/($O$4*$O$4)</f>
        <v>70.427225000000007</v>
      </c>
      <c r="H21" s="5">
        <f>'sumaIntParami,j'!H21/($O$5*$O$5)</f>
        <v>54.588355555555559</v>
      </c>
      <c r="I21" s="5">
        <f>'sumaIntParami,j'!I21/($O$5*$O$5)</f>
        <v>43.460700000000003</v>
      </c>
      <c r="J21" s="5">
        <f>'sumaIntParami,j'!J21/($O$5*$O$5)</f>
        <v>51.078266666666664</v>
      </c>
      <c r="K21" s="13">
        <f>'sumaIntParami,j'!K21/($O$6*$O$6)</f>
        <v>52.451450000000001</v>
      </c>
      <c r="L21" s="13">
        <f>'sumaIntParami,j'!L21/($O$6*$O$6)</f>
        <v>67.40256875</v>
      </c>
      <c r="M21" s="13">
        <f>'sumaIntParami,j'!M21/($O$6*$O$6)</f>
        <v>43.984512500000001</v>
      </c>
    </row>
    <row r="22" spans="2:13" x14ac:dyDescent="0.25">
      <c r="B22" s="15">
        <f>'sumaIntParami,j'!B22/($O$3*$O$3)</f>
        <v>63.525199999999998</v>
      </c>
      <c r="C22" s="15">
        <f>'sumaIntParami,j'!C22/($O$3*$O$3)</f>
        <v>30.1751</v>
      </c>
      <c r="D22" s="15">
        <f>'sumaIntParami,j'!D22/($O$3*$O$3)</f>
        <v>46.017299999999999</v>
      </c>
      <c r="E22" s="11">
        <f>'sumaIntParami,j'!E22/($O$4*$O$4)</f>
        <v>112.238575</v>
      </c>
      <c r="F22" s="11">
        <f>'sumaIntParami,j'!F22/($O$4*$O$4)</f>
        <v>83.302274999999995</v>
      </c>
      <c r="G22" s="11">
        <f>'sumaIntParami,j'!G22/($O$4*$O$4)</f>
        <v>48.067950000000003</v>
      </c>
      <c r="H22" s="5">
        <f>'sumaIntParami,j'!H22/($O$5*$O$5)</f>
        <v>46.807222222222222</v>
      </c>
      <c r="I22" s="5">
        <f>'sumaIntParami,j'!I22/($O$5*$O$5)</f>
        <v>48.523366666666668</v>
      </c>
      <c r="J22" s="5">
        <f>'sumaIntParami,j'!J22/($O$5*$O$5)</f>
        <v>43.243822222222221</v>
      </c>
      <c r="K22" s="13">
        <f>'sumaIntParami,j'!K22/($O$6*$O$6)</f>
        <v>34.997799999999998</v>
      </c>
      <c r="L22" s="13">
        <f>'sumaIntParami,j'!L22/($O$6*$O$6)</f>
        <v>47.702881249999997</v>
      </c>
      <c r="M22" s="13">
        <f>'sumaIntParami,j'!M22/($O$6*$O$6)</f>
        <v>48.875812500000002</v>
      </c>
    </row>
    <row r="23" spans="2:13" x14ac:dyDescent="0.25">
      <c r="B23" s="15">
        <f>'sumaIntParami,j'!B23/($O$3*$O$3)</f>
        <v>76.692800000000005</v>
      </c>
      <c r="C23" s="15">
        <f>'sumaIntParami,j'!C23/($O$3*$O$3)</f>
        <v>33.506500000000003</v>
      </c>
      <c r="D23" s="15">
        <f>'sumaIntParami,j'!D23/($O$3*$O$3)</f>
        <v>28.353899999999999</v>
      </c>
      <c r="E23" s="11">
        <f>'sumaIntParami,j'!E23/($O$4*$O$4)</f>
        <v>70.107500000000002</v>
      </c>
      <c r="F23" s="11">
        <f>'sumaIntParami,j'!F23/($O$4*$O$4)</f>
        <v>108.770375</v>
      </c>
      <c r="G23" s="11">
        <f>'sumaIntParami,j'!G23/($O$4*$O$4)</f>
        <v>64.317750000000004</v>
      </c>
      <c r="H23" s="5">
        <f>'sumaIntParami,j'!H23/($O$5*$O$5)</f>
        <v>62.854533333333336</v>
      </c>
      <c r="I23" s="5">
        <f>'sumaIntParami,j'!I23/($O$5*$O$5)</f>
        <v>52.855844444444443</v>
      </c>
      <c r="J23" s="5">
        <f>'sumaIntParami,j'!J23/($O$5*$O$5)</f>
        <v>47.009555555555558</v>
      </c>
      <c r="K23" s="13">
        <f>'sumaIntParami,j'!K23/($O$6*$O$6)</f>
        <v>55.320068749999997</v>
      </c>
      <c r="L23" s="13">
        <f>'sumaIntParami,j'!L23/($O$6*$O$6)</f>
        <v>43.833762499999999</v>
      </c>
      <c r="M23" s="13">
        <f>'sumaIntParami,j'!M23/($O$6*$O$6)</f>
        <v>62.74128125</v>
      </c>
    </row>
    <row r="24" spans="2:13" x14ac:dyDescent="0.25">
      <c r="B24" s="15">
        <f>'sumaIntParami,j'!B24/($O$3*$O$3)</f>
        <v>41.654499999999999</v>
      </c>
      <c r="C24" s="15">
        <f>'sumaIntParami,j'!C24/($O$3*$O$3)</f>
        <v>33.889200000000002</v>
      </c>
      <c r="D24" s="15">
        <f>'sumaIntParami,j'!D24/($O$3*$O$3)</f>
        <v>21.162500000000001</v>
      </c>
      <c r="E24" s="11">
        <f>'sumaIntParami,j'!E24/($O$4*$O$4)</f>
        <v>56.575975</v>
      </c>
      <c r="F24" s="11">
        <f>'sumaIntParami,j'!F24/($O$4*$O$4)</f>
        <v>55.690049999999999</v>
      </c>
      <c r="G24" s="11">
        <f>'sumaIntParami,j'!G24/($O$4*$O$4)</f>
        <v>77.187100000000001</v>
      </c>
      <c r="H24" s="5">
        <f>'sumaIntParami,j'!H24/($O$5*$O$5)</f>
        <v>46.545877777777775</v>
      </c>
      <c r="I24" s="5">
        <f>'sumaIntParami,j'!I24/($O$5*$O$5)</f>
        <v>38.717944444444441</v>
      </c>
      <c r="J24" s="5">
        <f>'sumaIntParami,j'!J24/($O$5*$O$5)</f>
        <v>60.36557777777778</v>
      </c>
      <c r="K24" s="13">
        <f>'sumaIntParami,j'!K24/($O$6*$O$6)</f>
        <v>46.245287500000003</v>
      </c>
      <c r="L24" s="13">
        <f>'sumaIntParami,j'!L24/($O$6*$O$6)</f>
        <v>43.803881250000003</v>
      </c>
      <c r="M24" s="13">
        <f>'sumaIntParami,j'!M24/($O$6*$O$6)</f>
        <v>62.158906250000001</v>
      </c>
    </row>
    <row r="25" spans="2:13" x14ac:dyDescent="0.25">
      <c r="B25" s="15">
        <f>'sumaIntParami,j'!B25/($O$3*$O$3)</f>
        <v>46.498100000000001</v>
      </c>
      <c r="C25" s="15">
        <f>'sumaIntParami,j'!C25/($O$3*$O$3)</f>
        <v>26.417899999999999</v>
      </c>
      <c r="D25" s="15">
        <f>'sumaIntParami,j'!D25/($O$3*$O$3)</f>
        <v>41.780999999999999</v>
      </c>
      <c r="E25" s="11">
        <f>'sumaIntParami,j'!E25/($O$4*$O$4)</f>
        <v>55.035249999999998</v>
      </c>
      <c r="F25" s="11">
        <f>'sumaIntParami,j'!F25/($O$4*$O$4)</f>
        <v>71.631649999999993</v>
      </c>
      <c r="G25" s="11">
        <f>'sumaIntParami,j'!G25/($O$4*$O$4)</f>
        <v>57.955775000000003</v>
      </c>
      <c r="H25" s="5">
        <f>'sumaIntParami,j'!H25/($O$5*$O$5)</f>
        <v>36.661166666666666</v>
      </c>
      <c r="I25" s="5">
        <f>'sumaIntParami,j'!I25/($O$5*$O$5)</f>
        <v>36.906311111111108</v>
      </c>
      <c r="J25" s="5">
        <f>'sumaIntParami,j'!J25/($O$5*$O$5)</f>
        <v>47.974155555555555</v>
      </c>
      <c r="K25" s="13">
        <f>'sumaIntParami,j'!K25/($O$6*$O$6)</f>
        <v>43.826612500000003</v>
      </c>
      <c r="L25" s="13">
        <f>'sumaIntParami,j'!L25/($O$6*$O$6)</f>
        <v>49.505112500000003</v>
      </c>
      <c r="M25" s="13">
        <f>'sumaIntParami,j'!M25/($O$6*$O$6)</f>
        <v>71.362831249999999</v>
      </c>
    </row>
    <row r="26" spans="2:13" x14ac:dyDescent="0.25">
      <c r="B26" s="15">
        <f>'sumaIntParami,j'!B26/($O$3*$O$3)</f>
        <v>29.484200000000001</v>
      </c>
      <c r="C26" s="15">
        <f>'sumaIntParami,j'!C26/($O$3*$O$3)</f>
        <v>28.235399999999998</v>
      </c>
      <c r="D26" s="15">
        <f>'sumaIntParami,j'!D26/($O$3*$O$3)</f>
        <v>15.198700000000001</v>
      </c>
      <c r="E26" s="11">
        <f>'sumaIntParami,j'!E26/($O$4*$O$4)</f>
        <v>97.635750000000002</v>
      </c>
      <c r="F26" s="11">
        <f>'sumaIntParami,j'!F26/($O$4*$O$4)</f>
        <v>79.323975000000004</v>
      </c>
      <c r="G26" s="11">
        <f>'sumaIntParami,j'!G26/($O$4*$O$4)</f>
        <v>66.977125000000001</v>
      </c>
      <c r="H26" s="5">
        <f>'sumaIntParami,j'!H26/($O$5*$O$5)</f>
        <v>55.476599999999998</v>
      </c>
      <c r="I26" s="5">
        <f>'sumaIntParami,j'!I26/($O$5*$O$5)</f>
        <v>41.357233333333333</v>
      </c>
      <c r="J26" s="5">
        <f>'sumaIntParami,j'!J26/($O$5*$O$5)</f>
        <v>72.199655555555552</v>
      </c>
      <c r="K26" s="13">
        <f>'sumaIntParami,j'!K26/($O$6*$O$6)</f>
        <v>58.816837499999998</v>
      </c>
      <c r="L26" s="13">
        <f>'sumaIntParami,j'!L26/($O$6*$O$6)</f>
        <v>48.734650000000002</v>
      </c>
      <c r="M26" s="13">
        <f>'sumaIntParami,j'!M26/($O$6*$O$6)</f>
        <v>67.948362500000002</v>
      </c>
    </row>
    <row r="27" spans="2:13" x14ac:dyDescent="0.25">
      <c r="B27" s="15">
        <f>'sumaIntParami,j'!B27/($O$3*$O$3)</f>
        <v>63.671900000000001</v>
      </c>
      <c r="C27" s="15">
        <f>'sumaIntParami,j'!C27/($O$3*$O$3)</f>
        <v>22.366800000000001</v>
      </c>
      <c r="D27" s="15">
        <f>'sumaIntParami,j'!D27/($O$3*$O$3)</f>
        <v>56.325800000000001</v>
      </c>
      <c r="E27" s="11">
        <f>'sumaIntParami,j'!E27/($O$4*$O$4)</f>
        <v>76.621750000000006</v>
      </c>
      <c r="F27" s="11">
        <f>'sumaIntParami,j'!F27/($O$4*$O$4)</f>
        <v>118.15065</v>
      </c>
      <c r="G27" s="11">
        <f>'sumaIntParami,j'!G27/($O$4*$O$4)</f>
        <v>46.690874999999998</v>
      </c>
      <c r="H27" s="5">
        <f>'sumaIntParami,j'!H27/($O$5*$O$5)</f>
        <v>39.65401111111111</v>
      </c>
      <c r="I27" s="5">
        <f>'sumaIntParami,j'!I27/($O$5*$O$5)</f>
        <v>36.360088888888889</v>
      </c>
      <c r="J27" s="5">
        <f>'sumaIntParami,j'!J27/($O$5*$O$5)</f>
        <v>61.178477777777779</v>
      </c>
      <c r="K27" s="13">
        <f>'sumaIntParami,j'!K27/($O$6*$O$6)</f>
        <v>42.080468750000001</v>
      </c>
      <c r="L27" s="13">
        <f>'sumaIntParami,j'!L27/($O$6*$O$6)</f>
        <v>48.085206249999999</v>
      </c>
      <c r="M27" s="13">
        <f>'sumaIntParami,j'!M27/($O$6*$O$6)</f>
        <v>49.052206249999998</v>
      </c>
    </row>
    <row r="28" spans="2:13" x14ac:dyDescent="0.25">
      <c r="B28" s="15">
        <f>'sumaIntParami,j'!B28/($O$3*$O$3)</f>
        <v>50.046999999999997</v>
      </c>
      <c r="C28" s="15">
        <f>'sumaIntParami,j'!C28/($O$3*$O$3)</f>
        <v>18.498000000000001</v>
      </c>
      <c r="D28" s="15">
        <f>'sumaIntParami,j'!D28/($O$3*$O$3)</f>
        <v>18.2712</v>
      </c>
      <c r="E28" s="11">
        <f>'sumaIntParami,j'!E28/($O$4*$O$4)</f>
        <v>53.8245</v>
      </c>
      <c r="F28" s="11">
        <f>'sumaIntParami,j'!F28/($O$4*$O$4)</f>
        <v>57.45805</v>
      </c>
      <c r="G28" s="11">
        <f>'sumaIntParami,j'!G28/($O$4*$O$4)</f>
        <v>47.970374999999997</v>
      </c>
      <c r="H28" s="5">
        <f>'sumaIntParami,j'!H28/($O$5*$O$5)</f>
        <v>39.020722222222226</v>
      </c>
      <c r="I28" s="5">
        <f>'sumaIntParami,j'!I28/($O$5*$O$5)</f>
        <v>58.341055444444443</v>
      </c>
      <c r="J28" s="5">
        <f>'sumaIntParami,j'!J28/($O$5*$O$5)</f>
        <v>38.02847777777778</v>
      </c>
      <c r="K28" s="13">
        <f>'sumaIntParami,j'!K28/($O$6*$O$6)</f>
        <v>51.039531250000003</v>
      </c>
      <c r="L28" s="13">
        <f>'sumaIntParami,j'!L28/($O$6*$O$6)</f>
        <v>47.618581249999998</v>
      </c>
      <c r="M28" s="13">
        <f>'sumaIntParami,j'!M28/($O$6*$O$6)</f>
        <v>96.936975000000004</v>
      </c>
    </row>
    <row r="29" spans="2:13" x14ac:dyDescent="0.25">
      <c r="B29" s="15">
        <f>'sumaIntParami,j'!B29/($O$3*$O$3)</f>
        <v>26.331099999999999</v>
      </c>
      <c r="C29" s="15">
        <f>'sumaIntParami,j'!C29/($O$3*$O$3)</f>
        <v>13.3779</v>
      </c>
      <c r="D29" s="15">
        <f>'sumaIntParami,j'!D29/($O$3*$O$3)</f>
        <v>26.5487</v>
      </c>
      <c r="E29" s="11">
        <f>'sumaIntParami,j'!E29/($O$4*$O$4)</f>
        <v>41.272675</v>
      </c>
      <c r="F29" s="11">
        <f>'sumaIntParami,j'!F29/($O$4*$O$4)</f>
        <v>48.113675000000001</v>
      </c>
      <c r="G29" s="11">
        <f>'sumaIntParami,j'!G29/($O$4*$O$4)</f>
        <v>91.855474999999998</v>
      </c>
      <c r="H29" s="5">
        <f>'sumaIntParami,j'!H29/($O$5*$O$5)</f>
        <v>58.892611111111108</v>
      </c>
      <c r="I29" s="5">
        <f>'sumaIntParami,j'!I29/($O$5*$O$5)</f>
        <v>87.689777777777778</v>
      </c>
      <c r="J29" s="5">
        <f>'sumaIntParami,j'!J29/($O$5*$O$5)</f>
        <v>51.107822222222225</v>
      </c>
      <c r="K29" s="13">
        <f>'sumaIntParami,j'!K29/($O$6*$O$6)</f>
        <v>46.321818749999998</v>
      </c>
      <c r="L29" s="13">
        <f>'sumaIntParami,j'!L29/($O$6*$O$6)</f>
        <v>63.224131249999999</v>
      </c>
      <c r="M29" s="13">
        <f>'sumaIntParami,j'!M29/($O$6*$O$6)</f>
        <v>75.497368750000007</v>
      </c>
    </row>
    <row r="30" spans="2:13" x14ac:dyDescent="0.25">
      <c r="B30" s="15">
        <f>'sumaIntParami,j'!B30/($O$3*$O$3)</f>
        <v>46.126199999999997</v>
      </c>
      <c r="C30" s="15">
        <f>'sumaIntParami,j'!C30/($O$3*$O$3)</f>
        <v>22.2485</v>
      </c>
      <c r="D30" s="15">
        <f>'sumaIntParami,j'!D30/($O$3*$O$3)</f>
        <v>16.4678</v>
      </c>
      <c r="E30" s="11">
        <f>'sumaIntParami,j'!E30/($O$4*$O$4)</f>
        <v>38.458374999999997</v>
      </c>
      <c r="F30" s="11">
        <f>'sumaIntParami,j'!F30/($O$4*$O$4)</f>
        <v>72.697074999999998</v>
      </c>
      <c r="G30" s="11">
        <f>'sumaIntParami,j'!G30/($O$4*$O$4)</f>
        <v>74.036625000000001</v>
      </c>
      <c r="H30" s="5">
        <f>'sumaIntParami,j'!H30/($O$5*$O$5)</f>
        <v>46.253366666666665</v>
      </c>
      <c r="I30" s="5">
        <f>'sumaIntParami,j'!I30/($O$5*$O$5)</f>
        <v>76.727822222222215</v>
      </c>
      <c r="J30" s="5">
        <f>'sumaIntParami,j'!J30/($O$5*$O$5)</f>
        <v>53.775755555555556</v>
      </c>
      <c r="K30" s="13">
        <f>'sumaIntParami,j'!K30/($O$6*$O$6)</f>
        <v>38.016137499999999</v>
      </c>
      <c r="L30" s="13">
        <f>'sumaIntParami,j'!L30/($O$6*$O$6)</f>
        <v>43.591212499999997</v>
      </c>
      <c r="M30" s="13">
        <f>'sumaIntParami,j'!M30/($O$6*$O$6)</f>
        <v>72.960099999999997</v>
      </c>
    </row>
    <row r="31" spans="2:13" x14ac:dyDescent="0.25">
      <c r="B31" s="15">
        <f>'sumaIntParami,j'!B31/($O$3*$O$3)</f>
        <v>60.547699999999999</v>
      </c>
      <c r="C31" s="15">
        <f>'sumaIntParami,j'!C31/($O$3*$O$3)</f>
        <v>31.971299999999999</v>
      </c>
      <c r="D31" s="15">
        <f>'sumaIntParami,j'!D31/($O$3*$O$3)</f>
        <v>25.3675</v>
      </c>
      <c r="E31" s="11">
        <f>'sumaIntParami,j'!E31/($O$4*$O$4)</f>
        <v>46.098525000000002</v>
      </c>
      <c r="F31" s="11">
        <f>'sumaIntParami,j'!F31/($O$4*$O$4)</f>
        <v>245.45272499999999</v>
      </c>
      <c r="G31" s="11">
        <f>'sumaIntParami,j'!G31/($O$4*$O$4)</f>
        <v>100.295075</v>
      </c>
      <c r="H31" s="5">
        <f>'sumaIntParami,j'!H31/($O$5*$O$5)</f>
        <v>39.201366666666665</v>
      </c>
      <c r="I31" s="5">
        <f>'sumaIntParami,j'!I31/($O$5*$O$5)</f>
        <v>59.661011111111108</v>
      </c>
      <c r="J31" s="5">
        <f>'sumaIntParami,j'!J31/($O$5*$O$5)</f>
        <v>62.536866666666668</v>
      </c>
      <c r="K31" s="13">
        <f>'sumaIntParami,j'!K31/($O$6*$O$6)</f>
        <v>42.451531250000002</v>
      </c>
      <c r="L31" s="13">
        <f>'sumaIntParami,j'!L31/($O$6*$O$6)</f>
        <v>41.288543750000002</v>
      </c>
      <c r="M31" s="13">
        <f>'sumaIntParami,j'!M31/($O$6*$O$6)</f>
        <v>80.024993749999993</v>
      </c>
    </row>
    <row r="32" spans="2:13" x14ac:dyDescent="0.25">
      <c r="B32" s="15">
        <f>'sumaIntParami,j'!B32/($O$3*$O$3)</f>
        <v>23.819700000000001</v>
      </c>
      <c r="C32" s="15">
        <f>'sumaIntParami,j'!C32/($O$3*$O$3)</f>
        <v>16.481100000000001</v>
      </c>
      <c r="D32" s="15">
        <f>'sumaIntParami,j'!D32/($O$3*$O$3)</f>
        <v>20.742899999999999</v>
      </c>
      <c r="E32" s="11">
        <f>'sumaIntParami,j'!E32/($O$4*$O$4)</f>
        <v>91.371775</v>
      </c>
      <c r="F32" s="11">
        <f>'sumaIntParami,j'!F32/($O$4*$O$4)</f>
        <v>87.042649999999995</v>
      </c>
      <c r="G32" s="11">
        <f>'sumaIntParami,j'!G32/($O$4*$O$4)</f>
        <v>46.554974999999999</v>
      </c>
      <c r="H32" s="5">
        <f>'sumaIntParami,j'!H32/($O$5*$O$5)</f>
        <v>49.988755555555556</v>
      </c>
      <c r="I32" s="5">
        <f>'sumaIntParami,j'!I32/($O$5*$O$5)</f>
        <v>54.305188888888885</v>
      </c>
      <c r="J32" s="5">
        <f>'sumaIntParami,j'!J32/($O$5*$O$5)</f>
        <v>55.645344444444447</v>
      </c>
      <c r="K32" s="13">
        <f>'sumaIntParami,j'!K32/($O$6*$O$6)</f>
        <v>37.663256250000003</v>
      </c>
      <c r="L32" s="13">
        <f>'sumaIntParami,j'!L32/($O$6*$O$6)</f>
        <v>56.349318750000002</v>
      </c>
      <c r="M32" s="13">
        <f>'sumaIntParami,j'!M32/($O$6*$O$6)</f>
        <v>56.871931250000003</v>
      </c>
    </row>
    <row r="33" spans="2:13" x14ac:dyDescent="0.25">
      <c r="B33" s="15">
        <f>'sumaIntParami,j'!B33/($O$3*$O$3)</f>
        <v>29.0426</v>
      </c>
      <c r="C33" s="15">
        <f>'sumaIntParami,j'!C33/($O$3*$O$3)</f>
        <v>25.035499999999999</v>
      </c>
      <c r="D33" s="15">
        <f>'sumaIntParami,j'!D33/($O$3*$O$3)</f>
        <v>17.707899999999999</v>
      </c>
      <c r="E33" s="11">
        <f>'sumaIntParami,j'!E33/($O$4*$O$4)</f>
        <v>58.550125000000001</v>
      </c>
      <c r="F33" s="11">
        <f>'sumaIntParami,j'!F33/($O$4*$O$4)</f>
        <v>51.921149999999997</v>
      </c>
      <c r="G33" s="11">
        <f>'sumaIntParami,j'!G33/($O$4*$O$4)</f>
        <v>51.686799999999998</v>
      </c>
      <c r="H33" s="5">
        <f>'sumaIntParami,j'!H33/($O$5*$O$5)</f>
        <v>44.920900000000003</v>
      </c>
      <c r="I33" s="5">
        <f>'sumaIntParami,j'!I33/($O$5*$O$5)</f>
        <v>46.870244444444445</v>
      </c>
      <c r="J33" s="5">
        <f>'sumaIntParami,j'!J33/($O$5*$O$5)</f>
        <v>50.734222222222222</v>
      </c>
      <c r="K33" s="13">
        <f>'sumaIntParami,j'!K33/($O$6*$O$6)</f>
        <v>41.353175</v>
      </c>
      <c r="L33" s="13">
        <f>'sumaIntParami,j'!L33/($O$6*$O$6)</f>
        <v>55.804749999999999</v>
      </c>
      <c r="M33" s="13">
        <f>'sumaIntParami,j'!M33/($O$6*$O$6)</f>
        <v>33.607500000000002</v>
      </c>
    </row>
    <row r="34" spans="2:13" x14ac:dyDescent="0.25">
      <c r="B34" s="15">
        <f>'sumaIntParami,j'!B34/($O$3*$O$3)</f>
        <v>16.5947</v>
      </c>
      <c r="C34" s="15">
        <f>'sumaIntParami,j'!C34/($O$3*$O$3)</f>
        <v>16.104299000000001</v>
      </c>
      <c r="D34" s="15">
        <f>'sumaIntParami,j'!D34/($O$3*$O$3)</f>
        <v>24.397099999999998</v>
      </c>
      <c r="E34" s="11">
        <f>'sumaIntParami,j'!E34/($O$4*$O$4)</f>
        <v>52.918125000000003</v>
      </c>
      <c r="F34" s="11">
        <f>'sumaIntParami,j'!F34/($O$4*$O$4)</f>
        <v>49.051850000000002</v>
      </c>
      <c r="G34" s="11">
        <f>'sumaIntParami,j'!G34/($O$4*$O$4)</f>
        <v>49.503324999999997</v>
      </c>
      <c r="H34" s="5">
        <f>'sumaIntParami,j'!H34/($O$5*$O$5)</f>
        <v>90.988244444444447</v>
      </c>
      <c r="I34" s="5">
        <f>'sumaIntParami,j'!I34/($O$5*$O$5)</f>
        <v>53.931377777777776</v>
      </c>
      <c r="J34" s="5">
        <f>'sumaIntParami,j'!J34/($O$5*$O$5)</f>
        <v>66.339733333333328</v>
      </c>
      <c r="K34" s="13">
        <f>'sumaIntParami,j'!K34/($O$6*$O$6)</f>
        <v>36.628612500000003</v>
      </c>
      <c r="L34" s="13">
        <f>'sumaIntParami,j'!L34/($O$6*$O$6)</f>
        <v>62.004437500000002</v>
      </c>
      <c r="M34" s="13">
        <f>'sumaIntParami,j'!M34/($O$6*$O$6)</f>
        <v>85.518931249999994</v>
      </c>
    </row>
    <row r="35" spans="2:13" x14ac:dyDescent="0.25">
      <c r="B35" s="15">
        <f>'sumaIntParami,j'!B35/($O$3*$O$3)</f>
        <v>24.4589</v>
      </c>
      <c r="C35" s="15">
        <f>'sumaIntParami,j'!C35/($O$3*$O$3)</f>
        <v>27.162800000000001</v>
      </c>
      <c r="D35" s="15">
        <f>'sumaIntParami,j'!D35/($O$3*$O$3)</f>
        <v>15.334300000000001</v>
      </c>
      <c r="E35" s="11">
        <f>'sumaIntParami,j'!E35/($O$4*$O$4)</f>
        <v>86.661500000000004</v>
      </c>
      <c r="F35" s="11">
        <f>'sumaIntParami,j'!F35/($O$4*$O$4)</f>
        <v>121.1863</v>
      </c>
      <c r="G35" s="11">
        <f>'sumaIntParami,j'!G35/($O$4*$O$4)</f>
        <v>75.676950000000005</v>
      </c>
      <c r="H35" s="5">
        <f>'sumaIntParami,j'!H35/($O$5*$O$5)</f>
        <v>117.74106666666667</v>
      </c>
      <c r="I35" s="5">
        <f>'sumaIntParami,j'!I35/($O$5*$O$5)</f>
        <v>63.396544444444444</v>
      </c>
      <c r="J35" s="5">
        <f>'sumaIntParami,j'!J35/($O$5*$O$5)</f>
        <v>49.310899999999997</v>
      </c>
      <c r="K35" s="13">
        <f>'sumaIntParami,j'!K35/($O$6*$O$6)</f>
        <v>44.203768750000002</v>
      </c>
      <c r="L35" s="13">
        <f>'sumaIntParami,j'!L35/($O$6*$O$6)</f>
        <v>112.75069375</v>
      </c>
      <c r="M35" s="13">
        <f>'sumaIntParami,j'!M35/($O$6*$O$6)</f>
        <v>65.579093749999998</v>
      </c>
    </row>
    <row r="36" spans="2:13" x14ac:dyDescent="0.25">
      <c r="B36" s="15">
        <f>'sumaIntParami,j'!B36/($O$3*$O$3)</f>
        <v>24.3584</v>
      </c>
      <c r="C36" s="15">
        <f>'sumaIntParami,j'!C36/($O$3*$O$3)</f>
        <v>20.1251</v>
      </c>
      <c r="D36" s="15">
        <f>'sumaIntParami,j'!D36/($O$3*$O$3)</f>
        <v>25.255800000000001</v>
      </c>
      <c r="E36" s="11">
        <f>'sumaIntParami,j'!E36/($O$4*$O$4)</f>
        <v>70.446100000000001</v>
      </c>
      <c r="F36" s="11">
        <f>'sumaIntParami,j'!F36/($O$4*$O$4)</f>
        <v>57.322949999999999</v>
      </c>
      <c r="G36" s="11">
        <f>'sumaIntParami,j'!G36/($O$4*$O$4)</f>
        <v>52.7637</v>
      </c>
      <c r="H36" s="5">
        <f>'sumaIntParami,j'!H36/($O$5*$O$5)</f>
        <v>89.585166666666666</v>
      </c>
      <c r="I36" s="5">
        <f>'sumaIntParami,j'!I36/($O$5*$O$5)</f>
        <v>66.363988888888883</v>
      </c>
      <c r="J36" s="5">
        <f>'sumaIntParami,j'!J36/($O$5*$O$5)</f>
        <v>40.325344444444447</v>
      </c>
      <c r="K36" s="13">
        <f>'sumaIntParami,j'!K36/($O$6*$O$6)</f>
        <v>52.052087499999999</v>
      </c>
      <c r="L36" s="13">
        <f>'sumaIntParami,j'!L36/($O$6*$O$6)</f>
        <v>48.451618750000002</v>
      </c>
      <c r="M36" s="13">
        <f>'sumaIntParami,j'!M36/($O$6*$O$6)</f>
        <v>49.17116875</v>
      </c>
    </row>
    <row r="37" spans="2:13" x14ac:dyDescent="0.25">
      <c r="B37" s="15">
        <f>'sumaIntParami,j'!B37/($O$3*$O$3)</f>
        <v>40.234499999999997</v>
      </c>
      <c r="C37" s="15">
        <f>'sumaIntParami,j'!C37/($O$3*$O$3)</f>
        <v>48.0916</v>
      </c>
      <c r="D37" s="15">
        <f>'sumaIntParami,j'!D37/($O$3*$O$3)</f>
        <v>19.8508</v>
      </c>
      <c r="E37" s="11">
        <f>'sumaIntParami,j'!E37/($O$4*$O$4)</f>
        <v>76.0839</v>
      </c>
      <c r="F37" s="11">
        <f>'sumaIntParami,j'!F37/($O$4*$O$4)</f>
        <v>90.60445</v>
      </c>
      <c r="G37" s="11">
        <f>'sumaIntParami,j'!G37/($O$4*$O$4)</f>
        <v>92.966624999999993</v>
      </c>
      <c r="H37" s="5">
        <f>'sumaIntParami,j'!H37/($O$5*$O$5)</f>
        <v>47.089644444444446</v>
      </c>
      <c r="I37" s="5">
        <f>'sumaIntParami,j'!I37/($O$5*$O$5)</f>
        <v>42.625844444444446</v>
      </c>
      <c r="J37" s="5">
        <f>'sumaIntParami,j'!J37/($O$5*$O$5)</f>
        <v>48.639111111111113</v>
      </c>
      <c r="K37" s="13">
        <f>'sumaIntParami,j'!K37/($O$6*$O$6)</f>
        <v>41.646812500000003</v>
      </c>
      <c r="L37" s="13">
        <f>'sumaIntParami,j'!L37/($O$6*$O$6)</f>
        <v>74.380262500000001</v>
      </c>
      <c r="M37" s="13">
        <f>'sumaIntParami,j'!M37/($O$6*$O$6)</f>
        <v>65.874618687500003</v>
      </c>
    </row>
    <row r="38" spans="2:13" x14ac:dyDescent="0.25">
      <c r="B38" s="15">
        <f>'sumaIntParami,j'!B38/($O$3*$O$3)</f>
        <v>20.281300000000002</v>
      </c>
      <c r="C38" s="15">
        <f>'sumaIntParami,j'!C38/($O$3*$O$3)</f>
        <v>18.957699999999999</v>
      </c>
      <c r="D38" s="15">
        <f>'sumaIntParami,j'!D38/($O$3*$O$3)</f>
        <v>36.4878</v>
      </c>
      <c r="E38" s="11">
        <f>'sumaIntParami,j'!E38/($O$4*$O$4)</f>
        <v>59.002175000000001</v>
      </c>
      <c r="F38" s="11">
        <f>'sumaIntParami,j'!F38/($O$4*$O$4)</f>
        <v>174.79114999999999</v>
      </c>
      <c r="G38" s="11">
        <f>'sumaIntParami,j'!G38/($O$4*$O$4)</f>
        <v>61.699475</v>
      </c>
      <c r="H38" s="5">
        <f>'sumaIntParami,j'!H38/($O$5*$O$5)</f>
        <v>41.173200000000001</v>
      </c>
      <c r="I38" s="5">
        <f>'sumaIntParami,j'!I38/($O$5*$O$5)</f>
        <v>48.51327777777778</v>
      </c>
      <c r="J38" s="5">
        <f>'sumaIntParami,j'!J38/($O$5*$O$5)</f>
        <v>44.078000000000003</v>
      </c>
      <c r="K38" s="13">
        <f>'sumaIntParami,j'!K38/($O$6*$O$6)</f>
        <v>40.068662500000002</v>
      </c>
      <c r="L38" s="13">
        <f>'sumaIntParami,j'!L38/($O$6*$O$6)</f>
        <v>69.248012500000002</v>
      </c>
      <c r="M38" s="13">
        <f>'sumaIntParami,j'!M38/($O$6*$O$6)</f>
        <v>37.601056249999999</v>
      </c>
    </row>
    <row r="39" spans="2:13" x14ac:dyDescent="0.25">
      <c r="B39" s="15">
        <f>'sumaIntParami,j'!B39/($O$3*$O$3)</f>
        <v>42.643500000000003</v>
      </c>
      <c r="C39" s="15">
        <f>'sumaIntParami,j'!C39/($O$3*$O$3)</f>
        <v>25.463100000000001</v>
      </c>
      <c r="D39" s="15">
        <f>'sumaIntParami,j'!D39/($O$3*$O$3)</f>
        <v>17.883500000000002</v>
      </c>
      <c r="E39" s="11">
        <f>'sumaIntParami,j'!E39/($O$4*$O$4)</f>
        <v>78.294524999999993</v>
      </c>
      <c r="F39" s="11">
        <f>'sumaIntParami,j'!F39/($O$4*$O$4)</f>
        <v>91.654775000000001</v>
      </c>
      <c r="G39" s="11">
        <f>'sumaIntParami,j'!G39/($O$4*$O$4)</f>
        <v>64.458425000000005</v>
      </c>
      <c r="H39" s="5">
        <f>'sumaIntParami,j'!H39/($O$5*$O$5)</f>
        <v>41.695277777777775</v>
      </c>
      <c r="I39" s="5">
        <f>'sumaIntParami,j'!I39/($O$5*$O$5)</f>
        <v>53.803644444444444</v>
      </c>
      <c r="J39" s="5">
        <f>'sumaIntParami,j'!J39/($O$5*$O$5)</f>
        <v>42.893888888888888</v>
      </c>
      <c r="K39" s="13">
        <f>'sumaIntParami,j'!K39/($O$6*$O$6)</f>
        <v>46.505818750000003</v>
      </c>
      <c r="L39" s="13">
        <f>'sumaIntParami,j'!L39/($O$6*$O$6)</f>
        <v>38.233293750000001</v>
      </c>
      <c r="M39" s="13">
        <f>'sumaIntParami,j'!M39/($O$6*$O$6)</f>
        <v>53.649493749999998</v>
      </c>
    </row>
    <row r="40" spans="2:13" x14ac:dyDescent="0.25">
      <c r="B40" s="15">
        <f>'sumaIntParami,j'!B40/($O$3*$O$3)</f>
        <v>70.586399999999998</v>
      </c>
      <c r="C40" s="15">
        <f>'sumaIntParami,j'!C40/($O$3*$O$3)</f>
        <v>16.0244</v>
      </c>
      <c r="D40" s="15">
        <f>'sumaIntParami,j'!D40/($O$3*$O$3)</f>
        <v>21.703800000000001</v>
      </c>
      <c r="E40" s="11">
        <f>'sumaIntParami,j'!E40/($O$4*$O$4)</f>
        <v>77.675650000000005</v>
      </c>
      <c r="F40" s="11">
        <f>'sumaIntParami,j'!F40/($O$4*$O$4)</f>
        <v>96.692549999999997</v>
      </c>
      <c r="G40" s="11">
        <f>'sumaIntParami,j'!G40/($O$4*$O$4)</f>
        <v>56.25385</v>
      </c>
      <c r="H40" s="5">
        <f>'sumaIntParami,j'!H40/($O$5*$O$5)</f>
        <v>50.834222222222223</v>
      </c>
      <c r="I40" s="5">
        <f>'sumaIntParami,j'!I40/($O$5*$O$5)</f>
        <v>57.053377777777776</v>
      </c>
      <c r="J40" s="5">
        <f>'sumaIntParami,j'!J40/($O$5*$O$5)</f>
        <v>52.337255555555558</v>
      </c>
      <c r="K40" s="13">
        <f>'sumaIntParami,j'!K40/($O$6*$O$6)</f>
        <v>48.520912500000001</v>
      </c>
      <c r="L40" s="13">
        <f>'sumaIntParami,j'!L40/($O$6*$O$6)</f>
        <v>55.241268750000003</v>
      </c>
      <c r="M40" s="13">
        <f>'sumaIntParami,j'!M40/($O$6*$O$6)</f>
        <v>44.24224375</v>
      </c>
    </row>
    <row r="41" spans="2:13" x14ac:dyDescent="0.25">
      <c r="B41" s="15">
        <f>'sumaIntParami,j'!B41/($O$3*$O$3)</f>
        <v>36.320799999999998</v>
      </c>
      <c r="C41" s="15">
        <f>'sumaIntParami,j'!C41/($O$3*$O$3)</f>
        <v>15.8216</v>
      </c>
      <c r="D41" s="15">
        <f>'sumaIntParami,j'!D41/($O$3*$O$3)</f>
        <v>28.703299999999999</v>
      </c>
      <c r="E41" s="11">
        <f>'sumaIntParami,j'!E41/($O$4*$O$4)</f>
        <v>39.612000000000002</v>
      </c>
      <c r="F41" s="11">
        <f>'sumaIntParami,j'!F41/($O$4*$O$4)</f>
        <v>103.559175</v>
      </c>
      <c r="G41" s="11">
        <f>'sumaIntParami,j'!G41/($O$4*$O$4)</f>
        <v>101.7163</v>
      </c>
      <c r="H41" s="5">
        <f>'sumaIntParami,j'!H41/($O$5*$O$5)</f>
        <v>45.135577777777776</v>
      </c>
      <c r="I41" s="5">
        <f>'sumaIntParami,j'!I41/($O$5*$O$5)</f>
        <v>54.443566666666669</v>
      </c>
      <c r="J41" s="5">
        <f>'sumaIntParami,j'!J41/($O$5*$O$5)</f>
        <v>46.585944444444443</v>
      </c>
      <c r="K41" s="13">
        <f>'sumaIntParami,j'!K41/($O$6*$O$6)</f>
        <v>37.871312500000002</v>
      </c>
      <c r="L41" s="13">
        <f>'sumaIntParami,j'!L41/($O$6*$O$6)</f>
        <v>37.896068749999998</v>
      </c>
      <c r="M41" s="13">
        <f>'sumaIntParami,j'!M41/($O$6*$O$6)</f>
        <v>51.055968749999998</v>
      </c>
    </row>
    <row r="42" spans="2:13" x14ac:dyDescent="0.25">
      <c r="B42" s="15">
        <f>'sumaIntParami,j'!B42/($O$3*$O$3)</f>
        <v>132.31010000000001</v>
      </c>
      <c r="C42" s="15">
        <f>'sumaIntParami,j'!C42/($O$3*$O$3)</f>
        <v>16.3217</v>
      </c>
      <c r="D42" s="15">
        <f>'sumaIntParami,j'!D42/($O$3*$O$3)</f>
        <v>39.062399999999997</v>
      </c>
      <c r="E42" s="11">
        <f>'sumaIntParami,j'!E42/($O$4*$O$4)</f>
        <v>44.995925</v>
      </c>
      <c r="F42" s="11">
        <f>'sumaIntParami,j'!F42/($O$4*$O$4)</f>
        <v>62.079475000000002</v>
      </c>
      <c r="G42" s="11">
        <f>'sumaIntParami,j'!G42/($O$4*$O$4)</f>
        <v>96.089399999999998</v>
      </c>
      <c r="H42" s="5">
        <f>'sumaIntParami,j'!H42/($O$5*$O$5)</f>
        <v>43.930044444444441</v>
      </c>
      <c r="I42" s="5">
        <f>'sumaIntParami,j'!I42/($O$5*$O$5)</f>
        <v>66.286677777777783</v>
      </c>
      <c r="J42" s="5">
        <f>'sumaIntParami,j'!J42/($O$5*$O$5)</f>
        <v>49.247300000000003</v>
      </c>
      <c r="K42" s="13">
        <f>'sumaIntParami,j'!K42/($O$6*$O$6)</f>
        <v>40.41635625</v>
      </c>
      <c r="L42" s="13">
        <f>'sumaIntParami,j'!L42/($O$6*$O$6)</f>
        <v>37.968049999999998</v>
      </c>
      <c r="M42" s="13">
        <f>'sumaIntParami,j'!M42/($O$6*$O$6)</f>
        <v>49.670093749999999</v>
      </c>
    </row>
    <row r="43" spans="2:13" x14ac:dyDescent="0.25">
      <c r="B43" s="15">
        <f>'sumaIntParami,j'!B43/($O$3*$O$3)</f>
        <v>19.4818</v>
      </c>
      <c r="C43" s="15">
        <f>'sumaIntParami,j'!C43/($O$3*$O$3)</f>
        <v>21.4862</v>
      </c>
      <c r="D43" s="15">
        <f>'sumaIntParami,j'!D43/($O$3*$O$3)</f>
        <v>18.250599999999999</v>
      </c>
      <c r="E43" s="11">
        <f>'sumaIntParami,j'!E43/($O$4*$O$4)</f>
        <v>57.0182</v>
      </c>
      <c r="F43" s="11">
        <f>'sumaIntParami,j'!F43/($O$4*$O$4)</f>
        <v>121.34162499999999</v>
      </c>
      <c r="G43" s="11">
        <f>'sumaIntParami,j'!G43/($O$4*$O$4)</f>
        <v>70.449150000000003</v>
      </c>
      <c r="H43" s="5">
        <f>'sumaIntParami,j'!H43/($O$5*$O$5)</f>
        <v>60.784266666666667</v>
      </c>
      <c r="I43" s="5">
        <f>'sumaIntParami,j'!I43/($O$5*$O$5)</f>
        <v>48.744233333333334</v>
      </c>
      <c r="J43" s="5">
        <f>'sumaIntParami,j'!J43/($O$5*$O$5)</f>
        <v>39.123600000000003</v>
      </c>
      <c r="K43" s="13">
        <f>'sumaIntParami,j'!K43/($O$6*$O$6)</f>
        <v>48.282956249999998</v>
      </c>
      <c r="L43" s="13">
        <f>'sumaIntParami,j'!L43/($O$6*$O$6)</f>
        <v>49.580300000000001</v>
      </c>
      <c r="M43" s="13">
        <f>'sumaIntParami,j'!M43/($O$6*$O$6)</f>
        <v>60.423837499999998</v>
      </c>
    </row>
    <row r="44" spans="2:13" x14ac:dyDescent="0.25">
      <c r="B44" s="15">
        <f>'sumaIntParami,j'!B44/($O$3*$O$3)</f>
        <v>92.425700000000006</v>
      </c>
      <c r="C44" s="15">
        <f>'sumaIntParami,j'!C44/($O$3*$O$3)</f>
        <v>30.570599999999999</v>
      </c>
      <c r="D44" s="15">
        <f>'sumaIntParami,j'!D44/($O$3*$O$3)</f>
        <v>21.880199999999999</v>
      </c>
      <c r="E44" s="11">
        <f>'sumaIntParami,j'!E44/($O$4*$O$4)</f>
        <v>45.2577</v>
      </c>
      <c r="F44" s="11">
        <f>'sumaIntParami,j'!F44/($O$4*$O$4)</f>
        <v>57.828499999999998</v>
      </c>
      <c r="G44" s="11">
        <f>'sumaIntParami,j'!G44/($O$4*$O$4)</f>
        <v>45.280675000000002</v>
      </c>
      <c r="H44" s="5">
        <f>'sumaIntParami,j'!H44/($O$5*$O$5)</f>
        <v>46.478400000000001</v>
      </c>
      <c r="I44" s="5">
        <f>'sumaIntParami,j'!I44/($O$5*$O$5)</f>
        <v>44.449666666666666</v>
      </c>
      <c r="J44" s="5">
        <f>'sumaIntParami,j'!J44/($O$5*$O$5)</f>
        <v>73.183722222222215</v>
      </c>
      <c r="K44" s="13">
        <f>'sumaIntParami,j'!K44/($O$6*$O$6)</f>
        <v>48.639150000000001</v>
      </c>
      <c r="L44" s="13">
        <f>'sumaIntParami,j'!L44/($O$6*$O$6)</f>
        <v>44.872500000000002</v>
      </c>
      <c r="M44" s="13">
        <f>'sumaIntParami,j'!M44/($O$6*$O$6)</f>
        <v>32.184368687499997</v>
      </c>
    </row>
    <row r="45" spans="2:13" x14ac:dyDescent="0.25">
      <c r="B45" s="15">
        <f>'sumaIntParami,j'!B45/($O$3*$O$3)</f>
        <v>26.3308</v>
      </c>
      <c r="C45" s="15">
        <f>'sumaIntParami,j'!C45/($O$3*$O$3)</f>
        <v>28.077999999999999</v>
      </c>
      <c r="D45" s="15">
        <f>'sumaIntParami,j'!D45/($O$3*$O$3)</f>
        <v>43.248100000000001</v>
      </c>
      <c r="E45" s="11">
        <f>'sumaIntParami,j'!E45/($O$4*$O$4)</f>
        <v>64.389775</v>
      </c>
      <c r="F45" s="11">
        <f>'sumaIntParami,j'!F45/($O$4*$O$4)</f>
        <v>78.922300000000007</v>
      </c>
      <c r="G45" s="11">
        <f>'sumaIntParami,j'!G45/($O$4*$O$4)</f>
        <v>55.090625000000003</v>
      </c>
      <c r="H45" s="5">
        <f>'sumaIntParami,j'!H45/($O$5*$O$5)</f>
        <v>51.390277777777776</v>
      </c>
      <c r="I45" s="5">
        <f>'sumaIntParami,j'!I45/($O$5*$O$5)</f>
        <v>66.950422222222215</v>
      </c>
      <c r="J45" s="5">
        <f>'sumaIntParami,j'!J45/($O$5*$O$5)</f>
        <v>156.42073333333335</v>
      </c>
      <c r="K45" s="13">
        <f>'sumaIntParami,j'!K45/($O$6*$O$6)</f>
        <v>34.336131250000001</v>
      </c>
      <c r="L45" s="13">
        <f>'sumaIntParami,j'!L45/($O$6*$O$6)</f>
        <v>49.655956250000003</v>
      </c>
      <c r="M45" s="13">
        <f>'sumaIntParami,j'!M45/($O$6*$O$6)</f>
        <v>32.058931250000001</v>
      </c>
    </row>
    <row r="46" spans="2:13" x14ac:dyDescent="0.25">
      <c r="B46" s="15">
        <f>'sumaIntParami,j'!B46/($O$3*$O$3)</f>
        <v>41.094700000000003</v>
      </c>
      <c r="C46" s="15">
        <f>'sumaIntParami,j'!C46/($O$3*$O$3)</f>
        <v>29.933900000000001</v>
      </c>
      <c r="D46" s="15">
        <f>'sumaIntParami,j'!D46/($O$3*$O$3)</f>
        <v>21.4772</v>
      </c>
      <c r="E46" s="11">
        <f>'sumaIntParami,j'!E46/($O$4*$O$4)</f>
        <v>56.407825000000003</v>
      </c>
      <c r="F46" s="11">
        <f>'sumaIntParami,j'!F46/($O$4*$O$4)</f>
        <v>50.453724999999999</v>
      </c>
      <c r="G46" s="11">
        <f>'sumaIntParami,j'!G46/($O$4*$O$4)</f>
        <v>156.43445</v>
      </c>
      <c r="H46" s="5">
        <f>'sumaIntParami,j'!H46/($O$5*$O$5)</f>
        <v>58.203633333333336</v>
      </c>
      <c r="I46" s="5">
        <f>'sumaIntParami,j'!I46/($O$5*$O$5)</f>
        <v>48.067066666666669</v>
      </c>
      <c r="J46" s="5">
        <f>'sumaIntParami,j'!J46/($O$5*$O$5)</f>
        <v>124.87243333333333</v>
      </c>
      <c r="K46" s="13">
        <f>'sumaIntParami,j'!K46/($O$6*$O$6)</f>
        <v>30.089568750000002</v>
      </c>
      <c r="L46" s="13">
        <f>'sumaIntParami,j'!L46/($O$6*$O$6)</f>
        <v>43.885312499999998</v>
      </c>
      <c r="M46" s="13">
        <f>'sumaIntParami,j'!M46/($O$6*$O$6)</f>
        <v>40.202462500000003</v>
      </c>
    </row>
    <row r="47" spans="2:13" x14ac:dyDescent="0.25">
      <c r="B47" s="15">
        <f>'sumaIntParami,j'!B47/($O$3*$O$3)</f>
        <v>31.9986</v>
      </c>
      <c r="C47" s="15">
        <f>'sumaIntParami,j'!C47/($O$3*$O$3)</f>
        <v>21.3186</v>
      </c>
      <c r="D47" s="15">
        <f>'sumaIntParami,j'!D47/($O$3*$O$3)</f>
        <v>21.3432</v>
      </c>
      <c r="E47" s="11">
        <f>'sumaIntParami,j'!E47/($O$4*$O$4)</f>
        <v>49.030275000000003</v>
      </c>
      <c r="F47" s="11">
        <f>'sumaIntParami,j'!F47/($O$4*$O$4)</f>
        <v>42.605775000000001</v>
      </c>
      <c r="G47" s="11">
        <f>'sumaIntParami,j'!G47/($O$4*$O$4)</f>
        <v>91.823425</v>
      </c>
      <c r="H47" s="5">
        <f>'sumaIntParami,j'!H47/($O$5*$O$5)</f>
        <v>44.441000000000003</v>
      </c>
      <c r="I47" s="5">
        <f>'sumaIntParami,j'!I47/($O$5*$O$5)</f>
        <v>52.421855555555553</v>
      </c>
      <c r="J47" s="5">
        <f>'sumaIntParami,j'!J47/($O$5*$O$5)</f>
        <v>75.959255555555558</v>
      </c>
      <c r="K47" s="13">
        <f>'sumaIntParami,j'!K47/($O$6*$O$6)</f>
        <v>37.41143125</v>
      </c>
      <c r="L47" s="13">
        <f>'sumaIntParami,j'!L47/($O$6*$O$6)</f>
        <v>53.242393749999998</v>
      </c>
      <c r="M47" s="13">
        <f>'sumaIntParami,j'!M47/($O$6*$O$6)</f>
        <v>53.477537499999997</v>
      </c>
    </row>
    <row r="48" spans="2:13" x14ac:dyDescent="0.25">
      <c r="B48" s="15">
        <f>'sumaIntParami,j'!B48/($O$3*$O$3)</f>
        <v>86.116600000000005</v>
      </c>
      <c r="C48" s="15">
        <f>'sumaIntParami,j'!C48/($O$3*$O$3)</f>
        <v>22.276800000000001</v>
      </c>
      <c r="D48" s="15">
        <f>'sumaIntParami,j'!D48/($O$3*$O$3)</f>
        <v>14.823700000000001</v>
      </c>
      <c r="E48" s="11">
        <f>'sumaIntParami,j'!E48/($O$4*$O$4)</f>
        <v>51.189900000000002</v>
      </c>
      <c r="F48" s="11">
        <f>'sumaIntParami,j'!F48/($O$4*$O$4)</f>
        <v>47.065750000000001</v>
      </c>
      <c r="G48" s="11">
        <f>'sumaIntParami,j'!G48/($O$4*$O$4)</f>
        <v>70.625500000000002</v>
      </c>
      <c r="H48" s="5">
        <f>'sumaIntParami,j'!H48/($O$5*$O$5)</f>
        <v>56.733288888888886</v>
      </c>
      <c r="I48" s="5">
        <f>'sumaIntParami,j'!I48/($O$5*$O$5)</f>
        <v>47.152422222222221</v>
      </c>
      <c r="J48" s="5">
        <f>'sumaIntParami,j'!J48/($O$5*$O$5)</f>
        <v>86.579988888888892</v>
      </c>
      <c r="K48" s="13">
        <f>'sumaIntParami,j'!K48/($O$6*$O$6)</f>
        <v>33.232349937499997</v>
      </c>
      <c r="L48" s="13">
        <f>'sumaIntParami,j'!L48/($O$6*$O$6)</f>
        <v>44.776724999999999</v>
      </c>
      <c r="M48" s="13">
        <f>'sumaIntParami,j'!M48/($O$6*$O$6)</f>
        <v>69.069524999999999</v>
      </c>
    </row>
    <row r="49" spans="2:13" x14ac:dyDescent="0.25">
      <c r="B49" s="15">
        <f>'sumaIntParami,j'!B49/($O$3*$O$3)</f>
        <v>30.821200000000001</v>
      </c>
      <c r="C49" s="15">
        <f>'sumaIntParami,j'!C49/($O$3*$O$3)</f>
        <v>15.406700000000001</v>
      </c>
      <c r="D49" s="15">
        <f>'sumaIntParami,j'!D49/($O$3*$O$3)</f>
        <v>16.595099000000001</v>
      </c>
      <c r="E49" s="11">
        <f>'sumaIntParami,j'!E49/($O$4*$O$4)</f>
        <v>45.428600000000003</v>
      </c>
      <c r="F49" s="11">
        <f>'sumaIntParami,j'!F49/($O$4*$O$4)</f>
        <v>53.714725000000001</v>
      </c>
      <c r="G49" s="11">
        <f>'sumaIntParami,j'!G49/($O$4*$O$4)</f>
        <v>50.312474999999999</v>
      </c>
      <c r="H49" s="5">
        <f>'sumaIntParami,j'!H49/($O$5*$O$5)</f>
        <v>43.574088888888888</v>
      </c>
      <c r="I49" s="5">
        <f>'sumaIntParami,j'!I49/($O$5*$O$5)</f>
        <v>47.909977777777776</v>
      </c>
      <c r="J49" s="5">
        <f>'sumaIntParami,j'!J49/($O$5*$O$5)</f>
        <v>65.129344444444442</v>
      </c>
      <c r="K49" s="13">
        <f>'sumaIntParami,j'!K49/($O$6*$O$6)</f>
        <v>40.466162500000003</v>
      </c>
      <c r="L49" s="13">
        <f>'sumaIntParami,j'!L49/($O$6*$O$6)</f>
        <v>50.554312500000002</v>
      </c>
      <c r="M49" s="13">
        <f>'sumaIntParami,j'!M49/($O$6*$O$6)</f>
        <v>51.221518750000001</v>
      </c>
    </row>
    <row r="50" spans="2:13" x14ac:dyDescent="0.25">
      <c r="B50" s="15">
        <f>'sumaIntParami,j'!B50/($O$3*$O$3)</f>
        <v>41.086100000000002</v>
      </c>
      <c r="C50" s="15">
        <f>'sumaIntParami,j'!C50/($O$3*$O$3)</f>
        <v>19.9314</v>
      </c>
      <c r="D50" s="15">
        <f>'sumaIntParami,j'!D50/($O$3*$O$3)</f>
        <v>18.837299999999999</v>
      </c>
      <c r="E50" s="11">
        <f>'sumaIntParami,j'!E50/($O$4*$O$4)</f>
        <v>46.573549999999997</v>
      </c>
      <c r="F50" s="11">
        <f>'sumaIntParami,j'!F50/($O$4*$O$4)</f>
        <v>50.401125</v>
      </c>
      <c r="G50" s="11">
        <f>'sumaIntParami,j'!G50/($O$4*$O$4)</f>
        <v>45.911025000000002</v>
      </c>
      <c r="H50" s="5">
        <f>'sumaIntParami,j'!H50/($O$5*$O$5)</f>
        <v>43.683477777777775</v>
      </c>
      <c r="I50" s="5">
        <f>'sumaIntParami,j'!I50/($O$5*$O$5)</f>
        <v>59.138288888888887</v>
      </c>
      <c r="J50" s="5">
        <f>'sumaIntParami,j'!J50/($O$5*$O$5)</f>
        <v>58.918611111111112</v>
      </c>
      <c r="K50" s="13">
        <f>'sumaIntParami,j'!K50/($O$6*$O$6)</f>
        <v>34.828000000000003</v>
      </c>
      <c r="L50" s="13">
        <f>'sumaIntParami,j'!L50/($O$6*$O$6)</f>
        <v>43.583693750000002</v>
      </c>
      <c r="M50" s="13">
        <f>'sumaIntParami,j'!M50/($O$6*$O$6)</f>
        <v>48.311606249999997</v>
      </c>
    </row>
    <row r="51" spans="2:13" x14ac:dyDescent="0.25">
      <c r="B51" s="15">
        <f>'sumaIntParami,j'!B51/($O$3*$O$3)</f>
        <v>27.935700000000001</v>
      </c>
      <c r="C51" s="15">
        <f>'sumaIntParami,j'!C51/($O$3*$O$3)</f>
        <v>23.071400000000001</v>
      </c>
      <c r="D51" s="15">
        <f>'sumaIntParami,j'!D51/($O$3*$O$3)</f>
        <v>19.100999999999999</v>
      </c>
      <c r="E51" s="11">
        <f>'sumaIntParami,j'!E51/($O$4*$O$4)</f>
        <v>63.664425000000001</v>
      </c>
      <c r="F51" s="11">
        <f>'sumaIntParami,j'!F51/($O$4*$O$4)</f>
        <v>75.425875000000005</v>
      </c>
      <c r="G51" s="11">
        <f>'sumaIntParami,j'!G51/($O$4*$O$4)</f>
        <v>55.356375</v>
      </c>
      <c r="H51" s="5">
        <f>'sumaIntParami,j'!H51/($O$5*$O$5)</f>
        <v>43.590466666666664</v>
      </c>
      <c r="I51" s="5">
        <f>'sumaIntParami,j'!I51/($O$5*$O$5)</f>
        <v>45.778711111111114</v>
      </c>
      <c r="J51" s="5">
        <f>'sumaIntParami,j'!J51/($O$5*$O$5)</f>
        <v>39.759855555555554</v>
      </c>
      <c r="K51" s="13">
        <f>'sumaIntParami,j'!K51/($O$6*$O$6)</f>
        <v>48.19845625</v>
      </c>
      <c r="L51" s="13">
        <f>'sumaIntParami,j'!L51/($O$6*$O$6)</f>
        <v>41.171012500000003</v>
      </c>
      <c r="M51" s="13">
        <f>'sumaIntParami,j'!M51/($O$6*$O$6)</f>
        <v>42.272887500000003</v>
      </c>
    </row>
    <row r="52" spans="2:13" x14ac:dyDescent="0.25">
      <c r="B52" s="15">
        <f>'sumaIntParami,j'!B52/($O$3*$O$3)</f>
        <v>70.9465</v>
      </c>
      <c r="C52" s="15">
        <f>'sumaIntParami,j'!C52/($O$3*$O$3)</f>
        <v>19.5121</v>
      </c>
      <c r="D52" s="15">
        <f>'sumaIntParami,j'!D52/($O$3*$O$3)</f>
        <v>15.0915</v>
      </c>
      <c r="E52" s="11">
        <f>'sumaIntParami,j'!E52/($O$4*$O$4)</f>
        <v>37.901975</v>
      </c>
      <c r="F52" s="11">
        <f>'sumaIntParami,j'!F52/($O$4*$O$4)</f>
        <v>46.425550000000001</v>
      </c>
      <c r="G52" s="11">
        <f>'sumaIntParami,j'!G52/($O$4*$O$4)</f>
        <v>58.677824999999999</v>
      </c>
      <c r="H52" s="5">
        <f>'sumaIntParami,j'!H52/($O$5*$O$5)</f>
        <v>45.151566666666668</v>
      </c>
      <c r="I52" s="5">
        <f>'sumaIntParami,j'!I52/($O$5*$O$5)</f>
        <v>54.638733333333334</v>
      </c>
      <c r="J52" s="5">
        <f>'sumaIntParami,j'!J52/($O$5*$O$5)</f>
        <v>42.375877777777781</v>
      </c>
      <c r="K52" s="13">
        <f>'sumaIntParami,j'!K52/($O$6*$O$6)</f>
        <v>63.288493750000001</v>
      </c>
      <c r="L52" s="13">
        <f>'sumaIntParami,j'!L52/($O$6*$O$6)</f>
        <v>45.188893749999998</v>
      </c>
      <c r="M52" s="13">
        <f>'sumaIntParami,j'!M52/($O$6*$O$6)</f>
        <v>44.633168750000003</v>
      </c>
    </row>
    <row r="53" spans="2:13" x14ac:dyDescent="0.25">
      <c r="B53" s="15">
        <f>'sumaIntParami,j'!B53/($O$3*$O$3)</f>
        <v>28.473400000000002</v>
      </c>
      <c r="C53" s="15">
        <f>'sumaIntParami,j'!C53/($O$3*$O$3)</f>
        <v>14.954599999999999</v>
      </c>
      <c r="D53" s="15">
        <f>'sumaIntParami,j'!D53/($O$3*$O$3)</f>
        <v>25.1935</v>
      </c>
      <c r="E53" s="11">
        <f>'sumaIntParami,j'!E53/($O$4*$O$4)</f>
        <v>38.189300000000003</v>
      </c>
      <c r="F53" s="11">
        <f>'sumaIntParami,j'!F53/($O$4*$O$4)</f>
        <v>64.268424749999994</v>
      </c>
      <c r="G53" s="11">
        <f>'sumaIntParami,j'!G53/($O$4*$O$4)</f>
        <v>63.123075</v>
      </c>
      <c r="H53" s="5">
        <f>'sumaIntParami,j'!H53/($O$5*$O$5)</f>
        <v>49.913166666666669</v>
      </c>
      <c r="I53" s="5">
        <f>'sumaIntParami,j'!I53/($O$5*$O$5)</f>
        <v>53.545344444444446</v>
      </c>
      <c r="J53" s="5">
        <f>'sumaIntParami,j'!J53/($O$5*$O$5)</f>
        <v>48.418599999999998</v>
      </c>
      <c r="K53" s="13">
        <f>'sumaIntParami,j'!K53/($O$6*$O$6)</f>
        <v>48.075206250000001</v>
      </c>
      <c r="L53" s="13">
        <f>'sumaIntParami,j'!L53/($O$6*$O$6)</f>
        <v>50.905212499999998</v>
      </c>
      <c r="M53" s="13">
        <f>'sumaIntParami,j'!M53/($O$6*$O$6)</f>
        <v>60.464662500000003</v>
      </c>
    </row>
    <row r="54" spans="2:13" x14ac:dyDescent="0.25">
      <c r="B54" s="15">
        <f>'sumaIntParami,j'!B54/($O$3*$O$3)</f>
        <v>59.767699999999998</v>
      </c>
      <c r="C54" s="15">
        <f>'sumaIntParami,j'!C54/($O$3*$O$3)</f>
        <v>19.003799999999998</v>
      </c>
      <c r="D54" s="15">
        <f>'sumaIntParami,j'!D54/($O$3*$O$3)</f>
        <v>31.780799999999999</v>
      </c>
      <c r="E54" s="11">
        <f>'sumaIntParami,j'!E54/($O$4*$O$4)</f>
        <v>39.026074999999999</v>
      </c>
      <c r="F54" s="11">
        <f>'sumaIntParami,j'!F54/($O$4*$O$4)</f>
        <v>82.102099999999993</v>
      </c>
      <c r="G54" s="11">
        <f>'sumaIntParami,j'!G54/($O$4*$O$4)</f>
        <v>186.84582499999999</v>
      </c>
      <c r="H54" s="5">
        <f>'sumaIntParami,j'!H54/($O$5*$O$5)</f>
        <v>48.653166666666664</v>
      </c>
      <c r="I54" s="5">
        <f>'sumaIntParami,j'!I54/($O$5*$O$5)</f>
        <v>40.165100000000002</v>
      </c>
      <c r="J54" s="5">
        <f>'sumaIntParami,j'!J54/($O$5*$O$5)</f>
        <v>48.844744444444444</v>
      </c>
      <c r="K54" s="13">
        <f>'sumaIntParami,j'!K54/($O$6*$O$6)</f>
        <v>44.611256249999997</v>
      </c>
      <c r="L54" s="13">
        <f>'sumaIntParami,j'!L54/($O$6*$O$6)</f>
        <v>41.386981249999998</v>
      </c>
      <c r="M54" s="13">
        <f>'sumaIntParami,j'!M54/($O$6*$O$6)</f>
        <v>64.230374937500002</v>
      </c>
    </row>
    <row r="55" spans="2:13" x14ac:dyDescent="0.25">
      <c r="B55" s="15">
        <f>'sumaIntParami,j'!B55/($O$3*$O$3)</f>
        <v>28.876899999999999</v>
      </c>
      <c r="C55" s="15">
        <f>'sumaIntParami,j'!C55/($O$3*$O$3)</f>
        <v>20.952000000000002</v>
      </c>
      <c r="D55" s="15">
        <f>'sumaIntParami,j'!D55/($O$3*$O$3)</f>
        <v>16.999400000000001</v>
      </c>
      <c r="E55" s="11">
        <f>'sumaIntParami,j'!E55/($O$4*$O$4)</f>
        <v>44.780825</v>
      </c>
      <c r="F55" s="11">
        <f>'sumaIntParami,j'!F55/($O$4*$O$4)</f>
        <v>82.998675000000006</v>
      </c>
      <c r="G55" s="11">
        <f>'sumaIntParami,j'!G55/($O$4*$O$4)</f>
        <v>95.376050000000006</v>
      </c>
      <c r="H55" s="5">
        <f>'sumaIntParami,j'!H55/($O$5*$O$5)</f>
        <v>41.267288888888892</v>
      </c>
      <c r="I55" s="5">
        <f>'sumaIntParami,j'!I55/($O$5*$O$5)</f>
        <v>53.602944444444447</v>
      </c>
      <c r="J55" s="5">
        <f>'sumaIntParami,j'!J55/($O$5*$O$5)</f>
        <v>56.084477777777778</v>
      </c>
      <c r="K55" s="13">
        <f>'sumaIntParami,j'!K55/($O$6*$O$6)</f>
        <v>98.032012499999993</v>
      </c>
      <c r="L55" s="13">
        <f>'sumaIntParami,j'!L55/($O$6*$O$6)</f>
        <v>46.378568749999999</v>
      </c>
      <c r="M55" s="13">
        <f>'sumaIntParami,j'!M55/($O$6*$O$6)</f>
        <v>39.91865</v>
      </c>
    </row>
    <row r="56" spans="2:13" x14ac:dyDescent="0.25">
      <c r="B56" s="15">
        <f>'sumaIntParami,j'!B56/($O$3*$O$3)</f>
        <v>144.7355</v>
      </c>
      <c r="C56" s="15">
        <f>'sumaIntParami,j'!C56/($O$3*$O$3)</f>
        <v>43.034399999999998</v>
      </c>
      <c r="D56" s="15">
        <f>'sumaIntParami,j'!D56/($O$3*$O$3)</f>
        <v>16.2026</v>
      </c>
      <c r="E56" s="11">
        <f>'sumaIntParami,j'!E56/($O$4*$O$4)</f>
        <v>38.134974999999997</v>
      </c>
      <c r="F56" s="11">
        <f>'sumaIntParami,j'!F56/($O$4*$O$4)</f>
        <v>78.414400000000001</v>
      </c>
      <c r="G56" s="11">
        <f>'sumaIntParami,j'!G56/($O$4*$O$4)</f>
        <v>52.325400000000002</v>
      </c>
      <c r="H56" s="5">
        <f>'sumaIntParami,j'!H56/($O$5*$O$5)</f>
        <v>52.678544444444448</v>
      </c>
      <c r="I56" s="5">
        <f>'sumaIntParami,j'!I56/($O$5*$O$5)</f>
        <v>54.356200000000001</v>
      </c>
      <c r="J56" s="5">
        <f>'sumaIntParami,j'!J56/($O$5*$O$5)</f>
        <v>39.445322222222224</v>
      </c>
      <c r="K56" s="13">
        <f>'sumaIntParami,j'!K56/($O$6*$O$6)</f>
        <v>58.661687499999999</v>
      </c>
      <c r="L56" s="13">
        <f>'sumaIntParami,j'!L56/($O$6*$O$6)</f>
        <v>46.341500000000003</v>
      </c>
      <c r="M56" s="13">
        <f>'sumaIntParami,j'!M56/($O$6*$O$6)</f>
        <v>46.500143749999999</v>
      </c>
    </row>
    <row r="57" spans="2:13" x14ac:dyDescent="0.25">
      <c r="B57" s="15">
        <f>'sumaIntParami,j'!B57/($O$3*$O$3)</f>
        <v>109.735</v>
      </c>
      <c r="C57" s="15">
        <f>'sumaIntParami,j'!C57/($O$3*$O$3)</f>
        <v>19.744199999999999</v>
      </c>
      <c r="D57" s="15">
        <f>'sumaIntParami,j'!D57/($O$3*$O$3)</f>
        <v>17.8188</v>
      </c>
      <c r="E57" s="11">
        <f>'sumaIntParami,j'!E57/($O$4*$O$4)</f>
        <v>57.316299999999998</v>
      </c>
      <c r="F57" s="11">
        <f>'sumaIntParami,j'!F57/($O$4*$O$4)</f>
        <v>66.158050000000003</v>
      </c>
      <c r="G57" s="11">
        <f>'sumaIntParami,j'!G57/($O$4*$O$4)</f>
        <v>93.236975000000001</v>
      </c>
      <c r="H57" s="5">
        <f>'sumaIntParami,j'!H57/($O$5*$O$5)</f>
        <v>52.018944444444443</v>
      </c>
      <c r="I57" s="5">
        <f>'sumaIntParami,j'!I57/($O$5*$O$5)</f>
        <v>62.843577777777774</v>
      </c>
      <c r="J57" s="5">
        <f>'sumaIntParami,j'!J57/($O$5*$O$5)</f>
        <v>57.355644333333331</v>
      </c>
      <c r="K57" s="13">
        <f>'sumaIntParami,j'!K57/($O$6*$O$6)</f>
        <v>36.299612500000002</v>
      </c>
      <c r="L57" s="13">
        <f>'sumaIntParami,j'!L57/($O$6*$O$6)</f>
        <v>40.63083125</v>
      </c>
      <c r="M57" s="13">
        <f>'sumaIntParami,j'!M57/($O$6*$O$6)</f>
        <v>45.2749375</v>
      </c>
    </row>
    <row r="58" spans="2:13" x14ac:dyDescent="0.25">
      <c r="B58" s="15">
        <f>'sumaIntParami,j'!B58/($O$3*$O$3)</f>
        <v>35.154699999999998</v>
      </c>
      <c r="C58" s="15">
        <f>'sumaIntParami,j'!C58/($O$3*$O$3)</f>
        <v>35.5901</v>
      </c>
      <c r="D58" s="15">
        <f>'sumaIntParami,j'!D58/($O$3*$O$3)</f>
        <v>26.116399999999999</v>
      </c>
      <c r="E58" s="11">
        <f>'sumaIntParami,j'!E58/($O$4*$O$4)</f>
        <v>46.980975000000001</v>
      </c>
      <c r="F58" s="11">
        <f>'sumaIntParami,j'!F58/($O$4*$O$4)</f>
        <v>70.994050000000001</v>
      </c>
      <c r="G58" s="11">
        <f>'sumaIntParami,j'!G58/($O$4*$O$4)</f>
        <v>83.870800000000003</v>
      </c>
      <c r="H58" s="5">
        <f>'sumaIntParami,j'!H58/($O$5*$O$5)</f>
        <v>43.756155555555559</v>
      </c>
      <c r="I58" s="5">
        <f>'sumaIntParami,j'!I58/($O$5*$O$5)</f>
        <v>95.515188888888886</v>
      </c>
      <c r="J58" s="5">
        <f>'sumaIntParami,j'!J58/($O$5*$O$5)</f>
        <v>56.734155555555553</v>
      </c>
      <c r="K58" s="13">
        <f>'sumaIntParami,j'!K58/($O$6*$O$6)</f>
        <v>42.37420625</v>
      </c>
      <c r="L58" s="13">
        <f>'sumaIntParami,j'!L58/($O$6*$O$6)</f>
        <v>38.771549999999998</v>
      </c>
      <c r="M58" s="13">
        <f>'sumaIntParami,j'!M58/($O$6*$O$6)</f>
        <v>49.313918749999999</v>
      </c>
    </row>
    <row r="59" spans="2:13" x14ac:dyDescent="0.25">
      <c r="B59" s="15">
        <f>'sumaIntParami,j'!B59/($O$3*$O$3)</f>
        <v>44.647500000000001</v>
      </c>
      <c r="C59" s="15">
        <f>'sumaIntParami,j'!C59/($O$3*$O$3)</f>
        <v>16.0702</v>
      </c>
      <c r="D59" s="15">
        <f>'sumaIntParami,j'!D59/($O$3*$O$3)</f>
        <v>19.726600000000001</v>
      </c>
      <c r="E59" s="11">
        <f>'sumaIntParami,j'!E59/($O$4*$O$4)</f>
        <v>36.572200000000002</v>
      </c>
      <c r="F59" s="11">
        <f>'sumaIntParami,j'!F59/($O$4*$O$4)</f>
        <v>90.806799999999996</v>
      </c>
      <c r="G59" s="11">
        <f>'sumaIntParami,j'!G59/($O$4*$O$4)</f>
        <v>67.659949999999995</v>
      </c>
      <c r="H59" s="5">
        <f>'sumaIntParami,j'!H59/($O$5*$O$5)</f>
        <v>38.97913333333333</v>
      </c>
      <c r="I59" s="5">
        <f>'sumaIntParami,j'!I59/($O$5*$O$5)</f>
        <v>85.501288888888894</v>
      </c>
      <c r="J59" s="5">
        <f>'sumaIntParami,j'!J59/($O$5*$O$5)</f>
        <v>44.897433333333332</v>
      </c>
      <c r="K59" s="13">
        <f>'sumaIntParami,j'!K59/($O$6*$O$6)</f>
        <v>54.280493749999998</v>
      </c>
      <c r="L59" s="13">
        <f>'sumaIntParami,j'!L59/($O$6*$O$6)</f>
        <v>45.800575000000002</v>
      </c>
      <c r="M59" s="13">
        <f>'sumaIntParami,j'!M59/($O$6*$O$6)</f>
        <v>68.076599999999999</v>
      </c>
    </row>
    <row r="60" spans="2:13" x14ac:dyDescent="0.25">
      <c r="B60" s="15">
        <f>'sumaIntParami,j'!B60/($O$3*$O$3)</f>
        <v>30.4391</v>
      </c>
      <c r="C60" s="15">
        <f>'sumaIntParami,j'!C60/($O$3*$O$3)</f>
        <v>27.755800000000001</v>
      </c>
      <c r="D60" s="15">
        <f>'sumaIntParami,j'!D60/($O$3*$O$3)</f>
        <v>28.651</v>
      </c>
      <c r="E60" s="11">
        <f>'sumaIntParami,j'!E60/($O$4*$O$4)</f>
        <v>37.984324999999998</v>
      </c>
      <c r="F60" s="11">
        <f>'sumaIntParami,j'!F60/($O$4*$O$4)</f>
        <v>64.517875000000004</v>
      </c>
      <c r="G60" s="11">
        <f>'sumaIntParami,j'!G60/($O$4*$O$4)</f>
        <v>40.032350000000001</v>
      </c>
      <c r="H60" s="5">
        <f>'sumaIntParami,j'!H60/($O$5*$O$5)</f>
        <v>40.459633333333336</v>
      </c>
      <c r="I60" s="5">
        <f>'sumaIntParami,j'!I60/($O$5*$O$5)</f>
        <v>60.552433333333333</v>
      </c>
      <c r="J60" s="5">
        <f>'sumaIntParami,j'!J60/($O$5*$O$5)</f>
        <v>62.001233333333332</v>
      </c>
      <c r="K60" s="13">
        <f>'sumaIntParami,j'!K60/($O$6*$O$6)</f>
        <v>33.534887500000004</v>
      </c>
      <c r="L60" s="13">
        <f>'sumaIntParami,j'!L60/($O$6*$O$6)</f>
        <v>55.394475</v>
      </c>
      <c r="M60" s="13">
        <f>'sumaIntParami,j'!M60/($O$6*$O$6)</f>
        <v>56.285474999999998</v>
      </c>
    </row>
    <row r="61" spans="2:13" x14ac:dyDescent="0.25">
      <c r="B61" s="15">
        <f>'sumaIntParami,j'!B61/($O$3*$O$3)</f>
        <v>24.76</v>
      </c>
      <c r="C61" s="15">
        <f>'sumaIntParami,j'!C61/($O$3*$O$3)</f>
        <v>17.222999999999999</v>
      </c>
      <c r="D61" s="15">
        <f>'sumaIntParami,j'!D61/($O$3*$O$3)</f>
        <v>64.100300000000004</v>
      </c>
      <c r="E61" s="11">
        <f>'sumaIntParami,j'!E61/($O$4*$O$4)</f>
        <v>46.075225000000003</v>
      </c>
      <c r="F61" s="11">
        <f>'sumaIntParami,j'!F61/($O$4*$O$4)</f>
        <v>80.276425000000003</v>
      </c>
      <c r="G61" s="11">
        <f>'sumaIntParami,j'!G61/($O$4*$O$4)</f>
        <v>47.525075000000001</v>
      </c>
      <c r="H61" s="5">
        <f>'sumaIntParami,j'!H61/($O$5*$O$5)</f>
        <v>33.832233333333335</v>
      </c>
      <c r="I61" s="5">
        <f>'sumaIntParami,j'!I61/($O$5*$O$5)</f>
        <v>44.429400000000001</v>
      </c>
      <c r="J61" s="5">
        <f>'sumaIntParami,j'!J61/($O$5*$O$5)</f>
        <v>50.236733333333333</v>
      </c>
      <c r="K61" s="13">
        <f>'sumaIntParami,j'!K61/($O$6*$O$6)</f>
        <v>48.989049999999999</v>
      </c>
      <c r="L61" s="13">
        <f>'sumaIntParami,j'!L61/($O$6*$O$6)</f>
        <v>38.315600000000003</v>
      </c>
      <c r="M61" s="13">
        <f>'sumaIntParami,j'!M61/($O$6*$O$6)</f>
        <v>70.456887499999993</v>
      </c>
    </row>
    <row r="62" spans="2:13" x14ac:dyDescent="0.25">
      <c r="B62" s="15">
        <f>'sumaIntParami,j'!B62/($O$3*$O$3)</f>
        <v>28.529</v>
      </c>
      <c r="C62" s="15">
        <f>'sumaIntParami,j'!C62/($O$3*$O$3)</f>
        <v>17.014099999999999</v>
      </c>
      <c r="D62" s="15">
        <f>'sumaIntParami,j'!D62/($O$3*$O$3)</f>
        <v>24.287400000000002</v>
      </c>
      <c r="E62" s="11">
        <f>'sumaIntParami,j'!E62/($O$4*$O$4)</f>
        <v>67.385249999999999</v>
      </c>
      <c r="F62" s="11">
        <f>'sumaIntParami,j'!F62/($O$4*$O$4)</f>
        <v>47.952525000000001</v>
      </c>
      <c r="G62" s="11">
        <f>'sumaIntParami,j'!G62/($O$4*$O$4)</f>
        <v>83.285425000000004</v>
      </c>
      <c r="H62" s="5">
        <f>'sumaIntParami,j'!H62/($O$5*$O$5)</f>
        <v>36.710144444444445</v>
      </c>
      <c r="I62" s="5">
        <f>'sumaIntParami,j'!I62/($O$5*$O$5)</f>
        <v>57.394266666666667</v>
      </c>
      <c r="J62" s="5">
        <f>'sumaIntParami,j'!J62/($O$5*$O$5)</f>
        <v>47.528033333333333</v>
      </c>
      <c r="K62" s="13">
        <f>'sumaIntParami,j'!K62/($O$6*$O$6)</f>
        <v>48.453924999999998</v>
      </c>
      <c r="L62" s="13">
        <f>'sumaIntParami,j'!L62/($O$6*$O$6)</f>
        <v>44.8142</v>
      </c>
      <c r="M62" s="13">
        <f>'sumaIntParami,j'!M62/($O$6*$O$6)</f>
        <v>67.164493750000005</v>
      </c>
    </row>
    <row r="63" spans="2:13" x14ac:dyDescent="0.25">
      <c r="B63" s="15">
        <f>'sumaIntParami,j'!B63/($O$3*$O$3)</f>
        <v>24.7182</v>
      </c>
      <c r="C63" s="15">
        <f>'sumaIntParami,j'!C63/($O$3*$O$3)</f>
        <v>30.626300000000001</v>
      </c>
      <c r="D63" s="15">
        <f>'sumaIntParami,j'!D63/($O$3*$O$3)</f>
        <v>29.927499999999998</v>
      </c>
      <c r="E63" s="11">
        <f>'sumaIntParami,j'!E63/($O$4*$O$4)</f>
        <v>64.567025000000001</v>
      </c>
      <c r="F63" s="11">
        <f>'sumaIntParami,j'!F63/($O$4*$O$4)</f>
        <v>145.250325</v>
      </c>
      <c r="G63" s="11">
        <f>'sumaIntParami,j'!G63/($O$4*$O$4)</f>
        <v>110.295725</v>
      </c>
      <c r="H63" s="5">
        <f>'sumaIntParami,j'!H63/($O$5*$O$5)</f>
        <v>93.077699999999993</v>
      </c>
      <c r="I63" s="5">
        <f>'sumaIntParami,j'!I63/($O$5*$O$5)</f>
        <v>42.170877777777775</v>
      </c>
      <c r="J63" s="5">
        <f>'sumaIntParami,j'!J63/($O$5*$O$5)</f>
        <v>55.273888888888891</v>
      </c>
      <c r="K63" s="13">
        <f>'sumaIntParami,j'!K63/($O$6*$O$6)</f>
        <v>45.815562499999999</v>
      </c>
      <c r="L63" s="13">
        <f>'sumaIntParami,j'!L63/($O$6*$O$6)</f>
        <v>40.27230625</v>
      </c>
      <c r="M63" s="13">
        <f>'sumaIntParami,j'!M63/($O$6*$O$6)</f>
        <v>42.279506249999997</v>
      </c>
    </row>
    <row r="64" spans="2:13" x14ac:dyDescent="0.25">
      <c r="B64" s="15">
        <f>'sumaIntParami,j'!B64/($O$3*$O$3)</f>
        <v>24.792100000000001</v>
      </c>
      <c r="C64" s="15">
        <f>'sumaIntParami,j'!C64/($O$3*$O$3)</f>
        <v>16.088999000000001</v>
      </c>
      <c r="D64" s="15">
        <f>'sumaIntParami,j'!D64/($O$3*$O$3)</f>
        <v>30.384399999999999</v>
      </c>
      <c r="E64" s="11">
        <f>'sumaIntParami,j'!E64/($O$4*$O$4)</f>
        <v>55.806725</v>
      </c>
      <c r="F64" s="11">
        <f>'sumaIntParami,j'!F64/($O$4*$O$4)</f>
        <v>153.44037499999999</v>
      </c>
      <c r="G64" s="11">
        <f>'sumaIntParami,j'!G64/($O$4*$O$4)</f>
        <v>78.561674999999994</v>
      </c>
      <c r="H64" s="5">
        <f>'sumaIntParami,j'!H64/($O$5*$O$5)</f>
        <v>63.683144444444444</v>
      </c>
      <c r="I64" s="5">
        <f>'sumaIntParami,j'!I64/($O$5*$O$5)</f>
        <v>63.133311111111112</v>
      </c>
      <c r="J64" s="5">
        <f>'sumaIntParami,j'!J64/($O$5*$O$5)</f>
        <v>41.721755555555553</v>
      </c>
      <c r="K64" s="13">
        <f>'sumaIntParami,j'!K64/($O$6*$O$6)</f>
        <v>46.256574999999998</v>
      </c>
      <c r="L64" s="13">
        <f>'sumaIntParami,j'!L64/($O$6*$O$6)</f>
        <v>47.146562500000002</v>
      </c>
      <c r="M64" s="13">
        <f>'sumaIntParami,j'!M64/($O$6*$O$6)</f>
        <v>44.691812499999997</v>
      </c>
    </row>
    <row r="65" spans="2:13" x14ac:dyDescent="0.25">
      <c r="B65" s="15">
        <f>'sumaIntParami,j'!B65/($O$3*$O$3)</f>
        <v>19.0199</v>
      </c>
      <c r="C65" s="15">
        <f>'sumaIntParami,j'!C65/($O$3*$O$3)</f>
        <v>25.238099999999999</v>
      </c>
      <c r="D65" s="15">
        <f>'sumaIntParami,j'!D65/($O$3*$O$3)</f>
        <v>74.094099999999997</v>
      </c>
      <c r="E65" s="11">
        <f>'sumaIntParami,j'!E65/($O$4*$O$4)</f>
        <v>50.371324999999999</v>
      </c>
      <c r="F65" s="11">
        <f>'sumaIntParami,j'!F65/($O$4*$O$4)</f>
        <v>96.394649999999999</v>
      </c>
      <c r="G65" s="11">
        <f>'sumaIntParami,j'!G65/($O$4*$O$4)</f>
        <v>75.144900000000007</v>
      </c>
      <c r="H65" s="5">
        <f>'sumaIntParami,j'!H65/($O$5*$O$5)</f>
        <v>59.675788888888889</v>
      </c>
      <c r="I65" s="5">
        <f>'sumaIntParami,j'!I65/($O$5*$O$5)</f>
        <v>70.263900000000007</v>
      </c>
      <c r="J65" s="5">
        <f>'sumaIntParami,j'!J65/($O$5*$O$5)</f>
        <v>38.73468888888889</v>
      </c>
      <c r="K65" s="13">
        <f>'sumaIntParami,j'!K65/($O$6*$O$6)</f>
        <v>52.790725000000002</v>
      </c>
      <c r="L65" s="13">
        <f>'sumaIntParami,j'!L65/($O$6*$O$6)</f>
        <v>42.630499999999998</v>
      </c>
      <c r="M65" s="13">
        <f>'sumaIntParami,j'!M65/($O$6*$O$6)</f>
        <v>45.499775</v>
      </c>
    </row>
    <row r="66" spans="2:13" x14ac:dyDescent="0.25">
      <c r="B66" s="15">
        <f>'sumaIntParami,j'!B66/($O$3*$O$3)</f>
        <v>31.673200000000001</v>
      </c>
      <c r="C66" s="15">
        <f>'sumaIntParami,j'!C66/($O$3*$O$3)</f>
        <v>18.3096</v>
      </c>
      <c r="D66" s="15">
        <f>'sumaIntParami,j'!D66/($O$3*$O$3)</f>
        <v>74.0047</v>
      </c>
      <c r="E66" s="11">
        <f>'sumaIntParami,j'!E66/($O$4*$O$4)</f>
        <v>48.514625000000002</v>
      </c>
      <c r="F66" s="11">
        <f>'sumaIntParami,j'!F66/($O$4*$O$4)</f>
        <v>72.813450000000003</v>
      </c>
      <c r="G66" s="11">
        <f>'sumaIntParami,j'!G66/($O$4*$O$4)</f>
        <v>47.551250000000003</v>
      </c>
      <c r="H66" s="5">
        <f>'sumaIntParami,j'!H66/($O$5*$O$5)</f>
        <v>48.239122222222221</v>
      </c>
      <c r="I66" s="5">
        <f>'sumaIntParami,j'!I66/($O$5*$O$5)</f>
        <v>47.005122222222219</v>
      </c>
      <c r="J66" s="5">
        <f>'sumaIntParami,j'!J66/($O$5*$O$5)</f>
        <v>48.653144444444443</v>
      </c>
      <c r="K66" s="13">
        <f>'sumaIntParami,j'!K66/($O$6*$O$6)</f>
        <v>37.333087499999998</v>
      </c>
      <c r="L66" s="13">
        <f>'sumaIntParami,j'!L66/($O$6*$O$6)</f>
        <v>42.9095625</v>
      </c>
      <c r="M66" s="13">
        <f>'sumaIntParami,j'!M66/($O$6*$O$6)</f>
        <v>44.965449999999997</v>
      </c>
    </row>
    <row r="67" spans="2:13" x14ac:dyDescent="0.25">
      <c r="B67" s="15">
        <f>'sumaIntParami,j'!B67/($O$3*$O$3)</f>
        <v>77.066299999999998</v>
      </c>
      <c r="C67" s="15">
        <f>'sumaIntParami,j'!C67/($O$3*$O$3)</f>
        <v>18.1492</v>
      </c>
      <c r="D67" s="15">
        <f>'sumaIntParami,j'!D67/($O$3*$O$3)</f>
        <v>29.958100000000002</v>
      </c>
      <c r="E67" s="11">
        <f>'sumaIntParami,j'!E67/($O$4*$O$4)</f>
        <v>39.030700000000003</v>
      </c>
      <c r="F67" s="11">
        <f>'sumaIntParami,j'!F67/($O$4*$O$4)</f>
        <v>77.900925000000001</v>
      </c>
      <c r="G67" s="11">
        <f>'sumaIntParami,j'!G67/($O$4*$O$4)</f>
        <v>133.018475</v>
      </c>
      <c r="H67" s="5">
        <f>'sumaIntParami,j'!H67/($O$5*$O$5)</f>
        <v>56.420744444444445</v>
      </c>
      <c r="I67" s="5">
        <f>'sumaIntParami,j'!I67/($O$5*$O$5)</f>
        <v>59.002144444444447</v>
      </c>
      <c r="J67" s="5">
        <f>'sumaIntParami,j'!J67/($O$5*$O$5)</f>
        <v>50.351411111111112</v>
      </c>
      <c r="K67" s="13">
        <f>'sumaIntParami,j'!K67/($O$6*$O$6)</f>
        <v>41.689206249999998</v>
      </c>
      <c r="L67" s="13">
        <f>'sumaIntParami,j'!L67/($O$6*$O$6)</f>
        <v>65.337975</v>
      </c>
      <c r="M67" s="13">
        <f>'sumaIntParami,j'!M67/($O$6*$O$6)</f>
        <v>41.683943749999997</v>
      </c>
    </row>
    <row r="68" spans="2:13" x14ac:dyDescent="0.25">
      <c r="B68" s="15">
        <f>'sumaIntParami,j'!B68/($O$3*$O$3)</f>
        <v>38.305999999999997</v>
      </c>
      <c r="C68" s="15">
        <f>'sumaIntParami,j'!C68/($O$3*$O$3)</f>
        <v>16.309200000000001</v>
      </c>
      <c r="D68" s="15">
        <f>'sumaIntParami,j'!D68/($O$3*$O$3)</f>
        <v>61.324800000000003</v>
      </c>
      <c r="E68" s="11">
        <f>'sumaIntParami,j'!E68/($O$4*$O$4)</f>
        <v>51.400199999999998</v>
      </c>
      <c r="F68" s="11">
        <f>'sumaIntParami,j'!F68/($O$4*$O$4)</f>
        <v>70.369725000000003</v>
      </c>
      <c r="G68" s="11">
        <f>'sumaIntParami,j'!G68/($O$4*$O$4)</f>
        <v>81.126549999999995</v>
      </c>
      <c r="H68" s="5">
        <f>'sumaIntParami,j'!H68/($O$5*$O$5)</f>
        <v>52.850499999999997</v>
      </c>
      <c r="I68" s="5">
        <f>'sumaIntParami,j'!I68/($O$5*$O$5)</f>
        <v>52.968455555555558</v>
      </c>
      <c r="J68" s="5">
        <f>'sumaIntParami,j'!J68/($O$5*$O$5)</f>
        <v>52.349788888888888</v>
      </c>
      <c r="K68" s="13">
        <f>'sumaIntParami,j'!K68/($O$6*$O$6)</f>
        <v>38.004831250000002</v>
      </c>
      <c r="L68" s="13">
        <f>'sumaIntParami,j'!L68/($O$6*$O$6)</f>
        <v>49.421612500000002</v>
      </c>
      <c r="M68" s="13">
        <f>'sumaIntParami,j'!M68/($O$6*$O$6)</f>
        <v>41.1693</v>
      </c>
    </row>
    <row r="69" spans="2:13" x14ac:dyDescent="0.25">
      <c r="B69" s="15">
        <f>'sumaIntParami,j'!B69/($O$3*$O$3)</f>
        <v>20.3399</v>
      </c>
      <c r="C69" s="15">
        <f>'sumaIntParami,j'!C69/($O$3*$O$3)</f>
        <v>18.262799999999999</v>
      </c>
      <c r="D69" s="15">
        <f>'sumaIntParami,j'!D69/($O$3*$O$3)</f>
        <v>29.872900000000001</v>
      </c>
      <c r="E69" s="11">
        <f>'sumaIntParami,j'!E69/($O$4*$O$4)</f>
        <v>63.837200000000003</v>
      </c>
      <c r="F69" s="11">
        <f>'sumaIntParami,j'!F69/($O$4*$O$4)</f>
        <v>63.8977</v>
      </c>
      <c r="G69" s="11">
        <f>'sumaIntParami,j'!G69/($O$4*$O$4)</f>
        <v>67.560699999999997</v>
      </c>
      <c r="H69" s="5">
        <f>'sumaIntParami,j'!H69/($O$5*$O$5)</f>
        <v>59.866188888888885</v>
      </c>
      <c r="I69" s="5">
        <f>'sumaIntParami,j'!I69/($O$5*$O$5)</f>
        <v>45.460233333333335</v>
      </c>
      <c r="J69" s="5">
        <f>'sumaIntParami,j'!J69/($O$5*$O$5)</f>
        <v>51.722799999999999</v>
      </c>
      <c r="K69" s="13">
        <f>'sumaIntParami,j'!K69/($O$6*$O$6)</f>
        <v>45.932418749999997</v>
      </c>
      <c r="L69" s="13">
        <f>'sumaIntParami,j'!L69/($O$6*$O$6)</f>
        <v>45.555956250000001</v>
      </c>
      <c r="M69" s="13">
        <f>'sumaIntParami,j'!M69/($O$6*$O$6)</f>
        <v>63.288362499999998</v>
      </c>
    </row>
    <row r="70" spans="2:13" x14ac:dyDescent="0.25">
      <c r="B70" s="15">
        <f>'sumaIntParami,j'!B70/($O$3*$O$3)</f>
        <v>40.093800000000002</v>
      </c>
      <c r="C70" s="15">
        <f>'sumaIntParami,j'!C70/($O$3*$O$3)</f>
        <v>22.371200000000002</v>
      </c>
      <c r="D70" s="15">
        <f>'sumaIntParami,j'!D70/($O$3*$O$3)</f>
        <v>44.660200000000003</v>
      </c>
      <c r="E70" s="11">
        <f>'sumaIntParami,j'!E70/($O$4*$O$4)</f>
        <v>41.073025000000001</v>
      </c>
      <c r="F70" s="11">
        <f>'sumaIntParami,j'!F70/($O$4*$O$4)</f>
        <v>86.133700000000005</v>
      </c>
      <c r="G70" s="11">
        <f>'sumaIntParami,j'!G70/($O$4*$O$4)</f>
        <v>141.599425</v>
      </c>
      <c r="H70" s="5">
        <f>'sumaIntParami,j'!H70/($O$5*$O$5)</f>
        <v>50.010188888888891</v>
      </c>
      <c r="I70" s="5">
        <f>'sumaIntParami,j'!I70/($O$5*$O$5)</f>
        <v>78.828544444444447</v>
      </c>
      <c r="J70" s="5">
        <f>'sumaIntParami,j'!J70/($O$5*$O$5)</f>
        <v>38.623866666666665</v>
      </c>
      <c r="K70" s="13">
        <f>'sumaIntParami,j'!K70/($O$6*$O$6)</f>
        <v>39.07518125</v>
      </c>
      <c r="L70" s="13">
        <f>'sumaIntParami,j'!L70/($O$6*$O$6)</f>
        <v>37.820862499999997</v>
      </c>
      <c r="M70" s="13">
        <f>'sumaIntParami,j'!M70/($O$6*$O$6)</f>
        <v>54.205987499999999</v>
      </c>
    </row>
    <row r="71" spans="2:13" x14ac:dyDescent="0.25">
      <c r="B71" s="15">
        <f>'sumaIntParami,j'!B71/($O$3*$O$3)</f>
        <v>38.489600000000003</v>
      </c>
      <c r="C71" s="15">
        <f>'sumaIntParami,j'!C71/($O$3*$O$3)</f>
        <v>28.7102</v>
      </c>
      <c r="D71" s="15">
        <f>'sumaIntParami,j'!D71/($O$3*$O$3)</f>
        <v>31.1066</v>
      </c>
      <c r="E71" s="11">
        <f>'sumaIntParami,j'!E71/($O$4*$O$4)</f>
        <v>47.236024999999998</v>
      </c>
      <c r="F71" s="11">
        <f>'sumaIntParami,j'!F71/($O$4*$O$4)</f>
        <v>79.891400000000004</v>
      </c>
      <c r="G71" s="11">
        <f>'sumaIntParami,j'!G71/($O$4*$O$4)</f>
        <v>53.594875000000002</v>
      </c>
      <c r="H71" s="5">
        <f>'sumaIntParami,j'!H71/($O$5*$O$5)</f>
        <v>43.633955555555552</v>
      </c>
      <c r="I71" s="5">
        <f>'sumaIntParami,j'!I71/($O$5*$O$5)</f>
        <v>50.924799999999998</v>
      </c>
      <c r="J71" s="5">
        <f>'sumaIntParami,j'!J71/($O$5*$O$5)</f>
        <v>50.218155555555555</v>
      </c>
      <c r="K71" s="13">
        <f>'sumaIntParami,j'!K71/($O$6*$O$6)</f>
        <v>45.702887500000003</v>
      </c>
      <c r="L71" s="13">
        <f>'sumaIntParami,j'!L71/($O$6*$O$6)</f>
        <v>40.676118750000001</v>
      </c>
      <c r="M71" s="13">
        <f>'sumaIntParami,j'!M71/($O$6*$O$6)</f>
        <v>36.876100000000001</v>
      </c>
    </row>
    <row r="72" spans="2:13" x14ac:dyDescent="0.25">
      <c r="B72" s="15">
        <f>'sumaIntParami,j'!B72/($O$3*$O$3)</f>
        <v>27.929099999999998</v>
      </c>
      <c r="C72" s="15">
        <f>'sumaIntParami,j'!C72/($O$3*$O$3)</f>
        <v>21.8325</v>
      </c>
      <c r="D72" s="15">
        <f>'sumaIntParami,j'!D72/($O$3*$O$3)</f>
        <v>31.703900000000001</v>
      </c>
      <c r="E72" s="11">
        <f>'sumaIntParami,j'!E72/($O$4*$O$4)</f>
        <v>47.44415</v>
      </c>
      <c r="F72" s="11">
        <f>'sumaIntParami,j'!F72/($O$4*$O$4)</f>
        <v>60.670050000000003</v>
      </c>
      <c r="G72" s="11">
        <f>'sumaIntParami,j'!G72/($O$4*$O$4)</f>
        <v>67.249324999999999</v>
      </c>
      <c r="H72" s="5">
        <f>'sumaIntParami,j'!H72/($O$5*$O$5)</f>
        <v>42.00608888888889</v>
      </c>
      <c r="I72" s="5">
        <f>'sumaIntParami,j'!I72/($O$5*$O$5)</f>
        <v>43.765999999999998</v>
      </c>
      <c r="J72" s="5">
        <f>'sumaIntParami,j'!J72/($O$5*$O$5)</f>
        <v>51.223244444444447</v>
      </c>
      <c r="K72" s="13">
        <f>'sumaIntParami,j'!K72/($O$6*$O$6)</f>
        <v>61.362225000000002</v>
      </c>
      <c r="L72" s="13">
        <f>'sumaIntParami,j'!L72/($O$6*$O$6)</f>
        <v>41.25368125</v>
      </c>
      <c r="M72" s="13">
        <f>'sumaIntParami,j'!M72/($O$6*$O$6)</f>
        <v>47.919318750000002</v>
      </c>
    </row>
    <row r="73" spans="2:13" x14ac:dyDescent="0.25">
      <c r="B73" s="15">
        <f>'sumaIntParami,j'!B73/($O$3*$O$3)</f>
        <v>26.109300000000001</v>
      </c>
      <c r="C73" s="15">
        <f>'sumaIntParami,j'!C73/($O$3*$O$3)</f>
        <v>19.633099999999999</v>
      </c>
      <c r="D73" s="15">
        <f>'sumaIntParami,j'!D73/($O$3*$O$3)</f>
        <v>70.446799999999996</v>
      </c>
      <c r="E73" s="11">
        <f>'sumaIntParami,j'!E73/($O$4*$O$4)</f>
        <v>73.827749999999995</v>
      </c>
      <c r="F73" s="11">
        <f>'sumaIntParami,j'!F73/($O$4*$O$4)</f>
        <v>64.588399749999994</v>
      </c>
      <c r="G73" s="11">
        <f>'sumaIntParami,j'!G73/($O$4*$O$4)</f>
        <v>155.26092499999999</v>
      </c>
      <c r="H73" s="5">
        <f>'sumaIntParami,j'!H73/($O$5*$O$5)</f>
        <v>38.583088888888888</v>
      </c>
      <c r="I73" s="5">
        <f>'sumaIntParami,j'!I73/($O$5*$O$5)</f>
        <v>52.127377777777781</v>
      </c>
      <c r="J73" s="5">
        <f>'sumaIntParami,j'!J73/($O$5*$O$5)</f>
        <v>39.302622222222219</v>
      </c>
      <c r="K73" s="13">
        <f>'sumaIntParami,j'!K73/($O$6*$O$6)</f>
        <v>47.956800000000001</v>
      </c>
      <c r="L73" s="13">
        <f>'sumaIntParami,j'!L73/($O$6*$O$6)</f>
        <v>46.73313125</v>
      </c>
      <c r="M73" s="13">
        <f>'sumaIntParami,j'!M73/($O$6*$O$6)</f>
        <v>56.053474999999999</v>
      </c>
    </row>
    <row r="74" spans="2:13" x14ac:dyDescent="0.25">
      <c r="B74" s="15">
        <f>'sumaIntParami,j'!B74/($O$3*$O$3)</f>
        <v>23.7437</v>
      </c>
      <c r="C74" s="15">
        <f>'sumaIntParami,j'!C74/($O$3*$O$3)</f>
        <v>21.788599999999999</v>
      </c>
      <c r="D74" s="15">
        <f>'sumaIntParami,j'!D74/($O$3*$O$3)</f>
        <v>82.707400000000007</v>
      </c>
      <c r="E74" s="11">
        <f>'sumaIntParami,j'!E74/($O$4*$O$4)</f>
        <v>85.508799999999994</v>
      </c>
      <c r="F74" s="11">
        <f>'sumaIntParami,j'!F74/($O$4*$O$4)</f>
        <v>90.812224999999998</v>
      </c>
      <c r="G74" s="11">
        <f>'sumaIntParami,j'!G74/($O$4*$O$4)</f>
        <v>137.63997499999999</v>
      </c>
      <c r="H74" s="5">
        <f>'sumaIntParami,j'!H74/($O$5*$O$5)</f>
        <v>51.510199999999998</v>
      </c>
      <c r="I74" s="5">
        <f>'sumaIntParami,j'!I74/($O$5*$O$5)</f>
        <v>49.864022222222225</v>
      </c>
      <c r="J74" s="5">
        <f>'sumaIntParami,j'!J74/($O$5*$O$5)</f>
        <v>43.3461</v>
      </c>
      <c r="K74" s="13">
        <f>'sumaIntParami,j'!K74/($O$6*$O$6)</f>
        <v>34.874450000000003</v>
      </c>
      <c r="L74" s="13">
        <f>'sumaIntParami,j'!L74/($O$6*$O$6)</f>
        <v>37.413249999999998</v>
      </c>
      <c r="M74" s="13">
        <f>'sumaIntParami,j'!M74/($O$6*$O$6)</f>
        <v>44.182937500000001</v>
      </c>
    </row>
    <row r="75" spans="2:13" x14ac:dyDescent="0.25">
      <c r="B75" s="15">
        <f>'sumaIntParami,j'!B75/($O$3*$O$3)</f>
        <v>32.845199999999998</v>
      </c>
      <c r="C75" s="15">
        <f>'sumaIntParami,j'!C75/($O$3*$O$3)</f>
        <v>18.007400000000001</v>
      </c>
      <c r="D75" s="15">
        <f>'sumaIntParami,j'!D75/($O$3*$O$3)</f>
        <v>25.618600000000001</v>
      </c>
      <c r="E75" s="11">
        <f>'sumaIntParami,j'!E75/($O$4*$O$4)</f>
        <v>62.671624999999999</v>
      </c>
      <c r="F75" s="11">
        <f>'sumaIntParami,j'!F75/($O$4*$O$4)</f>
        <v>73.510149999999996</v>
      </c>
      <c r="G75" s="11">
        <f>'sumaIntParami,j'!G75/($O$4*$O$4)</f>
        <v>153.57585</v>
      </c>
      <c r="H75" s="5">
        <f>'sumaIntParami,j'!H75/($O$5*$O$5)</f>
        <v>75.186244444444441</v>
      </c>
      <c r="I75" s="5">
        <f>'sumaIntParami,j'!I75/($O$5*$O$5)</f>
        <v>59.078188888888889</v>
      </c>
      <c r="J75" s="5">
        <f>'sumaIntParami,j'!J75/($O$5*$O$5)</f>
        <v>38.785555555555554</v>
      </c>
      <c r="K75" s="13">
        <f>'sumaIntParami,j'!K75/($O$6*$O$6)</f>
        <v>64.453793750000003</v>
      </c>
      <c r="L75" s="13">
        <f>'sumaIntParami,j'!L75/($O$6*$O$6)</f>
        <v>47.281612500000001</v>
      </c>
      <c r="M75" s="13">
        <f>'sumaIntParami,j'!M75/($O$6*$O$6)</f>
        <v>44.390599999999999</v>
      </c>
    </row>
    <row r="76" spans="2:13" x14ac:dyDescent="0.25">
      <c r="B76" s="15">
        <f>'sumaIntParami,j'!B76/($O$3*$O$3)</f>
        <v>20.468900000000001</v>
      </c>
      <c r="C76" s="15">
        <f>'sumaIntParami,j'!C76/($O$3*$O$3)</f>
        <v>15.4047</v>
      </c>
      <c r="D76" s="15">
        <f>'sumaIntParami,j'!D76/($O$3*$O$3)</f>
        <v>29.779</v>
      </c>
      <c r="E76" s="11">
        <f>'sumaIntParami,j'!E76/($O$4*$O$4)</f>
        <v>50.780124999999998</v>
      </c>
      <c r="F76" s="11">
        <f>'sumaIntParami,j'!F76/($O$4*$O$4)</f>
        <v>54.388500000000001</v>
      </c>
      <c r="G76" s="11">
        <f>'sumaIntParami,j'!G76/($O$4*$O$4)</f>
        <v>93.405900000000003</v>
      </c>
      <c r="H76" s="5">
        <f>'sumaIntParami,j'!H76/($O$5*$O$5)</f>
        <v>40.560655555555556</v>
      </c>
      <c r="I76" s="5">
        <f>'sumaIntParami,j'!I76/($O$5*$O$5)</f>
        <v>55.282422222222223</v>
      </c>
      <c r="J76" s="5">
        <f>'sumaIntParami,j'!J76/($O$5*$O$5)</f>
        <v>43.240499999999997</v>
      </c>
      <c r="K76" s="13">
        <f>'sumaIntParami,j'!K76/($O$6*$O$6)</f>
        <v>97.671112500000007</v>
      </c>
      <c r="L76" s="13">
        <f>'sumaIntParami,j'!L76/($O$6*$O$6)</f>
        <v>72.464687499999997</v>
      </c>
      <c r="M76" s="13">
        <f>'sumaIntParami,j'!M76/($O$6*$O$6)</f>
        <v>44.128231249999999</v>
      </c>
    </row>
    <row r="77" spans="2:13" x14ac:dyDescent="0.25">
      <c r="B77" s="15">
        <f>'sumaIntParami,j'!B77/($O$3*$O$3)</f>
        <v>40.315600000000003</v>
      </c>
      <c r="C77" s="15">
        <f>'sumaIntParami,j'!C77/($O$3*$O$3)</f>
        <v>30.123200000000001</v>
      </c>
      <c r="D77" s="15">
        <f>'sumaIntParami,j'!D77/($O$3*$O$3)</f>
        <v>24.357299999999999</v>
      </c>
      <c r="E77" s="11">
        <f>'sumaIntParami,j'!E77/($O$4*$O$4)</f>
        <v>51.606675000000003</v>
      </c>
      <c r="F77" s="11">
        <f>'sumaIntParami,j'!F77/($O$4*$O$4)</f>
        <v>68.783649999999994</v>
      </c>
      <c r="G77" s="11">
        <f>'sumaIntParami,j'!G77/($O$4*$O$4)</f>
        <v>185.86410000000001</v>
      </c>
      <c r="H77" s="5">
        <f>'sumaIntParami,j'!H77/($O$5*$O$5)</f>
        <v>42.341344444444445</v>
      </c>
      <c r="I77" s="5">
        <f>'sumaIntParami,j'!I77/($O$5*$O$5)</f>
        <v>46.636800000000001</v>
      </c>
      <c r="J77" s="5">
        <f>'sumaIntParami,j'!J77/($O$5*$O$5)</f>
        <v>53.754822222222224</v>
      </c>
      <c r="K77" s="13">
        <f>'sumaIntParami,j'!K77/($O$6*$O$6)</f>
        <v>107.1778</v>
      </c>
      <c r="L77" s="13">
        <f>'sumaIntParami,j'!L77/($O$6*$O$6)</f>
        <v>43.175868749999999</v>
      </c>
      <c r="M77" s="13">
        <f>'sumaIntParami,j'!M77/($O$6*$O$6)</f>
        <v>55.913331249999999</v>
      </c>
    </row>
    <row r="78" spans="2:13" x14ac:dyDescent="0.25">
      <c r="B78" s="15">
        <f>'sumaIntParami,j'!B78/($O$3*$O$3)</f>
        <v>25.857600000000001</v>
      </c>
      <c r="C78" s="15">
        <f>'sumaIntParami,j'!C78/($O$3*$O$3)</f>
        <v>16.776800000000001</v>
      </c>
      <c r="D78" s="15">
        <f>'sumaIntParami,j'!D78/($O$3*$O$3)</f>
        <v>32.157699999999998</v>
      </c>
      <c r="E78" s="11">
        <f>'sumaIntParami,j'!E78/($O$4*$O$4)</f>
        <v>47.111899999999999</v>
      </c>
      <c r="F78" s="11">
        <f>'sumaIntParami,j'!F78/($O$4*$O$4)</f>
        <v>121.03557499999999</v>
      </c>
      <c r="G78" s="11">
        <f>'sumaIntParami,j'!G78/($O$4*$O$4)</f>
        <v>169.67935</v>
      </c>
      <c r="H78" s="5">
        <f>'sumaIntParami,j'!H78/($O$5*$O$5)</f>
        <v>45.305233333333334</v>
      </c>
      <c r="I78" s="5">
        <f>'sumaIntParami,j'!I78/($O$5*$O$5)</f>
        <v>51.941022222222223</v>
      </c>
      <c r="J78" s="5">
        <f>'sumaIntParami,j'!J78/($O$5*$O$5)</f>
        <v>48.934755555555554</v>
      </c>
      <c r="K78" s="13">
        <f>'sumaIntParami,j'!K78/($O$6*$O$6)</f>
        <v>81.179956250000004</v>
      </c>
      <c r="L78" s="13">
        <f>'sumaIntParami,j'!L78/($O$6*$O$6)</f>
        <v>57.602943750000001</v>
      </c>
      <c r="M78" s="13">
        <f>'sumaIntParami,j'!M78/($O$6*$O$6)</f>
        <v>52.559068750000002</v>
      </c>
    </row>
    <row r="79" spans="2:13" x14ac:dyDescent="0.25">
      <c r="B79" s="15">
        <f>'sumaIntParami,j'!B79/($O$3*$O$3)</f>
        <v>23.583100000000002</v>
      </c>
      <c r="C79" s="15">
        <f>'sumaIntParami,j'!C79/($O$3*$O$3)</f>
        <v>15.0464</v>
      </c>
      <c r="D79" s="15">
        <f>'sumaIntParami,j'!D79/($O$3*$O$3)</f>
        <v>27.705500000000001</v>
      </c>
      <c r="E79" s="11">
        <f>'sumaIntParami,j'!E79/($O$4*$O$4)</f>
        <v>93.690150000000003</v>
      </c>
      <c r="F79" s="11">
        <f>'sumaIntParami,j'!F79/($O$4*$O$4)</f>
        <v>121.12922500000001</v>
      </c>
      <c r="G79" s="11">
        <f>'sumaIntParami,j'!G79/($O$4*$O$4)</f>
        <v>105.74662499999999</v>
      </c>
      <c r="H79" s="5">
        <f>'sumaIntParami,j'!H79/($O$5*$O$5)</f>
        <v>48.945988888888891</v>
      </c>
      <c r="I79" s="5">
        <f>'sumaIntParami,j'!I79/($O$5*$O$5)</f>
        <v>55.701599999999999</v>
      </c>
      <c r="J79" s="5">
        <f>'sumaIntParami,j'!J79/($O$5*$O$5)</f>
        <v>41.526788888888888</v>
      </c>
      <c r="K79" s="13">
        <f>'sumaIntParami,j'!K79/($O$6*$O$6)</f>
        <v>101.246775</v>
      </c>
      <c r="L79" s="13">
        <f>'sumaIntParami,j'!L79/($O$6*$O$6)</f>
        <v>41.374762500000003</v>
      </c>
      <c r="M79" s="13">
        <f>'sumaIntParami,j'!M79/($O$6*$O$6)</f>
        <v>51.925281249999998</v>
      </c>
    </row>
    <row r="80" spans="2:13" x14ac:dyDescent="0.25">
      <c r="B80" s="15">
        <f>'sumaIntParami,j'!B80/($O$3*$O$3)</f>
        <v>24.6662</v>
      </c>
      <c r="C80" s="15">
        <f>'sumaIntParami,j'!C80/($O$3*$O$3)</f>
        <v>15.535600000000001</v>
      </c>
      <c r="D80" s="15">
        <f>'sumaIntParami,j'!D80/($O$3*$O$3)</f>
        <v>31.618400000000001</v>
      </c>
      <c r="E80" s="11">
        <f>'sumaIntParami,j'!E80/($O$4*$O$4)</f>
        <v>55.958824999999997</v>
      </c>
      <c r="F80" s="11">
        <f>'sumaIntParami,j'!F80/($O$4*$O$4)</f>
        <v>78.994375000000005</v>
      </c>
      <c r="G80" s="11">
        <f>'sumaIntParami,j'!G80/($O$4*$O$4)</f>
        <v>141.732125</v>
      </c>
      <c r="H80" s="5">
        <f>'sumaIntParami,j'!H80/($O$5*$O$5)</f>
        <v>46.970233333333333</v>
      </c>
      <c r="I80" s="5">
        <f>'sumaIntParami,j'!I80/($O$5*$O$5)</f>
        <v>52.046733333333336</v>
      </c>
      <c r="J80" s="5">
        <f>'sumaIntParami,j'!J80/($O$5*$O$5)</f>
        <v>60.644733333333335</v>
      </c>
      <c r="K80" s="13">
        <f>'sumaIntParami,j'!K80/($O$6*$O$6)</f>
        <v>67.764425000000003</v>
      </c>
      <c r="L80" s="13">
        <f>'sumaIntParami,j'!L80/($O$6*$O$6)</f>
        <v>54.858237500000001</v>
      </c>
      <c r="M80" s="13">
        <f>'sumaIntParami,j'!M80/($O$6*$O$6)</f>
        <v>50.47925</v>
      </c>
    </row>
    <row r="81" spans="2:13" x14ac:dyDescent="0.25">
      <c r="B81" s="15">
        <f>'sumaIntParami,j'!B81/($O$3*$O$3)</f>
        <v>18.588000000000001</v>
      </c>
      <c r="C81" s="15">
        <f>'sumaIntParami,j'!C81/($O$3*$O$3)</f>
        <v>15.8315</v>
      </c>
      <c r="D81" s="15">
        <f>'sumaIntParami,j'!D81/($O$3*$O$3)</f>
        <v>36.853999999999999</v>
      </c>
      <c r="E81" s="11">
        <f>'sumaIntParami,j'!E81/($O$4*$O$4)</f>
        <v>50.267524999999999</v>
      </c>
      <c r="F81" s="11">
        <f>'sumaIntParami,j'!F81/($O$4*$O$4)</f>
        <v>155.83862500000001</v>
      </c>
      <c r="G81" s="11">
        <f>'sumaIntParami,j'!G81/($O$4*$O$4)</f>
        <v>145.35685000000001</v>
      </c>
      <c r="H81" s="5">
        <f>'sumaIntParami,j'!H81/($O$5*$O$5)</f>
        <v>62.208222222222226</v>
      </c>
      <c r="I81" s="5">
        <f>'sumaIntParami,j'!I81/($O$5*$O$5)</f>
        <v>48.174911111111108</v>
      </c>
      <c r="J81" s="5">
        <f>'sumaIntParami,j'!J81/($O$5*$O$5)</f>
        <v>58.1858</v>
      </c>
      <c r="K81" s="13">
        <f>'sumaIntParami,j'!K81/($O$6*$O$6)</f>
        <v>47.479424999999999</v>
      </c>
      <c r="L81" s="13">
        <f>'sumaIntParami,j'!L81/($O$6*$O$6)</f>
        <v>45.63575625</v>
      </c>
      <c r="M81" s="13">
        <f>'sumaIntParami,j'!M81/($O$6*$O$6)</f>
        <v>45.723218750000001</v>
      </c>
    </row>
    <row r="82" spans="2:13" x14ac:dyDescent="0.25">
      <c r="B82" s="15">
        <f>'sumaIntParami,j'!B82/($O$3*$O$3)</f>
        <v>20.692</v>
      </c>
      <c r="C82" s="15">
        <f>'sumaIntParami,j'!C82/($O$3*$O$3)</f>
        <v>22.982500000000002</v>
      </c>
      <c r="D82" s="15">
        <f>'sumaIntParami,j'!D82/($O$3*$O$3)</f>
        <v>34.012700000000002</v>
      </c>
      <c r="E82" s="11">
        <f>'sumaIntParami,j'!E82/($O$4*$O$4)</f>
        <v>43.136099999999999</v>
      </c>
      <c r="F82" s="11">
        <f>'sumaIntParami,j'!F82/($O$4*$O$4)</f>
        <v>94.368324999999999</v>
      </c>
      <c r="G82" s="11">
        <f>'sumaIntParami,j'!G82/($O$4*$O$4)</f>
        <v>128.86165</v>
      </c>
      <c r="H82" s="5">
        <f>'sumaIntParami,j'!H82/($O$5*$O$5)</f>
        <v>42.539622222222221</v>
      </c>
      <c r="I82" s="5">
        <f>'sumaIntParami,j'!I82/($O$5*$O$5)</f>
        <v>41.26061111111111</v>
      </c>
      <c r="J82" s="5">
        <f>'sumaIntParami,j'!J82/($O$5*$O$5)</f>
        <v>52.899633333333334</v>
      </c>
      <c r="K82" s="13">
        <f>'sumaIntParami,j'!K82/($O$6*$O$6)</f>
        <v>78.109106249999996</v>
      </c>
      <c r="L82" s="13">
        <f>'sumaIntParami,j'!L82/($O$6*$O$6)</f>
        <v>33.563906250000002</v>
      </c>
      <c r="M82" s="13">
        <f>'sumaIntParami,j'!M82/($O$6*$O$6)</f>
        <v>44.09525</v>
      </c>
    </row>
    <row r="83" spans="2:13" x14ac:dyDescent="0.25">
      <c r="B83" s="15">
        <f>'sumaIntParami,j'!B83/($O$3*$O$3)</f>
        <v>61.451500000000003</v>
      </c>
      <c r="C83" s="15">
        <f>'sumaIntParami,j'!C83/($O$3*$O$3)</f>
        <v>15.635899999999999</v>
      </c>
      <c r="D83" s="15">
        <f>'sumaIntParami,j'!D83/($O$3*$O$3)</f>
        <v>55.129199999999997</v>
      </c>
      <c r="E83" s="11">
        <f>'sumaIntParami,j'!E83/($O$4*$O$4)</f>
        <v>44.292499999999997</v>
      </c>
      <c r="F83" s="11">
        <f>'sumaIntParami,j'!F83/($O$4*$O$4)</f>
        <v>59.040225</v>
      </c>
      <c r="G83" s="11">
        <f>'sumaIntParami,j'!G83/($O$4*$O$4)</f>
        <v>112.904025</v>
      </c>
      <c r="H83" s="5">
        <f>'sumaIntParami,j'!H83/($O$5*$O$5)</f>
        <v>61.847722222222224</v>
      </c>
      <c r="I83" s="5">
        <f>'sumaIntParami,j'!I83/($O$5*$O$5)</f>
        <v>42.04441111111111</v>
      </c>
      <c r="J83" s="5">
        <f>'sumaIntParami,j'!J83/($O$5*$O$5)</f>
        <v>57.725422222222221</v>
      </c>
      <c r="K83" s="13">
        <f>'sumaIntParami,j'!K83/($O$6*$O$6)</f>
        <v>50.750362500000001</v>
      </c>
      <c r="L83" s="13">
        <f>'sumaIntParami,j'!L83/($O$6*$O$6)</f>
        <v>51.7318</v>
      </c>
      <c r="M83" s="13">
        <f>'sumaIntParami,j'!M83/($O$6*$O$6)</f>
        <v>47.479475000000001</v>
      </c>
    </row>
    <row r="84" spans="2:13" x14ac:dyDescent="0.25">
      <c r="B84" s="15">
        <f>'sumaIntParami,j'!B84/($O$3*$O$3)</f>
        <v>91.113299999999995</v>
      </c>
      <c r="C84" s="15">
        <f>'sumaIntParami,j'!C84/($O$3*$O$3)</f>
        <v>18.743200000000002</v>
      </c>
      <c r="D84" s="15">
        <f>'sumaIntParami,j'!D84/($O$3*$O$3)</f>
        <v>29.500800000000002</v>
      </c>
      <c r="E84" s="11">
        <f>'sumaIntParami,j'!E84/($O$4*$O$4)</f>
        <v>84.332599999999999</v>
      </c>
      <c r="F84" s="11">
        <f>'sumaIntParami,j'!F84/($O$4*$O$4)</f>
        <v>214.60565</v>
      </c>
      <c r="G84" s="11">
        <f>'sumaIntParami,j'!G84/($O$4*$O$4)</f>
        <v>38.946725000000001</v>
      </c>
      <c r="H84" s="5">
        <f>'sumaIntParami,j'!H84/($O$5*$O$5)</f>
        <v>49.85798888888889</v>
      </c>
      <c r="I84" s="5">
        <f>'sumaIntParami,j'!I84/($O$5*$O$5)</f>
        <v>44.212833333333336</v>
      </c>
      <c r="J84" s="5">
        <f>'sumaIntParami,j'!J84/($O$5*$O$5)</f>
        <v>38.963366666666666</v>
      </c>
      <c r="K84" s="13">
        <f>'sumaIntParami,j'!K84/($O$6*$O$6)</f>
        <v>50.310212499999999</v>
      </c>
      <c r="L84" s="13">
        <f>'sumaIntParami,j'!L84/($O$6*$O$6)</f>
        <v>45.58106875</v>
      </c>
      <c r="M84" s="13">
        <f>'sumaIntParami,j'!M84/($O$6*$O$6)</f>
        <v>51.922249999999998</v>
      </c>
    </row>
    <row r="85" spans="2:13" x14ac:dyDescent="0.25">
      <c r="B85" s="15">
        <f>'sumaIntParami,j'!B85/($O$3*$O$3)</f>
        <v>45.1434</v>
      </c>
      <c r="C85" s="15">
        <f>'sumaIntParami,j'!C85/($O$3*$O$3)</f>
        <v>17.0154</v>
      </c>
      <c r="D85" s="15">
        <f>'sumaIntParami,j'!D85/($O$3*$O$3)</f>
        <v>19.678899999999999</v>
      </c>
      <c r="E85" s="11">
        <f>'sumaIntParami,j'!E85/($O$4*$O$4)</f>
        <v>63.104025</v>
      </c>
      <c r="F85" s="11">
        <f>'sumaIntParami,j'!F85/($O$4*$O$4)</f>
        <v>110.113325</v>
      </c>
      <c r="G85" s="11">
        <f>'sumaIntParami,j'!G85/($O$4*$O$4)</f>
        <v>43.808</v>
      </c>
      <c r="H85" s="5">
        <f>'sumaIntParami,j'!H85/($O$5*$O$5)</f>
        <v>43.730677777777778</v>
      </c>
      <c r="I85" s="5">
        <f>'sumaIntParami,j'!I85/($O$5*$O$5)</f>
        <v>43.764066666666665</v>
      </c>
      <c r="J85" s="5">
        <f>'sumaIntParami,j'!J85/($O$5*$O$5)</f>
        <v>66.773677777777777</v>
      </c>
      <c r="K85" s="13">
        <f>'sumaIntParami,j'!K85/($O$6*$O$6)</f>
        <v>58.200499999999998</v>
      </c>
      <c r="L85" s="13">
        <f>'sumaIntParami,j'!L85/($O$6*$O$6)</f>
        <v>44.823725000000003</v>
      </c>
      <c r="M85" s="13">
        <f>'sumaIntParami,j'!M85/($O$6*$O$6)</f>
        <v>55.642456250000002</v>
      </c>
    </row>
    <row r="86" spans="2:13" x14ac:dyDescent="0.25">
      <c r="B86" s="15">
        <f>'sumaIntParami,j'!B86/($O$3*$O$3)</f>
        <v>26.6891</v>
      </c>
      <c r="C86" s="15">
        <f>'sumaIntParami,j'!C86/($O$3*$O$3)</f>
        <v>25.147200000000002</v>
      </c>
      <c r="D86" s="15">
        <f>'sumaIntParami,j'!D86/($O$3*$O$3)</f>
        <v>26.4727</v>
      </c>
      <c r="E86" s="11">
        <f>'sumaIntParami,j'!E86/($O$4*$O$4)</f>
        <v>59.868324999999999</v>
      </c>
      <c r="F86" s="11">
        <f>'sumaIntParami,j'!F86/($O$4*$O$4)</f>
        <v>133.208325</v>
      </c>
      <c r="G86" s="11">
        <f>'sumaIntParami,j'!G86/($O$4*$O$4)</f>
        <v>43.977424999999997</v>
      </c>
      <c r="H86" s="5">
        <f>'sumaIntParami,j'!H86/($O$5*$O$5)</f>
        <v>54.88858888888889</v>
      </c>
      <c r="I86" s="5">
        <f>'sumaIntParami,j'!I86/($O$5*$O$5)</f>
        <v>58.739699888888886</v>
      </c>
      <c r="J86" s="5">
        <f>'sumaIntParami,j'!J86/($O$5*$O$5)</f>
        <v>47.260077777777781</v>
      </c>
      <c r="K86" s="13">
        <f>'sumaIntParami,j'!K86/($O$6*$O$6)</f>
        <v>79.925143750000004</v>
      </c>
      <c r="L86" s="13">
        <f>'sumaIntParami,j'!L86/($O$6*$O$6)</f>
        <v>45.4433875</v>
      </c>
      <c r="M86" s="13">
        <f>'sumaIntParami,j'!M86/($O$6*$O$6)</f>
        <v>46.116381250000003</v>
      </c>
    </row>
    <row r="87" spans="2:13" x14ac:dyDescent="0.25">
      <c r="B87" s="15">
        <f>'sumaIntParami,j'!B87/($O$3*$O$3)</f>
        <v>107.5442</v>
      </c>
      <c r="C87" s="15">
        <f>'sumaIntParami,j'!C87/($O$3*$O$3)</f>
        <v>19.59</v>
      </c>
      <c r="D87" s="15">
        <f>'sumaIntParami,j'!D87/($O$3*$O$3)</f>
        <v>15.8643</v>
      </c>
      <c r="E87" s="11">
        <f>'sumaIntParami,j'!E87/($O$4*$O$4)</f>
        <v>43.639499999999998</v>
      </c>
      <c r="F87" s="11">
        <f>'sumaIntParami,j'!F87/($O$4*$O$4)</f>
        <v>144.46074999999999</v>
      </c>
      <c r="G87" s="11">
        <f>'sumaIntParami,j'!G87/($O$4*$O$4)</f>
        <v>46.896850000000001</v>
      </c>
      <c r="H87" s="5">
        <f>'sumaIntParami,j'!H87/($O$5*$O$5)</f>
        <v>47.51831111111111</v>
      </c>
      <c r="I87" s="5">
        <f>'sumaIntParami,j'!I87/($O$5*$O$5)</f>
        <v>67.348366666666664</v>
      </c>
      <c r="J87" s="5">
        <f>'sumaIntParami,j'!J87/($O$5*$O$5)</f>
        <v>41.811599999999999</v>
      </c>
      <c r="K87" s="13">
        <f>'sumaIntParami,j'!K87/($O$6*$O$6)</f>
        <v>57.446437500000002</v>
      </c>
      <c r="L87" s="13">
        <f>'sumaIntParami,j'!L87/($O$6*$O$6)</f>
        <v>41.489674999999998</v>
      </c>
      <c r="M87" s="13">
        <f>'sumaIntParami,j'!M87/($O$6*$O$6)</f>
        <v>48.480418749999998</v>
      </c>
    </row>
    <row r="88" spans="2:13" x14ac:dyDescent="0.25">
      <c r="B88" s="15">
        <f>'sumaIntParami,j'!B88/($O$3*$O$3)</f>
        <v>56.518599999999999</v>
      </c>
      <c r="C88" s="15">
        <f>'sumaIntParami,j'!C88/($O$3*$O$3)</f>
        <v>26.2987</v>
      </c>
      <c r="D88" s="15">
        <f>'sumaIntParami,j'!D88/($O$3*$O$3)</f>
        <v>16.061199999999999</v>
      </c>
      <c r="E88" s="11">
        <f>'sumaIntParami,j'!E88/($O$4*$O$4)</f>
        <v>43.166525</v>
      </c>
      <c r="F88" s="11">
        <f>'sumaIntParami,j'!F88/($O$4*$O$4)</f>
        <v>78.140225000000001</v>
      </c>
      <c r="G88" s="11">
        <f>'sumaIntParami,j'!G88/($O$4*$O$4)</f>
        <v>69.333574999999996</v>
      </c>
      <c r="H88" s="5">
        <f>'sumaIntParami,j'!H88/($O$5*$O$5)</f>
        <v>57.080344444444442</v>
      </c>
      <c r="I88" s="5">
        <f>'sumaIntParami,j'!I88/($O$5*$O$5)</f>
        <v>44.876355555555556</v>
      </c>
      <c r="J88" s="5">
        <f>'sumaIntParami,j'!J88/($O$5*$O$5)</f>
        <v>63.39331111111111</v>
      </c>
      <c r="K88" s="13">
        <f>'sumaIntParami,j'!K88/($O$6*$O$6)</f>
        <v>65.401981250000006</v>
      </c>
      <c r="L88" s="13">
        <f>'sumaIntParami,j'!L88/($O$6*$O$6)</f>
        <v>51.450268749999999</v>
      </c>
      <c r="M88" s="13">
        <f>'sumaIntParami,j'!M88/($O$6*$O$6)</f>
        <v>35.5979125</v>
      </c>
    </row>
    <row r="89" spans="2:13" x14ac:dyDescent="0.25">
      <c r="B89" s="15">
        <f>'sumaIntParami,j'!B89/($O$3*$O$3)</f>
        <v>54.517200000000003</v>
      </c>
      <c r="C89" s="15">
        <f>'sumaIntParami,j'!C89/($O$3*$O$3)</f>
        <v>61.1997</v>
      </c>
      <c r="D89" s="15">
        <f>'sumaIntParami,j'!D89/($O$3*$O$3)</f>
        <v>15.191800000000001</v>
      </c>
      <c r="E89" s="11">
        <f>'sumaIntParami,j'!E89/($O$4*$O$4)</f>
        <v>85.982624999999999</v>
      </c>
      <c r="F89" s="11">
        <f>'sumaIntParami,j'!F89/($O$4*$O$4)</f>
        <v>52.808250000000001</v>
      </c>
      <c r="G89" s="11">
        <f>'sumaIntParami,j'!G89/($O$4*$O$4)</f>
        <v>68.131799999999998</v>
      </c>
      <c r="H89" s="5">
        <f>'sumaIntParami,j'!H89/($O$5*$O$5)</f>
        <v>49.679477777777777</v>
      </c>
      <c r="I89" s="5">
        <f>'sumaIntParami,j'!I89/($O$5*$O$5)</f>
        <v>66.308611111111105</v>
      </c>
      <c r="J89" s="5">
        <f>'sumaIntParami,j'!J89/($O$5*$O$5)</f>
        <v>47.26712222222222</v>
      </c>
      <c r="K89" s="13">
        <f>'sumaIntParami,j'!K89/($O$6*$O$6)</f>
        <v>72.959843750000005</v>
      </c>
      <c r="L89" s="13">
        <f>'sumaIntParami,j'!L89/($O$6*$O$6)</f>
        <v>51.287112499999999</v>
      </c>
      <c r="M89" s="13">
        <f>'sumaIntParami,j'!M89/($O$6*$O$6)</f>
        <v>38.814399999999999</v>
      </c>
    </row>
    <row r="90" spans="2:13" x14ac:dyDescent="0.25">
      <c r="B90" s="15">
        <f>'sumaIntParami,j'!B90/($O$3*$O$3)</f>
        <v>72.752899999999997</v>
      </c>
      <c r="C90" s="15">
        <f>'sumaIntParami,j'!C90/($O$3*$O$3)</f>
        <v>30.593699999999998</v>
      </c>
      <c r="D90" s="15">
        <f>'sumaIntParami,j'!D90/($O$3*$O$3)</f>
        <v>17.813099999999999</v>
      </c>
      <c r="E90" s="11">
        <f>'sumaIntParami,j'!E90/($O$4*$O$4)</f>
        <v>76.272675000000007</v>
      </c>
      <c r="F90" s="11">
        <f>'sumaIntParami,j'!F90/($O$4*$O$4)</f>
        <v>138.93645000000001</v>
      </c>
      <c r="G90" s="11">
        <f>'sumaIntParami,j'!G90/($O$4*$O$4)</f>
        <v>43.905475000000003</v>
      </c>
      <c r="H90" s="5">
        <f>'sumaIntParami,j'!H90/($O$5*$O$5)</f>
        <v>37.365633333333335</v>
      </c>
      <c r="I90" s="5">
        <f>'sumaIntParami,j'!I90/($O$5*$O$5)</f>
        <v>49.749099999999999</v>
      </c>
      <c r="J90" s="5">
        <f>'sumaIntParami,j'!J90/($O$5*$O$5)</f>
        <v>58.674266666666668</v>
      </c>
      <c r="K90" s="13">
        <f>'sumaIntParami,j'!K90/($O$6*$O$6)</f>
        <v>77.6024125</v>
      </c>
      <c r="L90" s="13">
        <f>'sumaIntParami,j'!L90/($O$6*$O$6)</f>
        <v>38.800312499999997</v>
      </c>
      <c r="M90" s="13">
        <f>'sumaIntParami,j'!M90/($O$6*$O$6)</f>
        <v>38.880875000000003</v>
      </c>
    </row>
    <row r="91" spans="2:13" x14ac:dyDescent="0.25">
      <c r="B91" s="15">
        <f>'sumaIntParami,j'!B91/($O$3*$O$3)</f>
        <v>38.9634</v>
      </c>
      <c r="C91" s="15">
        <f>'sumaIntParami,j'!C91/($O$3*$O$3)</f>
        <v>23.744499999999999</v>
      </c>
      <c r="D91" s="15">
        <f>'sumaIntParami,j'!D91/($O$3*$O$3)</f>
        <v>17.403400000000001</v>
      </c>
      <c r="E91" s="11">
        <f>'sumaIntParami,j'!E91/($O$4*$O$4)</f>
        <v>81.367999999999995</v>
      </c>
      <c r="F91" s="11">
        <f>'sumaIntParami,j'!F91/($O$4*$O$4)</f>
        <v>154.78027499999999</v>
      </c>
      <c r="G91" s="11">
        <f>'sumaIntParami,j'!G91/($O$4*$O$4)</f>
        <v>42.40625</v>
      </c>
      <c r="H91" s="5">
        <f>'sumaIntParami,j'!H91/($O$5*$O$5)</f>
        <v>44.694577777777781</v>
      </c>
      <c r="I91" s="5">
        <f>'sumaIntParami,j'!I91/($O$5*$O$5)</f>
        <v>56.358533333333334</v>
      </c>
      <c r="J91" s="5">
        <f>'sumaIntParami,j'!J91/($O$5*$O$5)</f>
        <v>59.834955555555553</v>
      </c>
      <c r="K91" s="13">
        <f>'sumaIntParami,j'!K91/($O$6*$O$6)</f>
        <v>58.348712499999998</v>
      </c>
      <c r="L91" s="13">
        <f>'sumaIntParami,j'!L91/($O$6*$O$6)</f>
        <v>46.762018750000003</v>
      </c>
      <c r="M91" s="13">
        <f>'sumaIntParami,j'!M91/($O$6*$O$6)</f>
        <v>42.705493750000002</v>
      </c>
    </row>
    <row r="92" spans="2:13" x14ac:dyDescent="0.25">
      <c r="B92" s="15">
        <f>'sumaIntParami,j'!B92/($O$3*$O$3)</f>
        <v>37.441800000000001</v>
      </c>
      <c r="C92" s="15">
        <f>'sumaIntParami,j'!C92/($O$3*$O$3)</f>
        <v>17.741099999999999</v>
      </c>
      <c r="D92" s="15">
        <f>'sumaIntParami,j'!D92/($O$3*$O$3)</f>
        <v>35.413200000000003</v>
      </c>
      <c r="E92" s="11">
        <f>'sumaIntParami,j'!E92/($O$4*$O$4)</f>
        <v>97.508600000000001</v>
      </c>
      <c r="F92" s="11">
        <f>'sumaIntParami,j'!F92/($O$4*$O$4)</f>
        <v>87.265225000000001</v>
      </c>
      <c r="G92" s="11">
        <f>'sumaIntParami,j'!G92/($O$4*$O$4)</f>
        <v>41.640650000000001</v>
      </c>
      <c r="H92" s="5">
        <f>'sumaIntParami,j'!H92/($O$5*$O$5)</f>
        <v>35.475522222222224</v>
      </c>
      <c r="I92" s="5">
        <f>'sumaIntParami,j'!I92/($O$5*$O$5)</f>
        <v>61.682133333333333</v>
      </c>
      <c r="J92" s="5">
        <f>'sumaIntParami,j'!J92/($O$5*$O$5)</f>
        <v>55.266377777777777</v>
      </c>
      <c r="K92" s="13">
        <f>'sumaIntParami,j'!K92/($O$6*$O$6)</f>
        <v>100.6995625</v>
      </c>
      <c r="L92" s="13">
        <f>'sumaIntParami,j'!L92/($O$6*$O$6)</f>
        <v>53.452306249999999</v>
      </c>
      <c r="M92" s="13">
        <f>'sumaIntParami,j'!M92/($O$6*$O$6)</f>
        <v>41.984018749999997</v>
      </c>
    </row>
    <row r="93" spans="2:13" x14ac:dyDescent="0.25">
      <c r="B93" s="15">
        <f>'sumaIntParami,j'!B93/($O$3*$O$3)</f>
        <v>30.569400000000002</v>
      </c>
      <c r="C93" s="15">
        <f>'sumaIntParami,j'!C93/($O$3*$O$3)</f>
        <v>14.5182</v>
      </c>
      <c r="D93" s="15">
        <f>'sumaIntParami,j'!D93/($O$3*$O$3)</f>
        <v>18.718599999999999</v>
      </c>
      <c r="E93" s="11">
        <f>'sumaIntParami,j'!E93/($O$4*$O$4)</f>
        <v>137.15662499999999</v>
      </c>
      <c r="F93" s="11">
        <f>'sumaIntParami,j'!F93/($O$4*$O$4)</f>
        <v>127.9217</v>
      </c>
      <c r="G93" s="11">
        <f>'sumaIntParami,j'!G93/($O$4*$O$4)</f>
        <v>47.015324999999997</v>
      </c>
      <c r="H93" s="5">
        <f>'sumaIntParami,j'!H93/($O$5*$O$5)</f>
        <v>34.741422222222219</v>
      </c>
      <c r="I93" s="5">
        <f>'sumaIntParami,j'!I93/($O$5*$O$5)</f>
        <v>57.599233333333331</v>
      </c>
      <c r="J93" s="5">
        <f>'sumaIntParami,j'!J93/($O$5*$O$5)</f>
        <v>60.023366666666668</v>
      </c>
      <c r="K93" s="13">
        <f>'sumaIntParami,j'!K93/($O$6*$O$6)</f>
        <v>105.38781874999999</v>
      </c>
      <c r="L93" s="13">
        <f>'sumaIntParami,j'!L93/($O$6*$O$6)</f>
        <v>44.341618750000002</v>
      </c>
      <c r="M93" s="13">
        <f>'sumaIntParami,j'!M93/($O$6*$O$6)</f>
        <v>37.666006250000002</v>
      </c>
    </row>
    <row r="94" spans="2:13" x14ac:dyDescent="0.25">
      <c r="B94" s="15">
        <f>'sumaIntParami,j'!B94/($O$3*$O$3)</f>
        <v>38.3628</v>
      </c>
      <c r="C94" s="15">
        <f>'sumaIntParami,j'!C94/($O$3*$O$3)</f>
        <v>16.590800000000002</v>
      </c>
      <c r="D94" s="15">
        <f>'sumaIntParami,j'!D94/($O$3*$O$3)</f>
        <v>19.935500000000001</v>
      </c>
      <c r="E94" s="11">
        <f>'sumaIntParami,j'!E94/($O$4*$O$4)</f>
        <v>79.595025000000007</v>
      </c>
      <c r="F94" s="11">
        <f>'sumaIntParami,j'!F94/($O$4*$O$4)</f>
        <v>63.763599999999997</v>
      </c>
      <c r="G94" s="11">
        <f>'sumaIntParami,j'!G94/($O$4*$O$4)</f>
        <v>45.219275000000003</v>
      </c>
      <c r="H94" s="5">
        <f>'sumaIntParami,j'!H94/($O$5*$O$5)</f>
        <v>42.814511111111109</v>
      </c>
      <c r="I94" s="5">
        <f>'sumaIntParami,j'!I94/($O$5*$O$5)</f>
        <v>66.423188888888888</v>
      </c>
      <c r="J94" s="5">
        <f>'sumaIntParami,j'!J94/($O$5*$O$5)</f>
        <v>46.259944444444443</v>
      </c>
      <c r="K94" s="13">
        <f>'sumaIntParami,j'!K94/($O$6*$O$6)</f>
        <v>58.349162499999998</v>
      </c>
      <c r="L94" s="13">
        <f>'sumaIntParami,j'!L94/($O$6*$O$6)</f>
        <v>54.986843749999998</v>
      </c>
      <c r="M94" s="13">
        <f>'sumaIntParami,j'!M94/($O$6*$O$6)</f>
        <v>46.873393749999998</v>
      </c>
    </row>
    <row r="95" spans="2:13" x14ac:dyDescent="0.25">
      <c r="B95" s="15">
        <f>'sumaIntParami,j'!B95/($O$3*$O$3)</f>
        <v>28.437200000000001</v>
      </c>
      <c r="C95" s="15">
        <f>'sumaIntParami,j'!C95/($O$3*$O$3)</f>
        <v>17.2517</v>
      </c>
      <c r="D95" s="15">
        <f>'sumaIntParami,j'!D95/($O$3*$O$3)</f>
        <v>21.153700000000001</v>
      </c>
      <c r="E95" s="11">
        <f>'sumaIntParami,j'!E95/($O$4*$O$4)</f>
        <v>64.338849749999994</v>
      </c>
      <c r="F95" s="11">
        <f>'sumaIntParami,j'!F95/($O$4*$O$4)</f>
        <v>42.822850000000003</v>
      </c>
      <c r="G95" s="11">
        <f>'sumaIntParami,j'!G95/($O$4*$O$4)</f>
        <v>47.044375000000002</v>
      </c>
      <c r="H95" s="5">
        <f>'sumaIntParami,j'!H95/($O$5*$O$5)</f>
        <v>57.255366666666667</v>
      </c>
      <c r="I95" s="5">
        <f>'sumaIntParami,j'!I95/($O$5*$O$5)</f>
        <v>52.262177777777779</v>
      </c>
      <c r="J95" s="5">
        <f>'sumaIntParami,j'!J95/($O$5*$O$5)</f>
        <v>70.141744444444441</v>
      </c>
      <c r="K95" s="13">
        <f>'sumaIntParami,j'!K95/($O$6*$O$6)</f>
        <v>40.648681250000003</v>
      </c>
      <c r="L95" s="13">
        <f>'sumaIntParami,j'!L95/($O$6*$O$6)</f>
        <v>44.820081250000001</v>
      </c>
      <c r="M95" s="13">
        <f>'sumaIntParami,j'!M95/($O$6*$O$6)</f>
        <v>32.513718750000002</v>
      </c>
    </row>
    <row r="96" spans="2:13" x14ac:dyDescent="0.25">
      <c r="B96" s="15">
        <f>'sumaIntParami,j'!B96/($O$3*$O$3)</f>
        <v>25.894400000000001</v>
      </c>
      <c r="C96" s="15">
        <f>'sumaIntParami,j'!C96/($O$3*$O$3)</f>
        <v>14.636900000000001</v>
      </c>
      <c r="D96" s="15">
        <f>'sumaIntParami,j'!D96/($O$3*$O$3)</f>
        <v>16.5062</v>
      </c>
      <c r="E96" s="11">
        <f>'sumaIntParami,j'!E96/($O$4*$O$4)</f>
        <v>46.005825000000002</v>
      </c>
      <c r="F96" s="11">
        <f>'sumaIntParami,j'!F96/($O$4*$O$4)</f>
        <v>74.314400000000006</v>
      </c>
      <c r="G96" s="11">
        <f>'sumaIntParami,j'!G96/($O$4*$O$4)</f>
        <v>39.80415</v>
      </c>
      <c r="H96" s="5">
        <f>'sumaIntParami,j'!H96/($O$5*$O$5)</f>
        <v>39.165666666666667</v>
      </c>
      <c r="I96" s="5">
        <f>'sumaIntParami,j'!I96/($O$5*$O$5)</f>
        <v>37.212000000000003</v>
      </c>
      <c r="J96" s="5">
        <f>'sumaIntParami,j'!J96/($O$5*$O$5)</f>
        <v>59.39286666666667</v>
      </c>
      <c r="K96" s="13">
        <f>'sumaIntParami,j'!K96/($O$6*$O$6)</f>
        <v>37.637062499999999</v>
      </c>
      <c r="L96" s="13">
        <f>'sumaIntParami,j'!L96/($O$6*$O$6)</f>
        <v>40.427018750000002</v>
      </c>
      <c r="M96" s="13">
        <f>'sumaIntParami,j'!M96/($O$6*$O$6)</f>
        <v>54.19098125</v>
      </c>
    </row>
    <row r="97" spans="1:13" x14ac:dyDescent="0.25">
      <c r="B97" s="15">
        <f>'sumaIntParami,j'!B97/($O$3*$O$3)</f>
        <v>30.208400000000001</v>
      </c>
      <c r="C97" s="15">
        <f>'sumaIntParami,j'!C97/($O$3*$O$3)</f>
        <v>16.491</v>
      </c>
      <c r="D97" s="15">
        <f>'sumaIntParami,j'!D97/($O$3*$O$3)</f>
        <v>16.2774</v>
      </c>
      <c r="E97" s="11">
        <f>'sumaIntParami,j'!E97/($O$4*$O$4)</f>
        <v>55.657575000000001</v>
      </c>
      <c r="F97" s="11">
        <f>'sumaIntParami,j'!F97/($O$4*$O$4)</f>
        <v>228.96615</v>
      </c>
      <c r="G97" s="11">
        <f>'sumaIntParami,j'!G97/($O$4*$O$4)</f>
        <v>45.202800000000003</v>
      </c>
      <c r="H97" s="5">
        <f>'sumaIntParami,j'!H97/($O$5*$O$5)</f>
        <v>50.705111111111108</v>
      </c>
      <c r="I97" s="5">
        <f>'sumaIntParami,j'!I97/($O$5*$O$5)</f>
        <v>46.603077777777777</v>
      </c>
      <c r="J97" s="5">
        <f>'sumaIntParami,j'!J97/($O$5*$O$5)</f>
        <v>59.455844444444445</v>
      </c>
      <c r="K97" s="13">
        <f>'sumaIntParami,j'!K97/($O$6*$O$6)</f>
        <v>44.654962500000003</v>
      </c>
      <c r="L97" s="13">
        <f>'sumaIntParami,j'!L97/($O$6*$O$6)</f>
        <v>56.876168749999998</v>
      </c>
      <c r="M97" s="13">
        <f>'sumaIntParami,j'!M97/($O$6*$O$6)</f>
        <v>50.440325000000001</v>
      </c>
    </row>
    <row r="98" spans="1:13" x14ac:dyDescent="0.25">
      <c r="B98" s="15">
        <f>'sumaIntParami,j'!B98/($O$3*$O$3)</f>
        <v>17.4604</v>
      </c>
      <c r="C98" s="15">
        <f>'sumaIntParami,j'!C98/($O$3*$O$3)</f>
        <v>17.9621</v>
      </c>
      <c r="D98" s="15">
        <f>'sumaIntParami,j'!D98/($O$3*$O$3)</f>
        <v>17.041799999999999</v>
      </c>
      <c r="E98" s="11">
        <f>'sumaIntParami,j'!E98/($O$4*$O$4)</f>
        <v>41.2271</v>
      </c>
      <c r="F98" s="11">
        <f>'sumaIntParami,j'!F98/($O$4*$O$4)</f>
        <v>146.77227500000001</v>
      </c>
      <c r="G98" s="11">
        <f>'sumaIntParami,j'!G98/($O$4*$O$4)</f>
        <v>66.419300000000007</v>
      </c>
      <c r="H98" s="5">
        <f>'sumaIntParami,j'!H98/($O$5*$O$5)</f>
        <v>46.850433333333335</v>
      </c>
      <c r="I98" s="5">
        <f>'sumaIntParami,j'!I98/($O$5*$O$5)</f>
        <v>39.192433333333334</v>
      </c>
      <c r="J98" s="5">
        <f>'sumaIntParami,j'!J98/($O$5*$O$5)</f>
        <v>60.758055555555558</v>
      </c>
      <c r="K98" s="13">
        <f>'sumaIntParami,j'!K98/($O$6*$O$6)</f>
        <v>36.361512500000003</v>
      </c>
      <c r="L98" s="13">
        <f>'sumaIntParami,j'!L98/($O$6*$O$6)</f>
        <v>40.132081249999999</v>
      </c>
      <c r="M98" s="13">
        <f>'sumaIntParami,j'!M98/($O$6*$O$6)</f>
        <v>47.922899999999998</v>
      </c>
    </row>
    <row r="99" spans="1:13" x14ac:dyDescent="0.25">
      <c r="B99" s="15">
        <f>'sumaIntParami,j'!B99/($O$3*$O$3)</f>
        <v>18.038499999999999</v>
      </c>
      <c r="C99" s="15">
        <f>'sumaIntParami,j'!C99/($O$3*$O$3)</f>
        <v>27.598099999999999</v>
      </c>
      <c r="D99" s="15">
        <f>'sumaIntParami,j'!D99/($O$3*$O$3)</f>
        <v>18.151399999999999</v>
      </c>
      <c r="E99" s="11">
        <f>'sumaIntParami,j'!E99/($O$4*$O$4)</f>
        <v>41.480474999999998</v>
      </c>
      <c r="F99" s="11">
        <f>'sumaIntParami,j'!F99/($O$4*$O$4)</f>
        <v>183.49572499999999</v>
      </c>
      <c r="G99" s="11">
        <f>'sumaIntParami,j'!G99/($O$4*$O$4)</f>
        <v>66.928550000000001</v>
      </c>
      <c r="H99" s="5">
        <f>'sumaIntParami,j'!H99/($O$5*$O$5)</f>
        <v>37.407844444444443</v>
      </c>
      <c r="I99" s="5">
        <f>'sumaIntParami,j'!I99/($O$5*$O$5)</f>
        <v>45.215811111111108</v>
      </c>
      <c r="J99" s="5">
        <f>'sumaIntParami,j'!J99/($O$5*$O$5)</f>
        <v>59.380188888888888</v>
      </c>
      <c r="K99" s="13">
        <f>'sumaIntParami,j'!K99/($O$6*$O$6)</f>
        <v>40.994700000000002</v>
      </c>
      <c r="L99" s="13">
        <f>'sumaIntParami,j'!L99/($O$6*$O$6)</f>
        <v>51.612043749999998</v>
      </c>
      <c r="M99" s="13">
        <f>'sumaIntParami,j'!M99/($O$6*$O$6)</f>
        <v>61.483918750000001</v>
      </c>
    </row>
    <row r="100" spans="1:13" x14ac:dyDescent="0.25">
      <c r="B100" s="15">
        <f>'sumaIntParami,j'!B100/($O$3*$O$3)</f>
        <v>24.547999999999998</v>
      </c>
      <c r="C100" s="15">
        <f>'sumaIntParami,j'!C100/($O$3*$O$3)</f>
        <v>19.092099999999999</v>
      </c>
      <c r="D100" s="15">
        <f>'sumaIntParami,j'!D100/($O$3*$O$3)</f>
        <v>24.184200000000001</v>
      </c>
      <c r="E100" s="11">
        <f>'sumaIntParami,j'!E100/($O$4*$O$4)</f>
        <v>46.756349999999998</v>
      </c>
      <c r="F100" s="11">
        <f>'sumaIntParami,j'!F100/($O$4*$O$4)</f>
        <v>78.023150000000001</v>
      </c>
      <c r="G100" s="11">
        <f>'sumaIntParami,j'!G100/($O$4*$O$4)</f>
        <v>66.350350000000006</v>
      </c>
      <c r="H100" s="5">
        <f>'sumaIntParami,j'!H100/($O$5*$O$5)</f>
        <v>59.772344444444443</v>
      </c>
      <c r="I100" s="5">
        <f>'sumaIntParami,j'!I100/($O$5*$O$5)</f>
        <v>51.333188888888891</v>
      </c>
      <c r="J100" s="5">
        <f>'sumaIntParami,j'!J100/($O$5*$O$5)</f>
        <v>51.135411111111111</v>
      </c>
      <c r="K100" s="13">
        <f>'sumaIntParami,j'!K100/($O$6*$O$6)</f>
        <v>40.06694375</v>
      </c>
      <c r="L100" s="13">
        <f>'sumaIntParami,j'!L100/($O$6*$O$6)</f>
        <v>45.445006249999999</v>
      </c>
      <c r="M100" s="13">
        <f>'sumaIntParami,j'!M100/($O$6*$O$6)</f>
        <v>56.866262499999998</v>
      </c>
    </row>
    <row r="101" spans="1:13" x14ac:dyDescent="0.25">
      <c r="B101" s="15">
        <f>'sumaIntParami,j'!B101/($O$3*$O$3)</f>
        <v>17.361999999999998</v>
      </c>
      <c r="C101" s="15">
        <f>'sumaIntParami,j'!C101/($O$3*$O$3)</f>
        <v>36.106499999999997</v>
      </c>
      <c r="D101" s="15">
        <f>'sumaIntParami,j'!D101/($O$3*$O$3)</f>
        <v>150.02440000000001</v>
      </c>
      <c r="E101" s="11">
        <f>'sumaIntParami,j'!E101/($O$4*$O$4)</f>
        <v>43.008875000000003</v>
      </c>
      <c r="F101" s="11">
        <f>'sumaIntParami,j'!F101/($O$4*$O$4)</f>
        <v>111.15322500000001</v>
      </c>
      <c r="G101" s="11">
        <f>'sumaIntParami,j'!G101/($O$4*$O$4)</f>
        <v>57.772950000000002</v>
      </c>
      <c r="H101" s="5">
        <f>'sumaIntParami,j'!H101/($O$5*$O$5)</f>
        <v>54.869555555555557</v>
      </c>
      <c r="I101" s="5">
        <f>'sumaIntParami,j'!I101/($O$5*$O$5)</f>
        <v>53.156044444444447</v>
      </c>
      <c r="J101" s="5">
        <f>'sumaIntParami,j'!J101/($O$5*$O$5)</f>
        <v>57.790422111111113</v>
      </c>
      <c r="K101" s="13">
        <f>'sumaIntParami,j'!K101/($O$6*$O$6)</f>
        <v>48.369037499999997</v>
      </c>
      <c r="L101" s="13">
        <f>'sumaIntParami,j'!L101/($O$6*$O$6)</f>
        <v>37.683387500000002</v>
      </c>
      <c r="M101" s="13">
        <f>'sumaIntParami,j'!M101/($O$6*$O$6)</f>
        <v>43.753324999999997</v>
      </c>
    </row>
    <row r="102" spans="1:13" x14ac:dyDescent="0.25">
      <c r="B102" s="15">
        <f>'sumaIntParami,j'!B102/($O$3*$O$3)</f>
        <v>22.558499999999999</v>
      </c>
      <c r="C102" s="15">
        <f>'sumaIntParami,j'!C102/($O$3*$O$3)</f>
        <v>28.053899999999999</v>
      </c>
      <c r="D102" s="15">
        <f>'sumaIntParami,j'!D102/($O$3*$O$3)</f>
        <v>95.982100000000003</v>
      </c>
      <c r="E102" s="11">
        <f>'sumaIntParami,j'!E102/($O$4*$O$4)</f>
        <v>40.1541</v>
      </c>
      <c r="F102" s="11">
        <f>'sumaIntParami,j'!F102/($O$4*$O$4)</f>
        <v>115.36060000000001</v>
      </c>
      <c r="G102" s="11">
        <f>'sumaIntParami,j'!G102/($O$4*$O$4)</f>
        <v>41.383924999999998</v>
      </c>
      <c r="H102" s="5">
        <f>'sumaIntParami,j'!H102/($O$5*$O$5)</f>
        <v>58.276411111111109</v>
      </c>
      <c r="I102" s="5">
        <f>'sumaIntParami,j'!I102/($O$5*$O$5)</f>
        <v>57.674755555555556</v>
      </c>
      <c r="J102" s="5">
        <f>'sumaIntParami,j'!J102/($O$5*$O$5)</f>
        <v>50.983766666666668</v>
      </c>
      <c r="K102" s="13">
        <f>'sumaIntParami,j'!K102/($O$6*$O$6)</f>
        <v>37.534881249999998</v>
      </c>
      <c r="L102" s="13">
        <f>'sumaIntParami,j'!L102/($O$6*$O$6)</f>
        <v>40.948018750000003</v>
      </c>
      <c r="M102" s="13">
        <f>'sumaIntParami,j'!M102/($O$6*$O$6)</f>
        <v>55.628362500000001</v>
      </c>
    </row>
    <row r="103" spans="1:13" x14ac:dyDescent="0.25">
      <c r="B103" s="15">
        <f>'sumaIntParami,j'!B103/($O$3*$O$3)</f>
        <v>23.671700000000001</v>
      </c>
      <c r="C103" s="15">
        <f>'sumaIntParami,j'!C103/($O$3*$O$3)</f>
        <v>23.125900000000001</v>
      </c>
      <c r="D103" s="15">
        <f>'sumaIntParami,j'!D103/($O$3*$O$3)</f>
        <v>104.098</v>
      </c>
      <c r="E103" s="11">
        <f>'sumaIntParami,j'!E103/($O$4*$O$4)</f>
        <v>43.733424999999997</v>
      </c>
      <c r="F103" s="11">
        <f>'sumaIntParami,j'!F103/($O$4*$O$4)</f>
        <v>66.589299749999995</v>
      </c>
      <c r="G103" s="11">
        <f>'sumaIntParami,j'!G103/($O$4*$O$4)</f>
        <v>40.022799999999997</v>
      </c>
      <c r="H103" s="5">
        <f>'sumaIntParami,j'!H103/($O$5*$O$5)</f>
        <v>53.764499999999998</v>
      </c>
      <c r="I103" s="5">
        <f>'sumaIntParami,j'!I103/($O$5*$O$5)</f>
        <v>46.351411111111112</v>
      </c>
      <c r="J103" s="5">
        <f>'sumaIntParami,j'!J103/($O$5*$O$5)</f>
        <v>47.127466666666663</v>
      </c>
      <c r="K103" s="13">
        <f>'sumaIntParami,j'!K103/($O$6*$O$6)</f>
        <v>39.645800000000001</v>
      </c>
      <c r="L103" s="13">
        <f>'sumaIntParami,j'!L103/($O$6*$O$6)</f>
        <v>36.7486125</v>
      </c>
      <c r="M103" s="13">
        <f>'sumaIntParami,j'!M103/($O$6*$O$6)</f>
        <v>43.579106250000002</v>
      </c>
    </row>
    <row r="104" spans="1:13" ht="15.75" thickBot="1" x14ac:dyDescent="0.3">
      <c r="B104" s="16">
        <f>'sumaIntParami,j'!B104/($O$3*$O$3)</f>
        <v>23.6632</v>
      </c>
      <c r="C104" s="16">
        <f>'sumaIntParami,j'!C104/($O$3*$O$3)</f>
        <v>16.598700000000001</v>
      </c>
      <c r="D104" s="16">
        <f>'sumaIntParami,j'!D104/($O$3*$O$3)</f>
        <v>59.496400000000001</v>
      </c>
      <c r="E104" s="12">
        <f>'sumaIntParami,j'!E104/($O$4*$O$4)</f>
        <v>64.848775000000003</v>
      </c>
      <c r="F104" s="12">
        <f>'sumaIntParami,j'!F104/($O$4*$O$4)</f>
        <v>138.3784</v>
      </c>
      <c r="G104" s="12">
        <f>'sumaIntParami,j'!G104/($O$4*$O$4)</f>
        <v>39.974375000000002</v>
      </c>
      <c r="H104" s="6">
        <f>'sumaIntParami,j'!H104/($O$5*$O$5)</f>
        <v>37.101500000000001</v>
      </c>
      <c r="I104" s="6">
        <f>'sumaIntParami,j'!I104/($O$5*$O$5)</f>
        <v>43.069877777777776</v>
      </c>
      <c r="J104" s="6">
        <f>'sumaIntParami,j'!J104/($O$5*$O$5)</f>
        <v>62.311511111111109</v>
      </c>
      <c r="K104" s="14">
        <f>'sumaIntParami,j'!K104/($O$6*$O$6)</f>
        <v>45.396631249999999</v>
      </c>
      <c r="L104" s="14">
        <f>'sumaIntParami,j'!L104/($O$6*$O$6)</f>
        <v>72.991137499999994</v>
      </c>
      <c r="M104" s="14">
        <f>'sumaIntParami,j'!M104/($O$6*$O$6)</f>
        <v>46.149124999999998</v>
      </c>
    </row>
    <row r="105" spans="1:13" ht="15.75" thickTop="1" x14ac:dyDescent="0.25">
      <c r="A105" s="1" t="s">
        <v>4</v>
      </c>
      <c r="B105" s="3">
        <f>AVERAGE(B5:B104)</f>
        <v>40.637701999999997</v>
      </c>
      <c r="C105" s="3">
        <f t="shared" ref="C105:M105" si="0">AVERAGE(C5:C104)</f>
        <v>28.083723979999991</v>
      </c>
      <c r="D105" s="3">
        <f t="shared" si="0"/>
        <v>34.50275898999999</v>
      </c>
      <c r="E105" s="3">
        <f t="shared" si="0"/>
        <v>65.814531497500013</v>
      </c>
      <c r="F105" s="3">
        <f t="shared" si="0"/>
        <v>106.80328424249997</v>
      </c>
      <c r="G105" s="3">
        <f t="shared" si="0"/>
        <v>82.152446499999968</v>
      </c>
      <c r="H105" s="3">
        <f t="shared" si="0"/>
        <v>52.784588109999987</v>
      </c>
      <c r="I105" s="3">
        <f t="shared" si="0"/>
        <v>55.857814997777808</v>
      </c>
      <c r="J105" s="3">
        <f t="shared" si="0"/>
        <v>57.394612108888914</v>
      </c>
      <c r="K105" s="3">
        <f t="shared" si="0"/>
        <v>53.576950561874973</v>
      </c>
      <c r="L105" s="3">
        <f t="shared" si="0"/>
        <v>48.897920562500005</v>
      </c>
      <c r="M105" s="3">
        <f t="shared" si="0"/>
        <v>52.549873248124996</v>
      </c>
    </row>
    <row r="106" spans="1:13" x14ac:dyDescent="0.25">
      <c r="A106" s="1" t="s">
        <v>5</v>
      </c>
      <c r="B106" s="2">
        <f>_xlfn.VAR.S(B5:B104)</f>
        <v>614.85352148524828</v>
      </c>
      <c r="C106" s="2">
        <f t="shared" ref="C106:M106" si="1">_xlfn.VAR.S(C5:C104)</f>
        <v>482.10325053101741</v>
      </c>
      <c r="D106" s="2">
        <f t="shared" si="1"/>
        <v>497.83434212280099</v>
      </c>
      <c r="E106" s="2">
        <f t="shared" si="1"/>
        <v>694.75193315898798</v>
      </c>
      <c r="F106" s="2">
        <f t="shared" si="1"/>
        <v>3457.364482699571</v>
      </c>
      <c r="G106" s="2">
        <f t="shared" si="1"/>
        <v>1587.2010079917693</v>
      </c>
      <c r="H106" s="2">
        <f t="shared" si="1"/>
        <v>275.88249911110307</v>
      </c>
      <c r="I106" s="2">
        <f t="shared" si="1"/>
        <v>222.36726335768182</v>
      </c>
      <c r="J106" s="2">
        <f t="shared" si="1"/>
        <v>379.27167984093495</v>
      </c>
      <c r="K106" s="2">
        <f t="shared" si="1"/>
        <v>618.28483442678419</v>
      </c>
      <c r="L106" s="2">
        <f t="shared" si="1"/>
        <v>171.69878279989365</v>
      </c>
      <c r="M106" s="2">
        <f t="shared" si="1"/>
        <v>225.38072066514042</v>
      </c>
    </row>
    <row r="107" spans="1:13" x14ac:dyDescent="0.25">
      <c r="A107" s="1" t="s">
        <v>6</v>
      </c>
      <c r="B107" s="2">
        <f>_xlfn.STDEV.S(B5:B104)</f>
        <v>24.796240067503142</v>
      </c>
      <c r="C107" s="2">
        <f t="shared" ref="C107:M107" si="2">_xlfn.STDEV.S(C5:C104)</f>
        <v>21.956849740593878</v>
      </c>
      <c r="D107" s="2">
        <f t="shared" si="2"/>
        <v>22.312201642213637</v>
      </c>
      <c r="E107" s="2">
        <f t="shared" si="2"/>
        <v>26.358147377215037</v>
      </c>
      <c r="F107" s="2">
        <f t="shared" si="2"/>
        <v>58.799357842578274</v>
      </c>
      <c r="G107" s="2">
        <f t="shared" si="2"/>
        <v>39.839691364163066</v>
      </c>
      <c r="H107" s="2">
        <f t="shared" si="2"/>
        <v>16.609710988187093</v>
      </c>
      <c r="I107" s="2">
        <f t="shared" si="2"/>
        <v>14.911983884033734</v>
      </c>
      <c r="J107" s="2">
        <f t="shared" si="2"/>
        <v>19.474898711955731</v>
      </c>
      <c r="K107" s="2">
        <f t="shared" si="2"/>
        <v>24.865333989849887</v>
      </c>
      <c r="L107" s="2">
        <f t="shared" si="2"/>
        <v>13.10338821831566</v>
      </c>
      <c r="M107" s="2">
        <f t="shared" si="2"/>
        <v>15.012685324922401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workbookViewId="0">
      <selection activeCell="B14" sqref="B14"/>
    </sheetView>
  </sheetViews>
  <sheetFormatPr baseColWidth="10" defaultRowHeight="15" x14ac:dyDescent="0.25"/>
  <cols>
    <col min="1" max="1" width="4.85546875" customWidth="1"/>
    <col min="4" max="4" width="14.5703125" bestFit="1" customWidth="1"/>
  </cols>
  <sheetData>
    <row r="2" spans="1:16" x14ac:dyDescent="0.25">
      <c r="A2" s="43" t="s">
        <v>48</v>
      </c>
      <c r="B2" s="43" t="s">
        <v>47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4" spans="1:16" x14ac:dyDescent="0.25">
      <c r="B4" s="1"/>
      <c r="C4" s="1" t="s">
        <v>49</v>
      </c>
      <c r="D4" s="1" t="s">
        <v>50</v>
      </c>
    </row>
    <row r="5" spans="1:16" x14ac:dyDescent="0.25">
      <c r="B5" s="1" t="s">
        <v>53</v>
      </c>
      <c r="C5" s="1">
        <f>AVERAGE('norma_sumaIntLocalj,i'!B105:D105)</f>
        <v>45.554531650000001</v>
      </c>
      <c r="D5" s="1">
        <f>AVERAGE('norma_SumaIntParamj,i'!B105:D105)</f>
        <v>18.591809969999996</v>
      </c>
      <c r="E5" t="s">
        <v>51</v>
      </c>
    </row>
    <row r="6" spans="1:16" x14ac:dyDescent="0.25">
      <c r="B6" s="1" t="s">
        <v>54</v>
      </c>
      <c r="C6" s="1">
        <f>AVERAGE('norma_sumaIntLocali,j'!B105:D105)</f>
        <v>40.223437323333329</v>
      </c>
      <c r="D6" s="1">
        <f>AVERAGE('norma_SumaIntParami,j'!B105:D105)</f>
        <v>34.408061656666661</v>
      </c>
      <c r="E6" t="s">
        <v>52</v>
      </c>
    </row>
    <row r="7" spans="1:16" x14ac:dyDescent="0.25">
      <c r="B7" s="1" t="s">
        <v>55</v>
      </c>
      <c r="C7" s="1">
        <f>AVERAGE('norma_sumaIntLocalj,i'!E105:G105)</f>
        <v>17.429748246666673</v>
      </c>
      <c r="D7" s="1">
        <f>AVERAGE('norma_SumaIntParamj,i'!E105:G105)</f>
        <v>14.428291411666669</v>
      </c>
      <c r="E7" t="s">
        <v>51</v>
      </c>
    </row>
    <row r="8" spans="1:16" x14ac:dyDescent="0.25">
      <c r="B8" s="1" t="s">
        <v>56</v>
      </c>
      <c r="C8" s="1">
        <f>AVERAGE('norma_sumaIntLocali,j'!E105:G105)</f>
        <v>69.374552160833332</v>
      </c>
      <c r="D8" s="1">
        <f>AVERAGE('norma_SumaIntParami,j'!E105:G105)</f>
        <v>84.92342074666665</v>
      </c>
      <c r="E8" t="s">
        <v>52</v>
      </c>
    </row>
    <row r="9" spans="1:16" x14ac:dyDescent="0.25">
      <c r="B9" s="1" t="s">
        <v>57</v>
      </c>
      <c r="C9" s="1">
        <f>AVERAGE('norma_sumaIntLocalj,i'!H105:J105)</f>
        <v>16.064109814074076</v>
      </c>
      <c r="D9" s="1">
        <f>AVERAGE('norma_SumaIntParamj,i'!H105:J105)</f>
        <v>10.063966515925927</v>
      </c>
      <c r="E9" t="s">
        <v>51</v>
      </c>
    </row>
    <row r="10" spans="1:16" x14ac:dyDescent="0.25">
      <c r="B10" s="1" t="s">
        <v>58</v>
      </c>
      <c r="C10" s="1">
        <f>AVERAGE('norma_sumaIntLocali,j'!H105:J105)</f>
        <v>65.124723666296305</v>
      </c>
      <c r="D10" s="1">
        <f>AVERAGE('norma_SumaIntParami,j'!H105:J105)</f>
        <v>55.345671738888903</v>
      </c>
      <c r="E10" t="s">
        <v>52</v>
      </c>
    </row>
    <row r="11" spans="1:16" x14ac:dyDescent="0.25">
      <c r="B11" s="1" t="s">
        <v>59</v>
      </c>
      <c r="C11" s="1">
        <f>AVERAGE('norma_sumaIntLocalj,i'!K105:M105)</f>
        <v>17.193944331666664</v>
      </c>
      <c r="D11" s="1">
        <f>AVERAGE('norma_SumaIntParamj,i'!K105:M105)</f>
        <v>7.6271389993749992</v>
      </c>
      <c r="E11" t="s">
        <v>51</v>
      </c>
    </row>
    <row r="12" spans="1:16" x14ac:dyDescent="0.25">
      <c r="B12" s="1" t="s">
        <v>60</v>
      </c>
      <c r="C12" s="1">
        <f>AVERAGE('norma_sumaIntLocali,j'!K105:M105)</f>
        <v>57.392256124374995</v>
      </c>
      <c r="D12" s="1">
        <f>AVERAGE('norma_SumaIntParami,j'!K105:M105)</f>
        <v>51.674914790833327</v>
      </c>
      <c r="E12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selection activeCell="C5" sqref="C5"/>
    </sheetView>
  </sheetViews>
  <sheetFormatPr baseColWidth="10" defaultRowHeight="15" x14ac:dyDescent="0.25"/>
  <cols>
    <col min="1" max="1" width="4.28515625" customWidth="1"/>
    <col min="9" max="9" width="13.140625" customWidth="1"/>
    <col min="10" max="10" width="15.42578125" customWidth="1"/>
    <col min="11" max="11" width="15.140625" bestFit="1" customWidth="1"/>
    <col min="14" max="14" width="11.85546875" bestFit="1" customWidth="1"/>
  </cols>
  <sheetData>
    <row r="1" spans="1:17" x14ac:dyDescent="0.25">
      <c r="A1" s="25"/>
      <c r="B1" s="43" t="s">
        <v>62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17" x14ac:dyDescent="0.25">
      <c r="B3" t="s">
        <v>63</v>
      </c>
    </row>
    <row r="5" spans="1:17" x14ac:dyDescent="0.25">
      <c r="B5" t="s">
        <v>64</v>
      </c>
      <c r="M5" s="1" t="s">
        <v>75</v>
      </c>
      <c r="N5" s="1">
        <v>6</v>
      </c>
      <c r="O5" t="s">
        <v>88</v>
      </c>
    </row>
    <row r="6" spans="1:17" x14ac:dyDescent="0.25">
      <c r="M6" s="1" t="s">
        <v>76</v>
      </c>
      <c r="N6" s="1">
        <f>COUNT(B9:G108)</f>
        <v>600</v>
      </c>
      <c r="O6" t="s">
        <v>87</v>
      </c>
    </row>
    <row r="7" spans="1:17" x14ac:dyDescent="0.25">
      <c r="B7" s="45" t="s">
        <v>51</v>
      </c>
      <c r="C7" s="45"/>
      <c r="D7" s="45"/>
      <c r="E7" s="45" t="s">
        <v>65</v>
      </c>
      <c r="F7" s="45"/>
      <c r="G7" s="45"/>
      <c r="I7" t="s">
        <v>66</v>
      </c>
    </row>
    <row r="8" spans="1:17" x14ac:dyDescent="0.25">
      <c r="B8" s="47" t="s">
        <v>78</v>
      </c>
      <c r="C8" s="47" t="s">
        <v>79</v>
      </c>
      <c r="D8" s="47" t="s">
        <v>80</v>
      </c>
      <c r="E8" s="47" t="s">
        <v>81</v>
      </c>
      <c r="F8" s="47" t="s">
        <v>82</v>
      </c>
      <c r="G8" s="47" t="s">
        <v>83</v>
      </c>
    </row>
    <row r="9" spans="1:17" x14ac:dyDescent="0.25">
      <c r="B9" s="44">
        <v>25.691533333333332</v>
      </c>
      <c r="C9" s="44">
        <v>31.721599999999999</v>
      </c>
      <c r="D9" s="44">
        <v>56.796777777777777</v>
      </c>
      <c r="E9" s="46">
        <v>134.02997777777779</v>
      </c>
      <c r="F9" s="46">
        <v>94.226188888888885</v>
      </c>
      <c r="G9" s="46">
        <v>130.00953333333334</v>
      </c>
    </row>
    <row r="10" spans="1:17" x14ac:dyDescent="0.25">
      <c r="B10" s="44">
        <v>15.191033333333333</v>
      </c>
      <c r="C10" s="44">
        <v>19.236522222222224</v>
      </c>
      <c r="D10" s="44">
        <v>35.0488</v>
      </c>
      <c r="E10" s="46">
        <v>177.52334444444443</v>
      </c>
      <c r="F10" s="46">
        <v>96.183211111111106</v>
      </c>
      <c r="G10" s="46">
        <v>96.057288888888891</v>
      </c>
      <c r="I10" s="19" t="s">
        <v>67</v>
      </c>
      <c r="J10" s="19" t="s">
        <v>68</v>
      </c>
    </row>
    <row r="11" spans="1:17" x14ac:dyDescent="0.25">
      <c r="B11" s="44">
        <v>15.995133333333333</v>
      </c>
      <c r="C11" s="44">
        <v>16.960577777777779</v>
      </c>
      <c r="D11" s="44">
        <v>18.296488888888888</v>
      </c>
      <c r="E11" s="46">
        <v>132.00463333333335</v>
      </c>
      <c r="F11" s="46">
        <v>152.91017777777779</v>
      </c>
      <c r="G11" s="46">
        <v>77.54524444444445</v>
      </c>
    </row>
    <row r="12" spans="1:17" x14ac:dyDescent="0.25">
      <c r="B12" s="44">
        <v>24.481833333333334</v>
      </c>
      <c r="C12" s="44">
        <v>15.227088888888888</v>
      </c>
      <c r="D12" s="44">
        <v>19.87798888888889</v>
      </c>
      <c r="E12" s="46">
        <v>70.78402222222222</v>
      </c>
      <c r="F12" s="46">
        <v>123.2193</v>
      </c>
      <c r="G12" s="46">
        <v>128.59858888888888</v>
      </c>
      <c r="I12" t="s">
        <v>70</v>
      </c>
    </row>
    <row r="13" spans="1:17" x14ac:dyDescent="0.25">
      <c r="B13" s="44">
        <v>27.007077777777777</v>
      </c>
      <c r="C13" s="44">
        <v>21.056277777777776</v>
      </c>
      <c r="D13" s="44">
        <v>14.24778888888889</v>
      </c>
      <c r="E13" s="46">
        <v>77.587266666666665</v>
      </c>
      <c r="F13" s="46">
        <v>81.691722222222225</v>
      </c>
      <c r="G13" s="46">
        <v>107.83252222222222</v>
      </c>
    </row>
    <row r="14" spans="1:17" x14ac:dyDescent="0.25">
      <c r="B14" s="44">
        <v>21.971922222222222</v>
      </c>
      <c r="C14" s="44">
        <v>14.287333333333333</v>
      </c>
      <c r="D14" s="44">
        <v>18.30941111111111</v>
      </c>
      <c r="E14" s="46">
        <v>55.601511111111108</v>
      </c>
      <c r="F14" s="46">
        <v>82.839799999999997</v>
      </c>
      <c r="G14" s="46">
        <v>99.309344444444449</v>
      </c>
      <c r="I14" s="19" t="s">
        <v>69</v>
      </c>
      <c r="J14" s="19" t="s">
        <v>71</v>
      </c>
    </row>
    <row r="15" spans="1:17" x14ac:dyDescent="0.25">
      <c r="B15" s="44">
        <v>23.851444444444443</v>
      </c>
      <c r="C15" s="44">
        <v>23.601500000000001</v>
      </c>
      <c r="D15" s="44">
        <v>18.016677777777776</v>
      </c>
      <c r="E15" s="46">
        <v>69.662344444444443</v>
      </c>
      <c r="F15" s="46">
        <v>59.882877777777779</v>
      </c>
      <c r="G15" s="46">
        <v>63.153633333333332</v>
      </c>
    </row>
    <row r="16" spans="1:17" x14ac:dyDescent="0.25">
      <c r="B16" s="44">
        <v>22.293133333333333</v>
      </c>
      <c r="C16" s="44">
        <v>18.952344444444446</v>
      </c>
      <c r="D16" s="44">
        <v>13.664644444444445</v>
      </c>
      <c r="E16" s="46">
        <v>58.663555555555554</v>
      </c>
      <c r="F16" s="46">
        <v>45.31077777777778</v>
      </c>
      <c r="G16" s="46">
        <v>71.738433333333333</v>
      </c>
      <c r="I16" t="s">
        <v>72</v>
      </c>
    </row>
    <row r="17" spans="2:14" x14ac:dyDescent="0.25">
      <c r="B17" s="44">
        <v>32.043633333333332</v>
      </c>
      <c r="C17" s="44">
        <v>20.449455555555556</v>
      </c>
      <c r="D17" s="44">
        <v>16.916177777777779</v>
      </c>
      <c r="E17" s="46">
        <v>55.042833333333334</v>
      </c>
      <c r="F17" s="46">
        <v>52.936577777777778</v>
      </c>
      <c r="G17" s="46">
        <v>74.580344444444449</v>
      </c>
    </row>
    <row r="18" spans="2:14" x14ac:dyDescent="0.25">
      <c r="B18" s="44">
        <v>27.372611111111112</v>
      </c>
      <c r="C18" s="44">
        <v>20.793388888888888</v>
      </c>
      <c r="D18" s="44">
        <v>16.333733333333335</v>
      </c>
      <c r="E18" s="46">
        <v>70.571544444444442</v>
      </c>
      <c r="F18" s="46">
        <v>41.949133333333336</v>
      </c>
      <c r="G18" s="46">
        <v>75.49677777777778</v>
      </c>
      <c r="I18" s="49" t="s">
        <v>73</v>
      </c>
      <c r="J18" s="46">
        <v>0.05</v>
      </c>
    </row>
    <row r="19" spans="2:14" x14ac:dyDescent="0.25">
      <c r="B19" s="44">
        <v>19.837</v>
      </c>
      <c r="C19" s="44">
        <v>19.520177777777779</v>
      </c>
      <c r="D19" s="44">
        <v>20.423955555555555</v>
      </c>
      <c r="E19" s="46">
        <v>53.045055555555557</v>
      </c>
      <c r="F19" s="46">
        <v>63.872266666666668</v>
      </c>
      <c r="G19" s="46">
        <v>51.724633333333337</v>
      </c>
    </row>
    <row r="20" spans="2:14" x14ac:dyDescent="0.25">
      <c r="B20" s="44">
        <v>30.183133333333334</v>
      </c>
      <c r="C20" s="44">
        <v>19.689055555555555</v>
      </c>
      <c r="D20" s="44">
        <v>17.994711111111112</v>
      </c>
      <c r="E20" s="46">
        <v>53.115822222222221</v>
      </c>
      <c r="F20" s="46">
        <v>53.535933333333332</v>
      </c>
      <c r="G20" s="46">
        <v>42.032177777777775</v>
      </c>
      <c r="I20" t="s">
        <v>74</v>
      </c>
      <c r="L20" t="s">
        <v>77</v>
      </c>
      <c r="N20" t="s">
        <v>85</v>
      </c>
    </row>
    <row r="21" spans="2:14" x14ac:dyDescent="0.25">
      <c r="B21" s="44">
        <v>29.342722222222221</v>
      </c>
      <c r="C21" s="44">
        <v>16.032611111111112</v>
      </c>
      <c r="D21" s="44">
        <v>34.5715</v>
      </c>
      <c r="E21" s="46">
        <v>65.435388888888895</v>
      </c>
      <c r="F21" s="46">
        <v>51.857044444444448</v>
      </c>
      <c r="G21" s="46">
        <v>51.523866666666663</v>
      </c>
    </row>
    <row r="22" spans="2:14" x14ac:dyDescent="0.25">
      <c r="B22" s="44">
        <v>16.641100000000002</v>
      </c>
      <c r="C22" s="44">
        <v>21.697822222222221</v>
      </c>
      <c r="D22" s="44">
        <v>19.439677777777778</v>
      </c>
      <c r="E22" s="46">
        <v>76.658077777777777</v>
      </c>
      <c r="F22" s="46">
        <v>59.612099999999998</v>
      </c>
      <c r="G22" s="46">
        <v>49.424277777777775</v>
      </c>
      <c r="I22" s="49" t="s">
        <v>86</v>
      </c>
      <c r="J22" s="1" t="s">
        <v>84</v>
      </c>
      <c r="K22" s="48">
        <v>2.214</v>
      </c>
    </row>
    <row r="23" spans="2:14" x14ac:dyDescent="0.25">
      <c r="B23" s="44">
        <v>13.835266666666667</v>
      </c>
      <c r="C23" s="44">
        <v>15.627855555555556</v>
      </c>
      <c r="D23" s="44">
        <v>31.414033333333332</v>
      </c>
      <c r="E23" s="46">
        <v>85.465833333333336</v>
      </c>
      <c r="F23" s="46">
        <v>54.435177777777781</v>
      </c>
      <c r="G23" s="46">
        <v>51.782933333333332</v>
      </c>
    </row>
    <row r="24" spans="2:14" x14ac:dyDescent="0.25">
      <c r="B24" s="44">
        <v>15.156377777777777</v>
      </c>
      <c r="C24" s="44">
        <v>14.190099999999999</v>
      </c>
      <c r="D24" s="44">
        <v>25.294566666666668</v>
      </c>
      <c r="E24" s="46">
        <v>48.394155555555557</v>
      </c>
      <c r="F24" s="46">
        <v>68.082800000000006</v>
      </c>
      <c r="G24" s="46">
        <v>60.225422222222221</v>
      </c>
      <c r="I24" s="33" t="s">
        <v>96</v>
      </c>
      <c r="J24" s="33"/>
      <c r="K24" s="33"/>
      <c r="L24" s="33"/>
      <c r="M24" s="33"/>
    </row>
    <row r="25" spans="2:14" x14ac:dyDescent="0.25">
      <c r="B25" s="44">
        <v>15.009177777777778</v>
      </c>
      <c r="C25" s="44">
        <v>24.278777777777776</v>
      </c>
      <c r="D25" s="44">
        <v>17.890633333333334</v>
      </c>
      <c r="E25" s="46">
        <v>71.863533333333336</v>
      </c>
      <c r="F25" s="46">
        <v>65.013944444444448</v>
      </c>
      <c r="G25" s="46">
        <v>104.34098888888889</v>
      </c>
      <c r="I25" s="57" t="s">
        <v>89</v>
      </c>
      <c r="J25" s="57" t="s">
        <v>92</v>
      </c>
      <c r="K25" s="57" t="s">
        <v>93</v>
      </c>
      <c r="L25" s="57" t="s">
        <v>94</v>
      </c>
      <c r="M25" s="57" t="s">
        <v>95</v>
      </c>
    </row>
    <row r="26" spans="2:14" x14ac:dyDescent="0.25">
      <c r="B26" s="44">
        <v>13.512722222222223</v>
      </c>
      <c r="C26" s="44">
        <v>21.379533333333335</v>
      </c>
      <c r="D26" s="44">
        <v>31.131611111111113</v>
      </c>
      <c r="E26" s="46">
        <v>69.963055555555556</v>
      </c>
      <c r="F26" s="46">
        <v>68.339244444444446</v>
      </c>
      <c r="G26" s="46">
        <v>56.949988888888889</v>
      </c>
      <c r="I26" s="1" t="s">
        <v>100</v>
      </c>
      <c r="J26" s="1">
        <f>N5-1</f>
        <v>5</v>
      </c>
      <c r="K26" s="53">
        <f>J32</f>
        <v>368404.14559324679</v>
      </c>
      <c r="L26" s="1">
        <f>K26/(N5-1)</f>
        <v>73680.829118649359</v>
      </c>
      <c r="M26" s="56">
        <f>L26/L27</f>
        <v>7.3943583631779955E-2</v>
      </c>
    </row>
    <row r="27" spans="2:14" x14ac:dyDescent="0.25">
      <c r="B27" s="44">
        <v>18.068533333333335</v>
      </c>
      <c r="C27" s="44">
        <v>13.315144444444444</v>
      </c>
      <c r="D27" s="44">
        <v>27.307533333333332</v>
      </c>
      <c r="E27" s="46">
        <v>63.285733333333333</v>
      </c>
      <c r="F27" s="46">
        <v>49.628977777777777</v>
      </c>
      <c r="G27" s="46">
        <v>49.995955555555554</v>
      </c>
      <c r="I27" s="1" t="s">
        <v>90</v>
      </c>
      <c r="J27" s="1">
        <f>N6-N5</f>
        <v>594</v>
      </c>
      <c r="K27" s="55">
        <f>K28-K26</f>
        <v>591889253.22341967</v>
      </c>
      <c r="L27" s="1">
        <f>K27/(N6-N5)</f>
        <v>996446.55424818129</v>
      </c>
      <c r="M27" s="57"/>
    </row>
    <row r="28" spans="2:14" x14ac:dyDescent="0.25">
      <c r="B28" s="44">
        <v>14.322322222222223</v>
      </c>
      <c r="C28" s="44">
        <v>14.088066666666666</v>
      </c>
      <c r="D28" s="44">
        <v>12.449055555555555</v>
      </c>
      <c r="E28" s="46">
        <v>47.00908888888889</v>
      </c>
      <c r="F28" s="46">
        <v>42.425555555555555</v>
      </c>
      <c r="G28" s="46">
        <v>55.954788888888892</v>
      </c>
      <c r="I28" s="1" t="s">
        <v>91</v>
      </c>
      <c r="J28" s="1">
        <f>N6-1</f>
        <v>599</v>
      </c>
      <c r="K28" s="54">
        <f>J38</f>
        <v>592257657.36901295</v>
      </c>
      <c r="L28" s="57"/>
      <c r="M28" s="57"/>
    </row>
    <row r="29" spans="2:14" x14ac:dyDescent="0.25">
      <c r="B29" s="44">
        <v>14.374066666666666</v>
      </c>
      <c r="C29" s="44">
        <v>11.046477777777778</v>
      </c>
      <c r="D29" s="44">
        <v>13.121411111111112</v>
      </c>
      <c r="E29" s="46">
        <v>40.902188888888887</v>
      </c>
      <c r="F29" s="46">
        <v>52.559544444444441</v>
      </c>
      <c r="G29" s="46">
        <v>55.406444444444446</v>
      </c>
    </row>
    <row r="30" spans="2:14" x14ac:dyDescent="0.25">
      <c r="B30" s="44">
        <v>14.685011111111111</v>
      </c>
      <c r="C30" s="44">
        <v>13.225422222222223</v>
      </c>
      <c r="D30" s="44">
        <v>9.3001777777777779</v>
      </c>
      <c r="E30" s="46">
        <v>60.367655555555558</v>
      </c>
      <c r="F30" s="46">
        <v>48.826866666666668</v>
      </c>
      <c r="G30" s="46">
        <v>76.002811111111114</v>
      </c>
      <c r="I30" t="s">
        <v>97</v>
      </c>
      <c r="J30" s="50">
        <f>POWER(SUM(B9:G108),2)/N6</f>
        <v>988744.00228549738</v>
      </c>
    </row>
    <row r="31" spans="2:14" x14ac:dyDescent="0.25">
      <c r="B31" s="44">
        <v>11.23938888888889</v>
      </c>
      <c r="C31" s="44">
        <v>12.252233333333333</v>
      </c>
      <c r="D31" s="44">
        <v>12.964766666666666</v>
      </c>
      <c r="E31" s="46">
        <v>48.819755555555552</v>
      </c>
      <c r="F31" s="46">
        <v>55.042922222222224</v>
      </c>
      <c r="G31" s="46">
        <v>41.186733333333336</v>
      </c>
    </row>
    <row r="32" spans="2:14" x14ac:dyDescent="0.25">
      <c r="B32" s="44">
        <v>11.395111111111111</v>
      </c>
      <c r="C32" s="44">
        <v>20.727655555555554</v>
      </c>
      <c r="D32" s="44">
        <v>11.802088888888889</v>
      </c>
      <c r="E32" s="46">
        <v>65.340999999999994</v>
      </c>
      <c r="F32" s="46">
        <v>46.162311111111109</v>
      </c>
      <c r="G32" s="46">
        <v>70.402711111111117</v>
      </c>
      <c r="I32" t="s">
        <v>98</v>
      </c>
      <c r="J32" s="52">
        <f>SUM(I35:N35)-J30</f>
        <v>368404.14559324679</v>
      </c>
    </row>
    <row r="33" spans="2:15" x14ac:dyDescent="0.25">
      <c r="B33" s="44">
        <v>11.723244444444445</v>
      </c>
      <c r="C33" s="44">
        <v>16.517844444444446</v>
      </c>
      <c r="D33" s="44">
        <v>11.180555555555555</v>
      </c>
      <c r="E33" s="46">
        <v>46.336377777777777</v>
      </c>
      <c r="F33" s="46">
        <v>49.307244444444443</v>
      </c>
      <c r="G33" s="46">
        <v>48.480744444444447</v>
      </c>
    </row>
    <row r="34" spans="2:15" x14ac:dyDescent="0.25">
      <c r="B34" s="44">
        <v>12.048266666666667</v>
      </c>
      <c r="C34" s="44">
        <v>22.36751111111111</v>
      </c>
      <c r="D34" s="44">
        <v>11.364266666666667</v>
      </c>
      <c r="E34" s="46">
        <v>57.924422222222219</v>
      </c>
      <c r="F34" s="46">
        <v>45.030322222222225</v>
      </c>
      <c r="G34" s="46">
        <v>81.70175555555555</v>
      </c>
      <c r="I34" s="47" t="s">
        <v>78</v>
      </c>
      <c r="J34" s="47" t="s">
        <v>79</v>
      </c>
      <c r="K34" s="47" t="s">
        <v>80</v>
      </c>
      <c r="L34" s="47" t="s">
        <v>81</v>
      </c>
      <c r="M34" s="47" t="s">
        <v>82</v>
      </c>
      <c r="N34" s="47" t="s">
        <v>83</v>
      </c>
    </row>
    <row r="35" spans="2:15" x14ac:dyDescent="0.25">
      <c r="B35" s="44">
        <v>12.369899999999999</v>
      </c>
      <c r="C35" s="44">
        <v>16.949155555555556</v>
      </c>
      <c r="D35" s="44">
        <v>14.177688888888889</v>
      </c>
      <c r="E35" s="46">
        <v>140.21365555555556</v>
      </c>
      <c r="F35" s="46">
        <v>50.844900000000003</v>
      </c>
      <c r="G35" s="46">
        <v>46.537355555555557</v>
      </c>
      <c r="I35" s="51">
        <f>POWER(SUM(B9:B108),2)/100</f>
        <v>30164.686432610881</v>
      </c>
      <c r="J35" s="51">
        <f t="shared" ref="J35:N35" si="0">POWER(SUM(C9:C108),2)/100</f>
        <v>22267.892042099571</v>
      </c>
      <c r="K35" s="51">
        <f t="shared" si="0"/>
        <v>25287.091476692291</v>
      </c>
      <c r="L35" s="51">
        <f t="shared" si="0"/>
        <v>398251.43022446166</v>
      </c>
      <c r="M35" s="51">
        <f t="shared" si="0"/>
        <v>515695.96097766759</v>
      </c>
      <c r="N35" s="51">
        <f t="shared" si="0"/>
        <v>365481.08672521211</v>
      </c>
    </row>
    <row r="36" spans="2:15" x14ac:dyDescent="0.25">
      <c r="B36" s="44">
        <v>11.277188888888888</v>
      </c>
      <c r="C36" s="44">
        <v>13.611266666666667</v>
      </c>
      <c r="D36" s="44">
        <v>12.0192</v>
      </c>
      <c r="E36" s="46">
        <v>103.23292222222223</v>
      </c>
      <c r="F36" s="46">
        <v>59.061688888888888</v>
      </c>
      <c r="G36" s="46">
        <v>42.8367</v>
      </c>
    </row>
    <row r="37" spans="2:15" x14ac:dyDescent="0.25">
      <c r="B37" s="44">
        <v>16.431211111111111</v>
      </c>
      <c r="C37" s="44">
        <v>13.1625</v>
      </c>
      <c r="D37" s="44">
        <v>9.9475111111111119</v>
      </c>
      <c r="E37" s="46">
        <v>41.277422222222221</v>
      </c>
      <c r="F37" s="46">
        <v>52.428455555555558</v>
      </c>
      <c r="G37" s="46">
        <v>65.894244444444439</v>
      </c>
      <c r="J37" s="51">
        <f>POWER(SUM(B9:G108),2)</f>
        <v>593246401.37129843</v>
      </c>
    </row>
    <row r="38" spans="2:15" x14ac:dyDescent="0.25">
      <c r="B38" s="44">
        <v>10.166377777777777</v>
      </c>
      <c r="C38" s="44">
        <v>14.170400000000001</v>
      </c>
      <c r="D38" s="44">
        <v>12.0921</v>
      </c>
      <c r="E38" s="46">
        <v>52.470655555555552</v>
      </c>
      <c r="F38" s="46">
        <v>43.0227</v>
      </c>
      <c r="G38" s="46">
        <v>40.616588888888892</v>
      </c>
      <c r="I38" t="s">
        <v>99</v>
      </c>
      <c r="J38" s="51">
        <f>J37-J30</f>
        <v>592257657.36901295</v>
      </c>
    </row>
    <row r="39" spans="2:15" x14ac:dyDescent="0.25">
      <c r="B39" s="44">
        <v>17.81281111111111</v>
      </c>
      <c r="C39" s="44">
        <v>17.104022222222223</v>
      </c>
      <c r="D39" s="44">
        <v>9.3871222222222226</v>
      </c>
      <c r="E39" s="46">
        <v>27.438866666666666</v>
      </c>
      <c r="F39" s="46">
        <v>32.23596666666667</v>
      </c>
      <c r="G39" s="46">
        <v>31.615088888888888</v>
      </c>
    </row>
    <row r="40" spans="2:15" x14ac:dyDescent="0.25">
      <c r="B40" s="44">
        <v>12.149055555555556</v>
      </c>
      <c r="C40" s="44">
        <v>16.038322222222224</v>
      </c>
      <c r="D40" s="44">
        <v>15.922455555555555</v>
      </c>
      <c r="E40" s="46">
        <v>141.6509111111111</v>
      </c>
      <c r="F40" s="46">
        <v>44.568622222222224</v>
      </c>
      <c r="G40" s="46">
        <v>61.891377777777777</v>
      </c>
      <c r="I40" t="s">
        <v>101</v>
      </c>
    </row>
    <row r="41" spans="2:15" x14ac:dyDescent="0.25">
      <c r="B41" s="44">
        <v>10.6343</v>
      </c>
      <c r="C41" s="44">
        <v>16.710911111111113</v>
      </c>
      <c r="D41" s="44">
        <v>17.202200000000001</v>
      </c>
      <c r="E41" s="46">
        <v>75.119</v>
      </c>
      <c r="F41" s="46">
        <v>82.469344444444445</v>
      </c>
      <c r="G41" s="46">
        <v>48.079988888888892</v>
      </c>
    </row>
    <row r="42" spans="2:15" x14ac:dyDescent="0.25">
      <c r="B42" s="44">
        <v>13.517577777777777</v>
      </c>
      <c r="C42" s="44">
        <v>24.797077777777776</v>
      </c>
      <c r="D42" s="44">
        <v>12.645911111111111</v>
      </c>
      <c r="E42" s="46">
        <v>78.01906666666666</v>
      </c>
      <c r="F42" s="46">
        <v>170.65437777777777</v>
      </c>
      <c r="G42" s="46">
        <v>64.303822222222223</v>
      </c>
      <c r="I42" s="59" t="s">
        <v>102</v>
      </c>
      <c r="J42" s="59"/>
      <c r="K42" s="58"/>
      <c r="L42" s="58"/>
      <c r="M42" s="58"/>
      <c r="N42" s="58"/>
      <c r="O42" s="58"/>
    </row>
    <row r="43" spans="2:15" x14ac:dyDescent="0.25">
      <c r="B43" s="44">
        <v>11.361633333333334</v>
      </c>
      <c r="C43" s="44">
        <v>15.958288888888889</v>
      </c>
      <c r="D43" s="44">
        <v>15.740122222222222</v>
      </c>
      <c r="E43" s="46">
        <v>48.927300000000002</v>
      </c>
      <c r="F43" s="46">
        <v>74.166477777777772</v>
      </c>
      <c r="G43" s="46">
        <v>47.744388888888892</v>
      </c>
      <c r="I43" s="59" t="s">
        <v>104</v>
      </c>
      <c r="J43" s="59"/>
      <c r="K43" s="58"/>
      <c r="L43" s="58"/>
      <c r="M43" s="58"/>
      <c r="N43" s="58"/>
      <c r="O43" s="58"/>
    </row>
    <row r="44" spans="2:15" x14ac:dyDescent="0.25">
      <c r="B44" s="44">
        <v>12.073055555555555</v>
      </c>
      <c r="C44" s="44">
        <v>16.536411111111111</v>
      </c>
      <c r="D44" s="44">
        <v>20.321766666666665</v>
      </c>
      <c r="E44" s="46">
        <v>82.806922222222227</v>
      </c>
      <c r="F44" s="46">
        <v>88.187688888888886</v>
      </c>
      <c r="G44" s="46">
        <v>53.555399999999999</v>
      </c>
      <c r="I44" s="59" t="s">
        <v>103</v>
      </c>
      <c r="J44" s="59"/>
      <c r="K44" s="58"/>
      <c r="L44" s="58"/>
      <c r="M44" s="58"/>
      <c r="N44" s="58"/>
      <c r="O44" s="58"/>
    </row>
    <row r="45" spans="2:15" x14ac:dyDescent="0.25">
      <c r="B45" s="44">
        <v>11.15098888888889</v>
      </c>
      <c r="C45" s="44">
        <v>10.696822222222222</v>
      </c>
      <c r="D45" s="44">
        <v>14.919555555555556</v>
      </c>
      <c r="E45" s="46">
        <v>55.070855555555553</v>
      </c>
      <c r="F45" s="46">
        <v>47.924688888888888</v>
      </c>
      <c r="G45" s="46">
        <v>66.540400000000005</v>
      </c>
    </row>
    <row r="46" spans="2:15" x14ac:dyDescent="0.25">
      <c r="B46" s="44">
        <v>11.027611111111112</v>
      </c>
      <c r="C46" s="44">
        <v>10.472222222222221</v>
      </c>
      <c r="D46" s="44">
        <v>12.842000000000001</v>
      </c>
      <c r="E46" s="46">
        <v>69.735288888888888</v>
      </c>
      <c r="F46" s="46">
        <v>63.843466666666664</v>
      </c>
      <c r="G46" s="46">
        <v>54.258400000000002</v>
      </c>
    </row>
    <row r="47" spans="2:15" x14ac:dyDescent="0.25">
      <c r="B47" s="44">
        <v>12.730766666666666</v>
      </c>
      <c r="C47" s="44">
        <v>10.061177777777777</v>
      </c>
      <c r="D47" s="44">
        <v>10.487744444444445</v>
      </c>
      <c r="E47" s="46">
        <v>50.559877777777778</v>
      </c>
      <c r="F47" s="46">
        <v>59.002011111111109</v>
      </c>
      <c r="G47" s="46">
        <v>56.713999999999999</v>
      </c>
    </row>
    <row r="48" spans="2:15" x14ac:dyDescent="0.25">
      <c r="B48" s="44">
        <v>11.155055555555556</v>
      </c>
      <c r="C48" s="44">
        <v>13.754344444444444</v>
      </c>
      <c r="D48" s="44">
        <v>10.925177777777778</v>
      </c>
      <c r="E48" s="46">
        <v>72.636422222222222</v>
      </c>
      <c r="F48" s="46">
        <v>66.469455555555555</v>
      </c>
      <c r="G48" s="46">
        <v>41.159888888888887</v>
      </c>
    </row>
    <row r="49" spans="2:7" x14ac:dyDescent="0.25">
      <c r="B49" s="44">
        <v>15.319333333333333</v>
      </c>
      <c r="C49" s="44">
        <v>12.140155555555555</v>
      </c>
      <c r="D49" s="44">
        <v>10.509933333333333</v>
      </c>
      <c r="E49" s="46">
        <v>56.192055555555555</v>
      </c>
      <c r="F49" s="46">
        <v>46.048255555555556</v>
      </c>
      <c r="G49" s="46">
        <v>45.819766666666666</v>
      </c>
    </row>
    <row r="50" spans="2:7" x14ac:dyDescent="0.25">
      <c r="B50" s="44">
        <v>12.332044444444444</v>
      </c>
      <c r="C50" s="44">
        <v>17.063966666666666</v>
      </c>
      <c r="D50" s="44">
        <v>12.132866666666667</v>
      </c>
      <c r="E50" s="46">
        <v>95.217844444444438</v>
      </c>
      <c r="F50" s="46">
        <v>39.469700000000003</v>
      </c>
      <c r="G50" s="46">
        <v>57.727788888888888</v>
      </c>
    </row>
    <row r="51" spans="2:7" x14ac:dyDescent="0.25">
      <c r="B51" s="44">
        <v>12.770922222222222</v>
      </c>
      <c r="C51" s="44">
        <v>13.602466666666666</v>
      </c>
      <c r="D51" s="44">
        <v>15.112833333333333</v>
      </c>
      <c r="E51" s="46">
        <v>69.058288888888896</v>
      </c>
      <c r="F51" s="46">
        <v>43.586488888888887</v>
      </c>
      <c r="G51" s="46">
        <v>47.04763333333333</v>
      </c>
    </row>
    <row r="52" spans="2:7" x14ac:dyDescent="0.25">
      <c r="B52" s="44">
        <v>10.133255555555555</v>
      </c>
      <c r="C52" s="44">
        <v>10.870100000000001</v>
      </c>
      <c r="D52" s="44">
        <v>12.563611111111111</v>
      </c>
      <c r="E52" s="46">
        <v>57.381599999999999</v>
      </c>
      <c r="F52" s="46">
        <v>62.616944444444442</v>
      </c>
      <c r="G52" s="46">
        <v>80.912811111111111</v>
      </c>
    </row>
    <row r="53" spans="2:7" x14ac:dyDescent="0.25">
      <c r="B53" s="44">
        <v>12.160688888888888</v>
      </c>
      <c r="C53" s="44">
        <v>11.775077777777778</v>
      </c>
      <c r="D53" s="44">
        <v>18.94498888888889</v>
      </c>
      <c r="E53" s="46">
        <v>60.430377777777778</v>
      </c>
      <c r="F53" s="46">
        <v>68.283522222222217</v>
      </c>
      <c r="G53" s="46">
        <v>56.759555555555558</v>
      </c>
    </row>
    <row r="54" spans="2:7" x14ac:dyDescent="0.25">
      <c r="B54" s="44">
        <v>10.910455555555556</v>
      </c>
      <c r="C54" s="44">
        <v>10.510944444444444</v>
      </c>
      <c r="D54" s="44">
        <v>15.575822222222222</v>
      </c>
      <c r="E54" s="46">
        <v>56.377077777777778</v>
      </c>
      <c r="F54" s="46">
        <v>58.990533333333332</v>
      </c>
      <c r="G54" s="46">
        <v>61.630288888888892</v>
      </c>
    </row>
    <row r="55" spans="2:7" x14ac:dyDescent="0.25">
      <c r="B55" s="44">
        <v>10.4581</v>
      </c>
      <c r="C55" s="44">
        <v>10.188322222222222</v>
      </c>
      <c r="D55" s="44">
        <v>12.961588888888889</v>
      </c>
      <c r="E55" s="46">
        <v>62.963044444444442</v>
      </c>
      <c r="F55" s="46">
        <v>60.25342222222222</v>
      </c>
      <c r="G55" s="46">
        <v>62.135899999999999</v>
      </c>
    </row>
    <row r="56" spans="2:7" x14ac:dyDescent="0.25">
      <c r="B56" s="44">
        <v>11.293233333333333</v>
      </c>
      <c r="C56" s="44">
        <v>12.732233333333333</v>
      </c>
      <c r="D56" s="44">
        <v>11.276655555555555</v>
      </c>
      <c r="E56" s="46">
        <v>67.665199999999999</v>
      </c>
      <c r="F56" s="46">
        <v>59.353411111111114</v>
      </c>
      <c r="G56" s="46">
        <v>72.58756666666666</v>
      </c>
    </row>
    <row r="57" spans="2:7" x14ac:dyDescent="0.25">
      <c r="B57" s="44">
        <v>12.4579</v>
      </c>
      <c r="C57" s="44">
        <v>10.738155555555556</v>
      </c>
      <c r="D57" s="44">
        <v>10.506722222222223</v>
      </c>
      <c r="E57" s="46">
        <v>58.918422222222219</v>
      </c>
      <c r="F57" s="46">
        <v>46.628122222222224</v>
      </c>
      <c r="G57" s="46">
        <v>69.016788888888883</v>
      </c>
    </row>
    <row r="58" spans="2:7" x14ac:dyDescent="0.25">
      <c r="B58" s="44">
        <v>11.994277777777778</v>
      </c>
      <c r="C58" s="44">
        <v>12.493033333333333</v>
      </c>
      <c r="D58" s="44">
        <v>11.260855555555555</v>
      </c>
      <c r="E58" s="46">
        <v>63.170522222222225</v>
      </c>
      <c r="F58" s="46">
        <v>62.438833333333335</v>
      </c>
      <c r="G58" s="46">
        <v>59.582833333333333</v>
      </c>
    </row>
    <row r="59" spans="2:7" x14ac:dyDescent="0.25">
      <c r="B59" s="44">
        <v>14.1587</v>
      </c>
      <c r="C59" s="44">
        <v>20.069911111111111</v>
      </c>
      <c r="D59" s="44">
        <v>12.457611111111111</v>
      </c>
      <c r="E59" s="46">
        <v>44.853288888888891</v>
      </c>
      <c r="F59" s="46">
        <v>45.04463333333333</v>
      </c>
      <c r="G59" s="46">
        <v>49.482199999999999</v>
      </c>
    </row>
    <row r="60" spans="2:7" x14ac:dyDescent="0.25">
      <c r="B60" s="44">
        <v>14.528022111111111</v>
      </c>
      <c r="C60" s="44">
        <v>13.517899999999999</v>
      </c>
      <c r="D60" s="44">
        <v>11.653455555555556</v>
      </c>
      <c r="E60" s="46">
        <v>60.75277777777778</v>
      </c>
      <c r="F60" s="46">
        <v>43.031411111111112</v>
      </c>
      <c r="G60" s="46">
        <v>78.934544444444441</v>
      </c>
    </row>
    <row r="61" spans="2:7" x14ac:dyDescent="0.25">
      <c r="B61" s="44">
        <v>13.168011111111111</v>
      </c>
      <c r="C61" s="44">
        <v>11.333166666666667</v>
      </c>
      <c r="D61" s="44">
        <v>13.182377777777777</v>
      </c>
      <c r="E61" s="46">
        <v>44.437466666666666</v>
      </c>
      <c r="F61" s="46">
        <v>50.979666666666667</v>
      </c>
      <c r="G61" s="46">
        <v>52.24377777777778</v>
      </c>
    </row>
    <row r="62" spans="2:7" x14ac:dyDescent="0.25">
      <c r="B62" s="44">
        <v>14.774077777777778</v>
      </c>
      <c r="C62" s="44">
        <v>11.087977777777779</v>
      </c>
      <c r="D62" s="44">
        <v>11.652144444444444</v>
      </c>
      <c r="E62" s="46">
        <v>55.293844444444446</v>
      </c>
      <c r="F62" s="46">
        <v>53.068377777777776</v>
      </c>
      <c r="G62" s="46">
        <v>68.783600000000007</v>
      </c>
    </row>
    <row r="63" spans="2:7" x14ac:dyDescent="0.25">
      <c r="B63" s="44">
        <v>12.51908888888889</v>
      </c>
      <c r="C63" s="44">
        <v>10.316088888888888</v>
      </c>
      <c r="D63" s="44">
        <v>14.545711000000001</v>
      </c>
      <c r="E63" s="46">
        <v>67.75181111111111</v>
      </c>
      <c r="F63" s="46">
        <v>68.00063333333334</v>
      </c>
      <c r="G63" s="46">
        <v>45.312677777777779</v>
      </c>
    </row>
    <row r="64" spans="2:7" x14ac:dyDescent="0.25">
      <c r="B64" s="44">
        <v>10.632044444444444</v>
      </c>
      <c r="C64" s="44">
        <v>11.603177777777777</v>
      </c>
      <c r="D64" s="44">
        <v>10.678988888888888</v>
      </c>
      <c r="E64" s="46">
        <v>40.373744444444448</v>
      </c>
      <c r="F64" s="46">
        <v>52.373288888888887</v>
      </c>
      <c r="G64" s="46">
        <v>53.486477777777779</v>
      </c>
    </row>
    <row r="65" spans="2:7" x14ac:dyDescent="0.25">
      <c r="B65" s="44">
        <v>11.938733333333333</v>
      </c>
      <c r="C65" s="44">
        <v>9.3875555555555561</v>
      </c>
      <c r="D65" s="44">
        <v>15.604100000000001</v>
      </c>
      <c r="E65" s="46">
        <v>69.801266666666663</v>
      </c>
      <c r="F65" s="46">
        <v>51.182944444444445</v>
      </c>
      <c r="G65" s="46">
        <v>81.319822222222228</v>
      </c>
    </row>
    <row r="66" spans="2:7" x14ac:dyDescent="0.25">
      <c r="B66" s="44">
        <v>13.476755555555556</v>
      </c>
      <c r="C66" s="44">
        <v>11.751122222222222</v>
      </c>
      <c r="D66" s="44">
        <v>9.9005777777777784</v>
      </c>
      <c r="E66" s="46">
        <v>55.333844444444445</v>
      </c>
      <c r="F66" s="46">
        <v>52.824455555555552</v>
      </c>
      <c r="G66" s="46">
        <v>55.656944444444441</v>
      </c>
    </row>
    <row r="67" spans="2:7" x14ac:dyDescent="0.25">
      <c r="B67" s="44">
        <v>14.176422222222222</v>
      </c>
      <c r="C67" s="44">
        <v>10.6347</v>
      </c>
      <c r="D67" s="44">
        <v>13.962744444444445</v>
      </c>
      <c r="E67" s="46">
        <v>76.28532222222222</v>
      </c>
      <c r="F67" s="46">
        <v>64.472288888888883</v>
      </c>
      <c r="G67" s="46">
        <v>84.187299999999993</v>
      </c>
    </row>
    <row r="68" spans="2:7" x14ac:dyDescent="0.25">
      <c r="B68" s="44">
        <v>19.395199999999999</v>
      </c>
      <c r="C68" s="44">
        <v>16.196988888888889</v>
      </c>
      <c r="D68" s="44">
        <v>10.478522222222223</v>
      </c>
      <c r="E68" s="46">
        <v>50.533988888888892</v>
      </c>
      <c r="F68" s="46">
        <v>52.312255555555552</v>
      </c>
      <c r="G68" s="46">
        <v>46.57962222222222</v>
      </c>
    </row>
    <row r="69" spans="2:7" x14ac:dyDescent="0.25">
      <c r="B69" s="44">
        <v>12.951466666666667</v>
      </c>
      <c r="C69" s="44">
        <v>18.307722222222221</v>
      </c>
      <c r="D69" s="44">
        <v>13.23858888888889</v>
      </c>
      <c r="E69" s="46">
        <v>46.302611111111112</v>
      </c>
      <c r="F69" s="46">
        <v>74.576955555555557</v>
      </c>
      <c r="G69" s="46">
        <v>67.370933333333326</v>
      </c>
    </row>
    <row r="70" spans="2:7" x14ac:dyDescent="0.25">
      <c r="B70" s="44">
        <v>20.940222222222221</v>
      </c>
      <c r="C70" s="44">
        <v>13.651055555555555</v>
      </c>
      <c r="D70" s="44">
        <v>20.021433333333334</v>
      </c>
      <c r="E70" s="46">
        <v>49.35241111111111</v>
      </c>
      <c r="F70" s="46">
        <v>74.954688888888896</v>
      </c>
      <c r="G70" s="46">
        <v>53.060311111111112</v>
      </c>
    </row>
    <row r="71" spans="2:7" x14ac:dyDescent="0.25">
      <c r="B71" s="44">
        <v>16.809477777777779</v>
      </c>
      <c r="C71" s="44">
        <v>16.071922222222224</v>
      </c>
      <c r="D71" s="44">
        <v>15.134022222222223</v>
      </c>
      <c r="E71" s="46">
        <v>43.680688888888888</v>
      </c>
      <c r="F71" s="46">
        <v>86.110544444444443</v>
      </c>
      <c r="G71" s="46">
        <v>58.509744444444443</v>
      </c>
    </row>
    <row r="72" spans="2:7" x14ac:dyDescent="0.25">
      <c r="B72" s="44">
        <v>13.471177777777777</v>
      </c>
      <c r="C72" s="44">
        <v>15.163488888888889</v>
      </c>
      <c r="D72" s="44">
        <v>17.135155555555556</v>
      </c>
      <c r="E72" s="46">
        <v>59.856433333333335</v>
      </c>
      <c r="F72" s="46">
        <v>72.341477777777783</v>
      </c>
      <c r="G72" s="46">
        <v>46.943155555555556</v>
      </c>
    </row>
    <row r="73" spans="2:7" x14ac:dyDescent="0.25">
      <c r="B73" s="44">
        <v>12.024922222222223</v>
      </c>
      <c r="C73" s="44">
        <v>12.034533333333334</v>
      </c>
      <c r="D73" s="44">
        <v>10.641355555555556</v>
      </c>
      <c r="E73" s="46">
        <v>50.051099999999998</v>
      </c>
      <c r="F73" s="46">
        <v>175.59113333333335</v>
      </c>
      <c r="G73" s="46">
        <v>47.391355555555556</v>
      </c>
    </row>
    <row r="74" spans="2:7" x14ac:dyDescent="0.25">
      <c r="B74" s="44">
        <v>11.5548</v>
      </c>
      <c r="C74" s="44">
        <v>11.547000000000001</v>
      </c>
      <c r="D74" s="44">
        <v>12.356122222222222</v>
      </c>
      <c r="E74" s="46">
        <v>66.598833333333332</v>
      </c>
      <c r="F74" s="46">
        <v>133.62262222222222</v>
      </c>
      <c r="G74" s="46">
        <v>78.106744444444445</v>
      </c>
    </row>
    <row r="75" spans="2:7" x14ac:dyDescent="0.25">
      <c r="B75" s="44">
        <v>12.337811111111112</v>
      </c>
      <c r="C75" s="44">
        <v>12.240677777777778</v>
      </c>
      <c r="D75" s="44">
        <v>9.6071222222222215</v>
      </c>
      <c r="E75" s="46">
        <v>66.415455555555553</v>
      </c>
      <c r="F75" s="46">
        <v>62.769022222222219</v>
      </c>
      <c r="G75" s="46">
        <v>54.164466666666669</v>
      </c>
    </row>
    <row r="76" spans="2:7" x14ac:dyDescent="0.25">
      <c r="B76" s="44">
        <v>27.057555555555556</v>
      </c>
      <c r="C76" s="44">
        <v>12.225855555555556</v>
      </c>
      <c r="D76" s="44">
        <v>11.0967</v>
      </c>
      <c r="E76" s="46">
        <v>43.835455555555555</v>
      </c>
      <c r="F76" s="46">
        <v>101.75148888888889</v>
      </c>
      <c r="G76" s="46">
        <v>83.423644444444449</v>
      </c>
    </row>
    <row r="77" spans="2:7" x14ac:dyDescent="0.25">
      <c r="B77" s="44">
        <v>12.344744444444444</v>
      </c>
      <c r="C77" s="44">
        <v>12.422388888888889</v>
      </c>
      <c r="D77" s="44">
        <v>10.931988888888888</v>
      </c>
      <c r="E77" s="46">
        <v>60.143677777777775</v>
      </c>
      <c r="F77" s="46">
        <v>91.298044444444443</v>
      </c>
      <c r="G77" s="46">
        <v>50.547122222222221</v>
      </c>
    </row>
    <row r="78" spans="2:7" x14ac:dyDescent="0.25">
      <c r="B78" s="44">
        <v>32.824411111111111</v>
      </c>
      <c r="C78" s="44">
        <v>15.580288888888889</v>
      </c>
      <c r="D78" s="44">
        <v>11.183611111111111</v>
      </c>
      <c r="E78" s="46">
        <v>41.429011111111109</v>
      </c>
      <c r="F78" s="46">
        <v>62.899700000000003</v>
      </c>
      <c r="G78" s="46">
        <v>65.404499999999999</v>
      </c>
    </row>
    <row r="79" spans="2:7" x14ac:dyDescent="0.25">
      <c r="B79" s="44">
        <v>63.548011111111109</v>
      </c>
      <c r="C79" s="44">
        <v>13.7646</v>
      </c>
      <c r="D79" s="44">
        <v>11.282288888888889</v>
      </c>
      <c r="E79" s="46">
        <v>50.873966666666668</v>
      </c>
      <c r="F79" s="46">
        <v>67.996577777777773</v>
      </c>
      <c r="G79" s="46">
        <v>44.735044444444448</v>
      </c>
    </row>
    <row r="80" spans="2:7" x14ac:dyDescent="0.25">
      <c r="B80" s="44">
        <v>36.502788888888887</v>
      </c>
      <c r="C80" s="44">
        <v>11.287100000000001</v>
      </c>
      <c r="D80" s="44">
        <v>17.396899999999999</v>
      </c>
      <c r="E80" s="46">
        <v>53.896688888888889</v>
      </c>
      <c r="F80" s="46">
        <v>114.09543333333333</v>
      </c>
      <c r="G80" s="46">
        <v>49.438211111111109</v>
      </c>
    </row>
    <row r="81" spans="2:7" x14ac:dyDescent="0.25">
      <c r="B81" s="44">
        <v>28.402077777777777</v>
      </c>
      <c r="C81" s="44">
        <v>11.542833333333334</v>
      </c>
      <c r="D81" s="44">
        <v>19.851344444444443</v>
      </c>
      <c r="E81" s="46">
        <v>42.787977777777776</v>
      </c>
      <c r="F81" s="46">
        <v>167.40543333333332</v>
      </c>
      <c r="G81" s="46">
        <v>58.750433333333334</v>
      </c>
    </row>
    <row r="82" spans="2:7" x14ac:dyDescent="0.25">
      <c r="B82" s="44">
        <v>30.44968888888889</v>
      </c>
      <c r="C82" s="44">
        <v>10.561155555555555</v>
      </c>
      <c r="D82" s="44">
        <v>13.218722222222222</v>
      </c>
      <c r="E82" s="46">
        <v>61.404666666666664</v>
      </c>
      <c r="F82" s="46">
        <v>89.90273333333333</v>
      </c>
      <c r="G82" s="46">
        <v>56.696122222222222</v>
      </c>
    </row>
    <row r="83" spans="2:7" x14ac:dyDescent="0.25">
      <c r="B83" s="44">
        <v>22.748366666666666</v>
      </c>
      <c r="C83" s="44">
        <v>10.377544444444444</v>
      </c>
      <c r="D83" s="44">
        <v>21.35058888888889</v>
      </c>
      <c r="E83" s="46">
        <v>41.685655555555556</v>
      </c>
      <c r="F83" s="46">
        <v>55.118488888888891</v>
      </c>
      <c r="G83" s="46">
        <v>50.179377777777781</v>
      </c>
    </row>
    <row r="84" spans="2:7" x14ac:dyDescent="0.25">
      <c r="B84" s="44">
        <v>30.801066666666667</v>
      </c>
      <c r="C84" s="44">
        <v>13.441077777777778</v>
      </c>
      <c r="D84" s="44">
        <v>13.331922222222222</v>
      </c>
      <c r="E84" s="46">
        <v>60.780033333333336</v>
      </c>
      <c r="F84" s="46">
        <v>63.343511111111113</v>
      </c>
      <c r="G84" s="46">
        <v>46.563099999999999</v>
      </c>
    </row>
    <row r="85" spans="2:7" x14ac:dyDescent="0.25">
      <c r="B85" s="44">
        <v>17.664400000000001</v>
      </c>
      <c r="C85" s="44">
        <v>13.667877777777777</v>
      </c>
      <c r="D85" s="44">
        <v>9.6882555555555552</v>
      </c>
      <c r="E85" s="46">
        <v>57.821977666666669</v>
      </c>
      <c r="F85" s="46">
        <v>111.25733333333334</v>
      </c>
      <c r="G85" s="46">
        <v>41.614344444444441</v>
      </c>
    </row>
    <row r="86" spans="2:7" x14ac:dyDescent="0.25">
      <c r="B86" s="44">
        <v>18.338033333333332</v>
      </c>
      <c r="C86" s="44">
        <v>10.995922222222223</v>
      </c>
      <c r="D86" s="44">
        <v>14.823422222222222</v>
      </c>
      <c r="E86" s="46">
        <v>50.095122222222223</v>
      </c>
      <c r="F86" s="46">
        <v>62.566955555555559</v>
      </c>
      <c r="G86" s="46">
        <v>59.974666666666664</v>
      </c>
    </row>
    <row r="87" spans="2:7" x14ac:dyDescent="0.25">
      <c r="B87" s="44">
        <v>14.250400000000001</v>
      </c>
      <c r="C87" s="44">
        <v>14.451677777777778</v>
      </c>
      <c r="D87" s="44">
        <v>9.4257777777777783</v>
      </c>
      <c r="E87" s="46">
        <v>78.619044444444441</v>
      </c>
      <c r="F87" s="46">
        <v>80.303922222222226</v>
      </c>
      <c r="G87" s="46">
        <v>49.428733333333334</v>
      </c>
    </row>
    <row r="88" spans="2:7" x14ac:dyDescent="0.25">
      <c r="B88" s="44">
        <v>12.7447</v>
      </c>
      <c r="C88" s="44">
        <v>18.745566666666665</v>
      </c>
      <c r="D88" s="44">
        <v>11.599299999999999</v>
      </c>
      <c r="E88" s="46">
        <v>47.827411111111111</v>
      </c>
      <c r="F88" s="46">
        <v>82.585922222222223</v>
      </c>
      <c r="G88" s="46">
        <v>62.520633333333336</v>
      </c>
    </row>
    <row r="89" spans="2:7" x14ac:dyDescent="0.25">
      <c r="B89" s="44">
        <v>14.173355555555556</v>
      </c>
      <c r="C89" s="44">
        <v>10.183822222222222</v>
      </c>
      <c r="D89" s="44">
        <v>10.804377777777777</v>
      </c>
      <c r="E89" s="46">
        <v>69.89317777777778</v>
      </c>
      <c r="F89" s="46">
        <v>97.749388888888888</v>
      </c>
      <c r="G89" s="46">
        <v>59.393822222222219</v>
      </c>
    </row>
    <row r="90" spans="2:7" x14ac:dyDescent="0.25">
      <c r="B90" s="44">
        <v>15.887566666666666</v>
      </c>
      <c r="C90" s="44">
        <v>12.890533333333334</v>
      </c>
      <c r="D90" s="44">
        <v>29.461099999999998</v>
      </c>
      <c r="E90" s="46">
        <v>52.427844444444446</v>
      </c>
      <c r="F90" s="46">
        <v>68.428822222222223</v>
      </c>
      <c r="G90" s="46">
        <v>44.575144444444447</v>
      </c>
    </row>
    <row r="91" spans="2:7" x14ac:dyDescent="0.25">
      <c r="B91" s="44">
        <v>21.303100000000001</v>
      </c>
      <c r="C91" s="44">
        <v>9.5022222222222226</v>
      </c>
      <c r="D91" s="44">
        <v>18.407388888888889</v>
      </c>
      <c r="E91" s="46">
        <v>82.583588888888883</v>
      </c>
      <c r="F91" s="46">
        <v>111.30851111111112</v>
      </c>
      <c r="G91" s="46">
        <v>47.842155555555557</v>
      </c>
    </row>
    <row r="92" spans="2:7" x14ac:dyDescent="0.25">
      <c r="B92" s="44">
        <v>20.519366666666667</v>
      </c>
      <c r="C92" s="44">
        <v>13.3935</v>
      </c>
      <c r="D92" s="44">
        <v>17.144533333333332</v>
      </c>
      <c r="E92" s="46">
        <v>61.669677777777778</v>
      </c>
      <c r="F92" s="46">
        <v>65.665888888888887</v>
      </c>
      <c r="G92" s="46">
        <v>48.922577777777775</v>
      </c>
    </row>
    <row r="93" spans="2:7" x14ac:dyDescent="0.25">
      <c r="B93" s="44">
        <v>27.714400000000001</v>
      </c>
      <c r="C93" s="44">
        <v>13.757322222222221</v>
      </c>
      <c r="D93" s="44">
        <v>17.196788888888889</v>
      </c>
      <c r="E93" s="46">
        <v>64.871188888888895</v>
      </c>
      <c r="F93" s="46">
        <v>70.557455555555549</v>
      </c>
      <c r="G93" s="46">
        <v>56.653199999999998</v>
      </c>
    </row>
    <row r="94" spans="2:7" x14ac:dyDescent="0.25">
      <c r="B94" s="44">
        <v>40.655544444444445</v>
      </c>
      <c r="C94" s="44">
        <v>12.064366666666666</v>
      </c>
      <c r="D94" s="44">
        <v>20.043555555555557</v>
      </c>
      <c r="E94" s="46">
        <v>55.61302222222222</v>
      </c>
      <c r="F94" s="46">
        <v>92.364577777777782</v>
      </c>
      <c r="G94" s="46">
        <v>47.576344444444445</v>
      </c>
    </row>
    <row r="95" spans="2:7" x14ac:dyDescent="0.25">
      <c r="B95" s="44">
        <v>17.726400000000002</v>
      </c>
      <c r="C95" s="44">
        <v>13.952622222222223</v>
      </c>
      <c r="D95" s="44">
        <v>12.615244444444444</v>
      </c>
      <c r="E95" s="46">
        <v>61.768255555555555</v>
      </c>
      <c r="F95" s="46">
        <v>93.797522222222227</v>
      </c>
      <c r="G95" s="46">
        <v>59.160133333333334</v>
      </c>
    </row>
    <row r="96" spans="2:7" x14ac:dyDescent="0.25">
      <c r="B96" s="44">
        <v>19.90851111111111</v>
      </c>
      <c r="C96" s="44">
        <v>14.341633333333334</v>
      </c>
      <c r="D96" s="44">
        <v>16.799544444444443</v>
      </c>
      <c r="E96" s="46">
        <v>45.776888888888891</v>
      </c>
      <c r="F96" s="46">
        <v>81.018655555555554</v>
      </c>
      <c r="G96" s="46">
        <v>64.736666666666665</v>
      </c>
    </row>
    <row r="97" spans="2:7" x14ac:dyDescent="0.25">
      <c r="B97" s="44">
        <v>16.643233333333335</v>
      </c>
      <c r="C97" s="44">
        <v>18.528966666666665</v>
      </c>
      <c r="D97" s="44">
        <v>20.747044444444445</v>
      </c>
      <c r="E97" s="46">
        <v>39.932522222222225</v>
      </c>
      <c r="F97" s="46">
        <v>73.480877777777778</v>
      </c>
      <c r="G97" s="46">
        <v>58.781211111111112</v>
      </c>
    </row>
    <row r="98" spans="2:7" x14ac:dyDescent="0.25">
      <c r="B98" s="44">
        <v>17.680399999999999</v>
      </c>
      <c r="C98" s="44">
        <v>12.710044444444444</v>
      </c>
      <c r="D98" s="44">
        <v>12.951466666666667</v>
      </c>
      <c r="E98" s="46">
        <v>55.799911111111108</v>
      </c>
      <c r="F98" s="46">
        <v>74.559633333333338</v>
      </c>
      <c r="G98" s="46">
        <v>65.909388888888884</v>
      </c>
    </row>
    <row r="99" spans="2:7" x14ac:dyDescent="0.25">
      <c r="B99" s="44">
        <v>18.226611111111112</v>
      </c>
      <c r="C99" s="44">
        <v>12.057444444444444</v>
      </c>
      <c r="D99" s="44">
        <v>15.530966666666666</v>
      </c>
      <c r="E99" s="46">
        <v>50.790633333333332</v>
      </c>
      <c r="F99" s="46">
        <v>54.353588888888886</v>
      </c>
      <c r="G99" s="46">
        <v>69.565022222222225</v>
      </c>
    </row>
    <row r="100" spans="2:7" x14ac:dyDescent="0.25">
      <c r="B100" s="44">
        <v>17.658200000000001</v>
      </c>
      <c r="C100" s="44">
        <v>14.040477777777777</v>
      </c>
      <c r="D100" s="44">
        <v>19.585366666666665</v>
      </c>
      <c r="E100" s="46">
        <v>58.597855555555554</v>
      </c>
      <c r="F100" s="46">
        <v>67.052666666666667</v>
      </c>
      <c r="G100" s="46">
        <v>50.54121111111111</v>
      </c>
    </row>
    <row r="101" spans="2:7" x14ac:dyDescent="0.25">
      <c r="B101" s="44">
        <v>13.361488888888889</v>
      </c>
      <c r="C101" s="44">
        <v>12.506411111111111</v>
      </c>
      <c r="D101" s="44">
        <v>18.315255555555556</v>
      </c>
      <c r="E101" s="46">
        <v>48.729599999999998</v>
      </c>
      <c r="F101" s="46">
        <v>108.50266666666667</v>
      </c>
      <c r="G101" s="46">
        <v>63.490400000000001</v>
      </c>
    </row>
    <row r="102" spans="2:7" x14ac:dyDescent="0.25">
      <c r="B102" s="44">
        <v>17.129666666666665</v>
      </c>
      <c r="C102" s="44">
        <v>9.8180888888888891</v>
      </c>
      <c r="D102" s="44">
        <v>11.626799999999999</v>
      </c>
      <c r="E102" s="46">
        <v>45.2988</v>
      </c>
      <c r="F102" s="46">
        <v>109.24715555555555</v>
      </c>
      <c r="G102" s="46">
        <v>44.086077777777781</v>
      </c>
    </row>
    <row r="103" spans="2:7" x14ac:dyDescent="0.25">
      <c r="B103" s="44">
        <v>15.969166666666666</v>
      </c>
      <c r="C103" s="44">
        <v>11.711733333333333</v>
      </c>
      <c r="D103" s="44">
        <v>16.663733333333333</v>
      </c>
      <c r="E103" s="46">
        <v>65.668800000000005</v>
      </c>
      <c r="F103" s="46">
        <v>68.717022222222226</v>
      </c>
      <c r="G103" s="46">
        <v>55.678366666666669</v>
      </c>
    </row>
    <row r="104" spans="2:7" x14ac:dyDescent="0.25">
      <c r="B104" s="44">
        <v>11.941233333333333</v>
      </c>
      <c r="C104" s="44">
        <v>10.9871</v>
      </c>
      <c r="D104" s="44">
        <v>21.02281111111111</v>
      </c>
      <c r="E104" s="46">
        <v>41.907488888888892</v>
      </c>
      <c r="F104" s="46">
        <v>68.241177777777779</v>
      </c>
      <c r="G104" s="46">
        <v>40.584177777777775</v>
      </c>
    </row>
    <row r="105" spans="2:7" x14ac:dyDescent="0.25">
      <c r="B105" s="44">
        <v>11.391033333333333</v>
      </c>
      <c r="C105" s="44">
        <v>12.569900000000001</v>
      </c>
      <c r="D105" s="44">
        <v>13.997388888888889</v>
      </c>
      <c r="E105" s="46">
        <v>46.191088888888892</v>
      </c>
      <c r="F105" s="46">
        <v>121.72881111111111</v>
      </c>
      <c r="G105" s="46">
        <v>40.915388888888891</v>
      </c>
    </row>
    <row r="106" spans="2:7" x14ac:dyDescent="0.25">
      <c r="B106" s="44">
        <v>11.926133333333333</v>
      </c>
      <c r="C106" s="44">
        <v>24.82158888888889</v>
      </c>
      <c r="D106" s="44">
        <v>14.558777777777777</v>
      </c>
      <c r="E106" s="46">
        <v>50.748788888888889</v>
      </c>
      <c r="F106" s="46">
        <v>58.268755555555558</v>
      </c>
      <c r="G106" s="46">
        <v>45.415522222222222</v>
      </c>
    </row>
    <row r="107" spans="2:7" x14ac:dyDescent="0.25">
      <c r="B107" s="44">
        <v>12.340755555555555</v>
      </c>
      <c r="C107" s="44">
        <v>24.373655555555555</v>
      </c>
      <c r="D107" s="44">
        <v>15.947477777777777</v>
      </c>
      <c r="E107" s="46">
        <v>55.163655555555557</v>
      </c>
      <c r="F107" s="46">
        <v>75.412677777777773</v>
      </c>
      <c r="G107" s="46">
        <v>59.746366666666667</v>
      </c>
    </row>
    <row r="108" spans="2:7" x14ac:dyDescent="0.25">
      <c r="B108" s="44">
        <v>17.148499999999999</v>
      </c>
      <c r="C108" s="44">
        <v>23.672944444444443</v>
      </c>
      <c r="D108" s="44">
        <v>14.7056</v>
      </c>
      <c r="E108" s="46">
        <v>76.476377777777785</v>
      </c>
      <c r="F108" s="46">
        <v>69.528499999999994</v>
      </c>
      <c r="G108" s="46">
        <v>74.693866666666665</v>
      </c>
    </row>
  </sheetData>
  <mergeCells count="3">
    <mergeCell ref="B7:D7"/>
    <mergeCell ref="E7:G7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selection activeCell="H14" sqref="H14"/>
    </sheetView>
  </sheetViews>
  <sheetFormatPr baseColWidth="10" defaultRowHeight="15" x14ac:dyDescent="0.25"/>
  <cols>
    <col min="1" max="1" width="4.28515625" customWidth="1"/>
    <col min="9" max="9" width="13.140625" customWidth="1"/>
    <col min="10" max="10" width="15.42578125" customWidth="1"/>
    <col min="11" max="11" width="15.140625" bestFit="1" customWidth="1"/>
    <col min="14" max="14" width="11.85546875" bestFit="1" customWidth="1"/>
  </cols>
  <sheetData>
    <row r="1" spans="1:17" x14ac:dyDescent="0.25">
      <c r="A1" s="25"/>
      <c r="B1" s="43" t="s">
        <v>105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17" x14ac:dyDescent="0.25">
      <c r="B3" t="s">
        <v>106</v>
      </c>
    </row>
    <row r="5" spans="1:17" x14ac:dyDescent="0.25">
      <c r="B5" t="s">
        <v>109</v>
      </c>
      <c r="M5" s="1" t="s">
        <v>75</v>
      </c>
      <c r="N5" s="1">
        <v>6</v>
      </c>
      <c r="O5" t="s">
        <v>88</v>
      </c>
    </row>
    <row r="6" spans="1:17" x14ac:dyDescent="0.25">
      <c r="M6" s="1" t="s">
        <v>76</v>
      </c>
      <c r="N6" s="1">
        <f>COUNT(B9:G108)</f>
        <v>600</v>
      </c>
      <c r="O6" t="s">
        <v>87</v>
      </c>
    </row>
    <row r="7" spans="1:17" x14ac:dyDescent="0.25">
      <c r="B7" s="45" t="s">
        <v>108</v>
      </c>
      <c r="C7" s="45"/>
      <c r="D7" s="45"/>
      <c r="E7" s="45" t="s">
        <v>107</v>
      </c>
      <c r="F7" s="45"/>
      <c r="G7" s="45"/>
      <c r="I7" t="s">
        <v>66</v>
      </c>
    </row>
    <row r="8" spans="1:17" x14ac:dyDescent="0.25">
      <c r="B8" s="47" t="s">
        <v>78</v>
      </c>
      <c r="C8" s="47" t="s">
        <v>79</v>
      </c>
      <c r="D8" s="47" t="s">
        <v>80</v>
      </c>
      <c r="E8" s="47" t="s">
        <v>81</v>
      </c>
      <c r="F8" s="47" t="s">
        <v>82</v>
      </c>
      <c r="G8" s="47" t="s">
        <v>83</v>
      </c>
    </row>
    <row r="9" spans="1:17" x14ac:dyDescent="0.25">
      <c r="B9" s="44">
        <v>25.691533333333332</v>
      </c>
      <c r="C9" s="44">
        <v>31.721599999999999</v>
      </c>
      <c r="D9" s="44">
        <v>56.796777777777777</v>
      </c>
      <c r="E9" s="46">
        <v>23.627800000000001</v>
      </c>
      <c r="F9" s="46">
        <v>17.851666666666667</v>
      </c>
      <c r="G9" s="46">
        <v>13.026188888888889</v>
      </c>
    </row>
    <row r="10" spans="1:17" x14ac:dyDescent="0.25">
      <c r="B10" s="44">
        <v>15.191033333333333</v>
      </c>
      <c r="C10" s="44">
        <v>19.236522222222224</v>
      </c>
      <c r="D10" s="44">
        <v>35.0488</v>
      </c>
      <c r="E10" s="46">
        <v>10.477588888888889</v>
      </c>
      <c r="F10" s="46">
        <v>9.1203888888888898</v>
      </c>
      <c r="G10" s="46">
        <v>15.581022222222222</v>
      </c>
      <c r="I10" s="19" t="s">
        <v>67</v>
      </c>
      <c r="J10" s="19" t="s">
        <v>68</v>
      </c>
    </row>
    <row r="11" spans="1:17" x14ac:dyDescent="0.25">
      <c r="B11" s="44">
        <v>15.995133333333333</v>
      </c>
      <c r="C11" s="44">
        <v>16.960577777777779</v>
      </c>
      <c r="D11" s="44">
        <v>18.296488888888888</v>
      </c>
      <c r="E11" s="46">
        <v>14.671322222222223</v>
      </c>
      <c r="F11" s="46">
        <v>12.126899999999999</v>
      </c>
      <c r="G11" s="46">
        <v>13.832455555555555</v>
      </c>
    </row>
    <row r="12" spans="1:17" x14ac:dyDescent="0.25">
      <c r="B12" s="44">
        <v>24.481833333333334</v>
      </c>
      <c r="C12" s="44">
        <v>15.227088888888888</v>
      </c>
      <c r="D12" s="44">
        <v>19.87798888888889</v>
      </c>
      <c r="E12" s="46">
        <v>9.6074222222222225</v>
      </c>
      <c r="F12" s="46">
        <v>9.0661777777777779</v>
      </c>
      <c r="G12" s="46">
        <v>13.394611111111111</v>
      </c>
      <c r="I12" t="s">
        <v>70</v>
      </c>
    </row>
    <row r="13" spans="1:17" x14ac:dyDescent="0.25">
      <c r="B13" s="44">
        <v>27.007077777777777</v>
      </c>
      <c r="C13" s="44">
        <v>21.056277777777776</v>
      </c>
      <c r="D13" s="44">
        <v>14.24778888888889</v>
      </c>
      <c r="E13" s="46">
        <v>17.072244444444443</v>
      </c>
      <c r="F13" s="46">
        <v>7.4483111111111109</v>
      </c>
      <c r="G13" s="46">
        <v>15.751022222222222</v>
      </c>
    </row>
    <row r="14" spans="1:17" x14ac:dyDescent="0.25">
      <c r="B14" s="44">
        <v>21.971922222222222</v>
      </c>
      <c r="C14" s="44">
        <v>14.287333333333333</v>
      </c>
      <c r="D14" s="44">
        <v>18.30941111111111</v>
      </c>
      <c r="E14" s="46">
        <v>15.415811111111111</v>
      </c>
      <c r="F14" s="46">
        <v>9.7754555555555562</v>
      </c>
      <c r="G14" s="46">
        <v>17.192244444444444</v>
      </c>
      <c r="I14" s="19" t="s">
        <v>69</v>
      </c>
      <c r="J14" s="19" t="s">
        <v>71</v>
      </c>
    </row>
    <row r="15" spans="1:17" x14ac:dyDescent="0.25">
      <c r="B15" s="44">
        <v>23.851444444444443</v>
      </c>
      <c r="C15" s="44">
        <v>23.601500000000001</v>
      </c>
      <c r="D15" s="44">
        <v>18.016677777777776</v>
      </c>
      <c r="E15" s="46">
        <v>12.259466666666667</v>
      </c>
      <c r="F15" s="46">
        <v>9.0907666666666671</v>
      </c>
      <c r="G15" s="46">
        <v>15.096377777777779</v>
      </c>
    </row>
    <row r="16" spans="1:17" x14ac:dyDescent="0.25">
      <c r="B16" s="44">
        <v>22.293133333333333</v>
      </c>
      <c r="C16" s="44">
        <v>18.952344444444446</v>
      </c>
      <c r="D16" s="44">
        <v>13.664644444444445</v>
      </c>
      <c r="E16" s="46">
        <v>8.3237888888888882</v>
      </c>
      <c r="F16" s="46">
        <v>7.5851111111111109</v>
      </c>
      <c r="G16" s="46">
        <v>10.313166666666667</v>
      </c>
      <c r="I16" t="s">
        <v>72</v>
      </c>
    </row>
    <row r="17" spans="2:14" x14ac:dyDescent="0.25">
      <c r="B17" s="44">
        <v>32.043633333333332</v>
      </c>
      <c r="C17" s="44">
        <v>20.449455555555556</v>
      </c>
      <c r="D17" s="44">
        <v>16.916177777777779</v>
      </c>
      <c r="E17" s="46">
        <v>14.049344444444445</v>
      </c>
      <c r="F17" s="46">
        <v>7.5163222222222226</v>
      </c>
      <c r="G17" s="46">
        <v>14.400155555555555</v>
      </c>
    </row>
    <row r="18" spans="2:14" x14ac:dyDescent="0.25">
      <c r="B18" s="44">
        <v>27.372611111111112</v>
      </c>
      <c r="C18" s="44">
        <v>20.793388888888888</v>
      </c>
      <c r="D18" s="44">
        <v>16.333733333333335</v>
      </c>
      <c r="E18" s="46">
        <v>11.186022222222222</v>
      </c>
      <c r="F18" s="46">
        <v>8.1425555555555551</v>
      </c>
      <c r="G18" s="46">
        <v>10.431422222222222</v>
      </c>
      <c r="I18" s="49" t="s">
        <v>73</v>
      </c>
      <c r="J18" s="46">
        <v>0.05</v>
      </c>
    </row>
    <row r="19" spans="2:14" x14ac:dyDescent="0.25">
      <c r="B19" s="44">
        <v>19.837</v>
      </c>
      <c r="C19" s="44">
        <v>19.520177777777779</v>
      </c>
      <c r="D19" s="44">
        <v>20.423955555555555</v>
      </c>
      <c r="E19" s="46">
        <v>8.6675333333333331</v>
      </c>
      <c r="F19" s="46">
        <v>8.9882555555555559</v>
      </c>
      <c r="G19" s="46">
        <v>9.4286333333333339</v>
      </c>
    </row>
    <row r="20" spans="2:14" x14ac:dyDescent="0.25">
      <c r="B20" s="44">
        <v>30.183133333333334</v>
      </c>
      <c r="C20" s="44">
        <v>19.689055555555555</v>
      </c>
      <c r="D20" s="44">
        <v>17.994711111111112</v>
      </c>
      <c r="E20" s="46">
        <v>8.2491000000000003</v>
      </c>
      <c r="F20" s="46">
        <v>9.3890555555555562</v>
      </c>
      <c r="G20" s="46">
        <v>8.7474444444444437</v>
      </c>
      <c r="I20" t="s">
        <v>74</v>
      </c>
      <c r="L20" t="s">
        <v>77</v>
      </c>
      <c r="N20" t="s">
        <v>85</v>
      </c>
    </row>
    <row r="21" spans="2:14" x14ac:dyDescent="0.25">
      <c r="B21" s="44">
        <v>29.342722222222221</v>
      </c>
      <c r="C21" s="44">
        <v>16.032611111111112</v>
      </c>
      <c r="D21" s="44">
        <v>34.5715</v>
      </c>
      <c r="E21" s="46">
        <v>7.3709222222222222</v>
      </c>
      <c r="F21" s="46">
        <v>6.8647111111111112</v>
      </c>
      <c r="G21" s="46">
        <v>7.4714999999999998</v>
      </c>
    </row>
    <row r="22" spans="2:14" x14ac:dyDescent="0.25">
      <c r="B22" s="44">
        <v>16.641100000000002</v>
      </c>
      <c r="C22" s="44">
        <v>21.697822222222221</v>
      </c>
      <c r="D22" s="44">
        <v>19.439677777777778</v>
      </c>
      <c r="E22" s="46">
        <v>11.505433333333333</v>
      </c>
      <c r="F22" s="46">
        <v>7.7474666666666669</v>
      </c>
      <c r="G22" s="46">
        <v>7.6652444444444443</v>
      </c>
      <c r="I22" s="49" t="s">
        <v>86</v>
      </c>
      <c r="J22" s="1" t="s">
        <v>84</v>
      </c>
      <c r="K22" s="48">
        <v>2.214</v>
      </c>
    </row>
    <row r="23" spans="2:14" x14ac:dyDescent="0.25">
      <c r="B23" s="44">
        <v>13.835266666666667</v>
      </c>
      <c r="C23" s="44">
        <v>15.627855555555556</v>
      </c>
      <c r="D23" s="44">
        <v>31.414033333333332</v>
      </c>
      <c r="E23" s="46">
        <v>7.013466666666667</v>
      </c>
      <c r="F23" s="46">
        <v>10.419111111111111</v>
      </c>
      <c r="G23" s="46">
        <v>11.539300000000001</v>
      </c>
    </row>
    <row r="24" spans="2:14" x14ac:dyDescent="0.25">
      <c r="B24" s="44">
        <v>15.156377777777777</v>
      </c>
      <c r="C24" s="44">
        <v>14.190099999999999</v>
      </c>
      <c r="D24" s="44">
        <v>25.294566666666668</v>
      </c>
      <c r="E24" s="46">
        <v>8.4363666666666663</v>
      </c>
      <c r="F24" s="46">
        <v>9.6015333333333341</v>
      </c>
      <c r="G24" s="46">
        <v>12.204588888888889</v>
      </c>
      <c r="I24" s="33" t="s">
        <v>96</v>
      </c>
      <c r="J24" s="33"/>
      <c r="K24" s="33"/>
      <c r="L24" s="33"/>
      <c r="M24" s="33"/>
    </row>
    <row r="25" spans="2:14" x14ac:dyDescent="0.25">
      <c r="B25" s="44">
        <v>15.009177777777778</v>
      </c>
      <c r="C25" s="44">
        <v>24.278777777777776</v>
      </c>
      <c r="D25" s="44">
        <v>17.890633333333334</v>
      </c>
      <c r="E25" s="46">
        <v>11.3612</v>
      </c>
      <c r="F25" s="46">
        <v>9.1841666666666661</v>
      </c>
      <c r="G25" s="46">
        <v>8.5062333333333342</v>
      </c>
      <c r="I25" s="57" t="s">
        <v>89</v>
      </c>
      <c r="J25" s="57" t="s">
        <v>92</v>
      </c>
      <c r="K25" s="57" t="s">
        <v>93</v>
      </c>
      <c r="L25" s="57" t="s">
        <v>94</v>
      </c>
      <c r="M25" s="57" t="s">
        <v>95</v>
      </c>
    </row>
    <row r="26" spans="2:14" x14ac:dyDescent="0.25">
      <c r="B26" s="44">
        <v>13.512722222222223</v>
      </c>
      <c r="C26" s="44">
        <v>21.379533333333335</v>
      </c>
      <c r="D26" s="44">
        <v>31.131611111111113</v>
      </c>
      <c r="E26" s="46">
        <v>18.326799999999999</v>
      </c>
      <c r="F26" s="46">
        <v>12.295455555555556</v>
      </c>
      <c r="G26" s="46">
        <v>10.970811111111111</v>
      </c>
      <c r="I26" s="1" t="s">
        <v>100</v>
      </c>
      <c r="J26" s="1">
        <f>N5-1</f>
        <v>5</v>
      </c>
      <c r="K26" s="53">
        <f>J32</f>
        <v>6254.4711190428206</v>
      </c>
      <c r="L26" s="1">
        <f>K26/(N5-1)</f>
        <v>1250.8942238085642</v>
      </c>
      <c r="M26" s="56">
        <f>L26/L27</f>
        <v>1.2114859005878774E-2</v>
      </c>
    </row>
    <row r="27" spans="2:14" x14ac:dyDescent="0.25">
      <c r="B27" s="44">
        <v>18.068533333333335</v>
      </c>
      <c r="C27" s="44">
        <v>13.315144444444444</v>
      </c>
      <c r="D27" s="44">
        <v>27.307533333333332</v>
      </c>
      <c r="E27" s="46">
        <v>11.017533333333333</v>
      </c>
      <c r="F27" s="46">
        <v>11.366677777777777</v>
      </c>
      <c r="G27" s="46">
        <v>10.350822222222222</v>
      </c>
      <c r="I27" s="1" t="s">
        <v>90</v>
      </c>
      <c r="J27" s="1">
        <f>N6-N5</f>
        <v>594</v>
      </c>
      <c r="K27" s="55">
        <f>K28-K26</f>
        <v>61332217.616542533</v>
      </c>
      <c r="L27" s="1">
        <f>K27/(N6-N5)</f>
        <v>103252.89161034097</v>
      </c>
      <c r="M27" s="57"/>
    </row>
    <row r="28" spans="2:14" x14ac:dyDescent="0.25">
      <c r="B28" s="44">
        <v>14.322322222222223</v>
      </c>
      <c r="C28" s="44">
        <v>14.088066666666666</v>
      </c>
      <c r="D28" s="44">
        <v>12.449055555555555</v>
      </c>
      <c r="E28" s="46">
        <v>12.325766666666667</v>
      </c>
      <c r="F28" s="46">
        <v>12.558366666666666</v>
      </c>
      <c r="G28" s="46">
        <v>13.699955555555556</v>
      </c>
      <c r="I28" s="1" t="s">
        <v>91</v>
      </c>
      <c r="J28" s="1">
        <f>N6-1</f>
        <v>599</v>
      </c>
      <c r="K28" s="54">
        <f>J38</f>
        <v>61338472.087661579</v>
      </c>
      <c r="L28" s="57"/>
      <c r="M28" s="57"/>
    </row>
    <row r="29" spans="2:14" x14ac:dyDescent="0.25">
      <c r="B29" s="44">
        <v>14.374066666666666</v>
      </c>
      <c r="C29" s="44">
        <v>11.046477777777778</v>
      </c>
      <c r="D29" s="44">
        <v>13.121411111111112</v>
      </c>
      <c r="E29" s="46">
        <v>8.5301555555555559</v>
      </c>
      <c r="F29" s="46">
        <v>9.5846</v>
      </c>
      <c r="G29" s="46">
        <v>8.207011111111111</v>
      </c>
    </row>
    <row r="30" spans="2:14" x14ac:dyDescent="0.25">
      <c r="B30" s="44">
        <v>14.685011111111111</v>
      </c>
      <c r="C30" s="44">
        <v>13.225422222222223</v>
      </c>
      <c r="D30" s="44">
        <v>9.3001777777777779</v>
      </c>
      <c r="E30" s="46">
        <v>15.328966666666666</v>
      </c>
      <c r="F30" s="46">
        <v>8.8933444444444447</v>
      </c>
      <c r="G30" s="46">
        <v>10.338911111111111</v>
      </c>
      <c r="I30" t="s">
        <v>97</v>
      </c>
      <c r="J30" s="50">
        <f>POWER(SUM(B9:G108),2)/N6</f>
        <v>102401.45590594587</v>
      </c>
    </row>
    <row r="31" spans="2:14" x14ac:dyDescent="0.25">
      <c r="B31" s="44">
        <v>11.23938888888889</v>
      </c>
      <c r="C31" s="44">
        <v>12.252233333333333</v>
      </c>
      <c r="D31" s="44">
        <v>12.964766666666666</v>
      </c>
      <c r="E31" s="46">
        <v>9.0990555555555552</v>
      </c>
      <c r="F31" s="46">
        <v>10.690200000000001</v>
      </c>
      <c r="G31" s="46">
        <v>10.397255555555555</v>
      </c>
    </row>
    <row r="32" spans="2:14" x14ac:dyDescent="0.25">
      <c r="B32" s="44">
        <v>11.395111111111111</v>
      </c>
      <c r="C32" s="44">
        <v>20.727655555555554</v>
      </c>
      <c r="D32" s="44">
        <v>11.802088888888889</v>
      </c>
      <c r="E32" s="46">
        <v>8.0619444444444444</v>
      </c>
      <c r="F32" s="46">
        <v>10.509955555555555</v>
      </c>
      <c r="G32" s="46">
        <v>19.34151111111111</v>
      </c>
      <c r="I32" t="s">
        <v>98</v>
      </c>
      <c r="J32" s="52">
        <f>SUM(I35:N35)-J30</f>
        <v>6254.4711190428206</v>
      </c>
    </row>
    <row r="33" spans="2:15" x14ac:dyDescent="0.25">
      <c r="B33" s="44">
        <v>11.723244444444445</v>
      </c>
      <c r="C33" s="44">
        <v>16.517844444444446</v>
      </c>
      <c r="D33" s="44">
        <v>11.180555555555555</v>
      </c>
      <c r="E33" s="46">
        <v>10.484577777777778</v>
      </c>
      <c r="F33" s="46">
        <v>10.726133333333333</v>
      </c>
      <c r="G33" s="46">
        <v>15.125766666666667</v>
      </c>
    </row>
    <row r="34" spans="2:15" x14ac:dyDescent="0.25">
      <c r="B34" s="44">
        <v>12.048266666666667</v>
      </c>
      <c r="C34" s="44">
        <v>22.36751111111111</v>
      </c>
      <c r="D34" s="44">
        <v>11.364266666666667</v>
      </c>
      <c r="E34" s="46">
        <v>12.084733333333334</v>
      </c>
      <c r="F34" s="46">
        <v>8.3516333333333339</v>
      </c>
      <c r="G34" s="46">
        <v>10.714977777777777</v>
      </c>
      <c r="I34" s="47" t="s">
        <v>78</v>
      </c>
      <c r="J34" s="47" t="s">
        <v>79</v>
      </c>
      <c r="K34" s="47" t="s">
        <v>80</v>
      </c>
      <c r="L34" s="47" t="s">
        <v>81</v>
      </c>
      <c r="M34" s="47" t="s">
        <v>82</v>
      </c>
      <c r="N34" s="47" t="s">
        <v>83</v>
      </c>
    </row>
    <row r="35" spans="2:15" x14ac:dyDescent="0.25">
      <c r="B35" s="44">
        <v>12.369899999999999</v>
      </c>
      <c r="C35" s="44">
        <v>16.949155555555556</v>
      </c>
      <c r="D35" s="44">
        <v>14.177688888888889</v>
      </c>
      <c r="E35" s="46">
        <v>14.742800000000001</v>
      </c>
      <c r="F35" s="46">
        <v>10.864188888888888</v>
      </c>
      <c r="G35" s="46">
        <v>9.503455555555556</v>
      </c>
      <c r="I35" s="51">
        <f>POWER(SUM(B9:B108),2)/100</f>
        <v>30164.686432610881</v>
      </c>
      <c r="J35" s="51">
        <f>POWER(SUM(C9:C108),2)/100</f>
        <v>22267.892042099571</v>
      </c>
      <c r="K35" s="51">
        <f t="shared" ref="J35:N35" si="0">POWER(SUM(D9:D108),2)/100</f>
        <v>25287.091476692291</v>
      </c>
      <c r="L35" s="51">
        <f t="shared" si="0"/>
        <v>9641.3018388891778</v>
      </c>
      <c r="M35" s="51">
        <f t="shared" si="0"/>
        <v>7292.9652855040958</v>
      </c>
      <c r="N35" s="51">
        <f t="shared" si="0"/>
        <v>14001.989949192684</v>
      </c>
    </row>
    <row r="36" spans="2:15" x14ac:dyDescent="0.25">
      <c r="B36" s="44">
        <v>11.277188888888888</v>
      </c>
      <c r="C36" s="44">
        <v>13.611266666666667</v>
      </c>
      <c r="D36" s="44">
        <v>12.0192</v>
      </c>
      <c r="E36" s="46">
        <v>12.161755555555555</v>
      </c>
      <c r="F36" s="46">
        <v>13.531566666666667</v>
      </c>
      <c r="G36" s="46">
        <v>13.939611111111111</v>
      </c>
    </row>
    <row r="37" spans="2:15" x14ac:dyDescent="0.25">
      <c r="B37" s="44">
        <v>16.431211111111111</v>
      </c>
      <c r="C37" s="44">
        <v>13.1625</v>
      </c>
      <c r="D37" s="44">
        <v>9.9475111111111119</v>
      </c>
      <c r="E37" s="46">
        <v>19.593766666666667</v>
      </c>
      <c r="F37" s="46">
        <v>15.541555555555556</v>
      </c>
      <c r="G37" s="46">
        <v>29.302811111111112</v>
      </c>
      <c r="J37" s="51">
        <f>POWER(SUM(B9:G108),2)</f>
        <v>61440873.543567523</v>
      </c>
    </row>
    <row r="38" spans="2:15" x14ac:dyDescent="0.25">
      <c r="B38" s="44">
        <v>10.166377777777777</v>
      </c>
      <c r="C38" s="44">
        <v>14.170400000000001</v>
      </c>
      <c r="D38" s="44">
        <v>12.0921</v>
      </c>
      <c r="E38" s="46">
        <v>14.141422222222221</v>
      </c>
      <c r="F38" s="46">
        <v>15.776811111111112</v>
      </c>
      <c r="G38" s="46">
        <v>11.704811111111111</v>
      </c>
      <c r="I38" t="s">
        <v>99</v>
      </c>
      <c r="J38" s="51">
        <f>J37-J30</f>
        <v>61338472.087661579</v>
      </c>
    </row>
    <row r="39" spans="2:15" x14ac:dyDescent="0.25">
      <c r="B39" s="44">
        <v>17.81281111111111</v>
      </c>
      <c r="C39" s="44">
        <v>17.104022222222223</v>
      </c>
      <c r="D39" s="44">
        <v>9.3871222222222226</v>
      </c>
      <c r="E39" s="46">
        <v>8.0243444444444449</v>
      </c>
      <c r="F39" s="46">
        <v>11.109688888888888</v>
      </c>
      <c r="G39" s="46">
        <v>9.4331666666666667</v>
      </c>
    </row>
    <row r="40" spans="2:15" x14ac:dyDescent="0.25">
      <c r="B40" s="44">
        <v>12.149055555555556</v>
      </c>
      <c r="C40" s="44">
        <v>16.038322222222224</v>
      </c>
      <c r="D40" s="44">
        <v>15.922455555555555</v>
      </c>
      <c r="E40" s="46">
        <v>8.6460444444444438</v>
      </c>
      <c r="F40" s="46">
        <v>12.026788888888889</v>
      </c>
      <c r="G40" s="46">
        <v>11.027055555555556</v>
      </c>
      <c r="I40" t="s">
        <v>101</v>
      </c>
    </row>
    <row r="41" spans="2:15" x14ac:dyDescent="0.25">
      <c r="B41" s="44">
        <v>10.6343</v>
      </c>
      <c r="C41" s="44">
        <v>16.710911111111113</v>
      </c>
      <c r="D41" s="44">
        <v>17.202200000000001</v>
      </c>
      <c r="E41" s="46">
        <v>23.441633333333332</v>
      </c>
      <c r="F41" s="46">
        <v>10.065733333333334</v>
      </c>
      <c r="G41" s="46">
        <v>14.825355555555555</v>
      </c>
    </row>
    <row r="42" spans="2:15" x14ac:dyDescent="0.25">
      <c r="B42" s="44">
        <v>13.517577777777777</v>
      </c>
      <c r="C42" s="44">
        <v>24.797077777777776</v>
      </c>
      <c r="D42" s="44">
        <v>12.645911111111111</v>
      </c>
      <c r="E42" s="46">
        <v>9.5975888888888896</v>
      </c>
      <c r="F42" s="46">
        <v>9.9885666666666673</v>
      </c>
      <c r="G42" s="46">
        <v>8.7636888888888897</v>
      </c>
      <c r="I42" s="59" t="s">
        <v>102</v>
      </c>
      <c r="J42" s="59"/>
      <c r="K42" s="58"/>
      <c r="L42" s="58"/>
      <c r="M42" s="58"/>
      <c r="N42" s="58"/>
      <c r="O42" s="58"/>
    </row>
    <row r="43" spans="2:15" x14ac:dyDescent="0.25">
      <c r="B43" s="44">
        <v>11.361633333333334</v>
      </c>
      <c r="C43" s="44">
        <v>15.958288888888889</v>
      </c>
      <c r="D43" s="44">
        <v>15.740122222222222</v>
      </c>
      <c r="E43" s="46">
        <v>10.542488888888888</v>
      </c>
      <c r="F43" s="46">
        <v>12.119899999999999</v>
      </c>
      <c r="G43" s="46">
        <v>9.3340888888888891</v>
      </c>
      <c r="I43" s="59" t="s">
        <v>110</v>
      </c>
      <c r="J43" s="59"/>
      <c r="K43" s="58"/>
      <c r="L43" s="58"/>
      <c r="M43" s="58"/>
      <c r="N43" s="58"/>
      <c r="O43" s="58"/>
    </row>
    <row r="44" spans="2:15" x14ac:dyDescent="0.25">
      <c r="B44" s="44">
        <v>12.073055555555555</v>
      </c>
      <c r="C44" s="44">
        <v>16.536411111111111</v>
      </c>
      <c r="D44" s="44">
        <v>20.321766666666665</v>
      </c>
      <c r="E44" s="46">
        <v>8.5442222222222224</v>
      </c>
      <c r="F44" s="46">
        <v>13.111088888888888</v>
      </c>
      <c r="G44" s="46">
        <v>8.9524333333333335</v>
      </c>
      <c r="I44" s="59" t="s">
        <v>111</v>
      </c>
      <c r="J44" s="59"/>
      <c r="K44" s="58"/>
      <c r="L44" s="58"/>
      <c r="M44" s="58"/>
      <c r="N44" s="58"/>
      <c r="O44" s="58"/>
    </row>
    <row r="45" spans="2:15" x14ac:dyDescent="0.25">
      <c r="B45" s="44">
        <v>11.15098888888889</v>
      </c>
      <c r="C45" s="44">
        <v>10.696822222222222</v>
      </c>
      <c r="D45" s="44">
        <v>14.919555555555556</v>
      </c>
      <c r="E45" s="46">
        <v>7.2398222222222222</v>
      </c>
      <c r="F45" s="46">
        <v>8.93</v>
      </c>
      <c r="G45" s="46">
        <v>10.47631111111111</v>
      </c>
    </row>
    <row r="46" spans="2:15" x14ac:dyDescent="0.25">
      <c r="B46" s="44">
        <v>11.027611111111112</v>
      </c>
      <c r="C46" s="44">
        <v>10.472222222222221</v>
      </c>
      <c r="D46" s="44">
        <v>12.842000000000001</v>
      </c>
      <c r="E46" s="46">
        <v>6.9257555555555559</v>
      </c>
      <c r="F46" s="46">
        <v>8.0664333333333325</v>
      </c>
      <c r="G46" s="46">
        <v>10.356433333333333</v>
      </c>
    </row>
    <row r="47" spans="2:15" x14ac:dyDescent="0.25">
      <c r="B47" s="44">
        <v>12.730766666666666</v>
      </c>
      <c r="C47" s="44">
        <v>10.061177777777777</v>
      </c>
      <c r="D47" s="44">
        <v>10.487744444444445</v>
      </c>
      <c r="E47" s="46">
        <v>7.3462777777777779</v>
      </c>
      <c r="F47" s="46">
        <v>7.2694776666666669</v>
      </c>
      <c r="G47" s="46">
        <v>8.4919111111111114</v>
      </c>
    </row>
    <row r="48" spans="2:15" x14ac:dyDescent="0.25">
      <c r="B48" s="44">
        <v>11.155055555555556</v>
      </c>
      <c r="C48" s="44">
        <v>13.754344444444444</v>
      </c>
      <c r="D48" s="44">
        <v>10.925177777777778</v>
      </c>
      <c r="E48" s="46">
        <v>10.464122222222223</v>
      </c>
      <c r="F48" s="46">
        <v>7.9193555555555557</v>
      </c>
      <c r="G48" s="46">
        <v>8.8270333333333326</v>
      </c>
    </row>
    <row r="49" spans="2:7" x14ac:dyDescent="0.25">
      <c r="B49" s="44">
        <v>15.319333333333333</v>
      </c>
      <c r="C49" s="44">
        <v>12.140155555555555</v>
      </c>
      <c r="D49" s="44">
        <v>10.509933333333333</v>
      </c>
      <c r="E49" s="46">
        <v>8.0492000000000008</v>
      </c>
      <c r="F49" s="46">
        <v>9.4904666666666664</v>
      </c>
      <c r="G49" s="46">
        <v>13.519833333333333</v>
      </c>
    </row>
    <row r="50" spans="2:7" x14ac:dyDescent="0.25">
      <c r="B50" s="44">
        <v>12.332044444444444</v>
      </c>
      <c r="C50" s="44">
        <v>17.063966666666666</v>
      </c>
      <c r="D50" s="44">
        <v>12.132866666666667</v>
      </c>
      <c r="E50" s="46">
        <v>10.800722222222221</v>
      </c>
      <c r="F50" s="46">
        <v>9.922422222222222</v>
      </c>
      <c r="G50" s="46">
        <v>8.2249999999999996</v>
      </c>
    </row>
    <row r="51" spans="2:7" x14ac:dyDescent="0.25">
      <c r="B51" s="44">
        <v>12.770922222222222</v>
      </c>
      <c r="C51" s="44">
        <v>13.602466666666666</v>
      </c>
      <c r="D51" s="44">
        <v>15.112833333333333</v>
      </c>
      <c r="E51" s="46">
        <v>7.7701444444444441</v>
      </c>
      <c r="F51" s="46">
        <v>7.7458111111111112</v>
      </c>
      <c r="G51" s="46">
        <v>9.7023333333333337</v>
      </c>
    </row>
    <row r="52" spans="2:7" x14ac:dyDescent="0.25">
      <c r="B52" s="44">
        <v>10.133255555555555</v>
      </c>
      <c r="C52" s="44">
        <v>10.870100000000001</v>
      </c>
      <c r="D52" s="44">
        <v>12.563611111111111</v>
      </c>
      <c r="E52" s="46">
        <v>7.6531222222222226</v>
      </c>
      <c r="F52" s="46">
        <v>7.9926555555555554</v>
      </c>
      <c r="G52" s="46">
        <v>10.048133333333332</v>
      </c>
    </row>
    <row r="53" spans="2:7" x14ac:dyDescent="0.25">
      <c r="B53" s="44">
        <v>12.160688888888888</v>
      </c>
      <c r="C53" s="44">
        <v>11.775077777777778</v>
      </c>
      <c r="D53" s="44">
        <v>18.94498888888889</v>
      </c>
      <c r="E53" s="46">
        <v>8.3800333333333334</v>
      </c>
      <c r="F53" s="46">
        <v>7.7595111111111112</v>
      </c>
      <c r="G53" s="46">
        <v>9.1053555555555548</v>
      </c>
    </row>
    <row r="54" spans="2:7" x14ac:dyDescent="0.25">
      <c r="B54" s="44">
        <v>10.910455555555556</v>
      </c>
      <c r="C54" s="44">
        <v>10.510944444444444</v>
      </c>
      <c r="D54" s="44">
        <v>15.575822222222222</v>
      </c>
      <c r="E54" s="46">
        <v>7.2609777777777778</v>
      </c>
      <c r="F54" s="46">
        <v>7.1607111111111115</v>
      </c>
      <c r="G54" s="46">
        <v>13.024144444444444</v>
      </c>
    </row>
    <row r="55" spans="2:7" x14ac:dyDescent="0.25">
      <c r="B55" s="44">
        <v>10.4581</v>
      </c>
      <c r="C55" s="44">
        <v>10.188322222222222</v>
      </c>
      <c r="D55" s="44">
        <v>12.961588888888889</v>
      </c>
      <c r="E55" s="46">
        <v>7.3335444444444446</v>
      </c>
      <c r="F55" s="46">
        <v>6.5778333333333334</v>
      </c>
      <c r="G55" s="46">
        <v>8.3286111111111119</v>
      </c>
    </row>
    <row r="56" spans="2:7" x14ac:dyDescent="0.25">
      <c r="B56" s="44">
        <v>11.293233333333333</v>
      </c>
      <c r="C56" s="44">
        <v>12.732233333333333</v>
      </c>
      <c r="D56" s="44">
        <v>11.276655555555555</v>
      </c>
      <c r="E56" s="46">
        <v>7.6731888888888893</v>
      </c>
      <c r="F56" s="46">
        <v>6.5905888888888891</v>
      </c>
      <c r="G56" s="46">
        <v>8.6557111111111116</v>
      </c>
    </row>
    <row r="57" spans="2:7" x14ac:dyDescent="0.25">
      <c r="B57" s="44">
        <v>12.4579</v>
      </c>
      <c r="C57" s="44">
        <v>10.738155555555556</v>
      </c>
      <c r="D57" s="44">
        <v>10.506722222222223</v>
      </c>
      <c r="E57" s="46">
        <v>8.8315444444444449</v>
      </c>
      <c r="F57" s="46">
        <v>8.042122222222222</v>
      </c>
      <c r="G57" s="46">
        <v>10.463544444444445</v>
      </c>
    </row>
    <row r="58" spans="2:7" x14ac:dyDescent="0.25">
      <c r="B58" s="44">
        <v>11.994277777777778</v>
      </c>
      <c r="C58" s="44">
        <v>12.493033333333333</v>
      </c>
      <c r="D58" s="44">
        <v>11.260855555555555</v>
      </c>
      <c r="E58" s="46">
        <v>7.4360998888888892</v>
      </c>
      <c r="F58" s="46">
        <v>6.3192666666666666</v>
      </c>
      <c r="G58" s="46">
        <v>8.399111111111111</v>
      </c>
    </row>
    <row r="59" spans="2:7" x14ac:dyDescent="0.25">
      <c r="B59" s="44">
        <v>14.1587</v>
      </c>
      <c r="C59" s="44">
        <v>20.069911111111111</v>
      </c>
      <c r="D59" s="44">
        <v>12.457611111111111</v>
      </c>
      <c r="E59" s="46">
        <v>7.3327333333333335</v>
      </c>
      <c r="F59" s="46">
        <v>6.8620999999999999</v>
      </c>
      <c r="G59" s="46">
        <v>9.0193777777777786</v>
      </c>
    </row>
    <row r="60" spans="2:7" x14ac:dyDescent="0.25">
      <c r="B60" s="44">
        <v>14.528022111111111</v>
      </c>
      <c r="C60" s="44">
        <v>13.517899999999999</v>
      </c>
      <c r="D60" s="44">
        <v>11.653455555555556</v>
      </c>
      <c r="E60" s="46">
        <v>6.8411333333333335</v>
      </c>
      <c r="F60" s="46">
        <v>9.143822222222223</v>
      </c>
      <c r="G60" s="46">
        <v>7.622066666666667</v>
      </c>
    </row>
    <row r="61" spans="2:7" x14ac:dyDescent="0.25">
      <c r="B61" s="44">
        <v>13.168011111111111</v>
      </c>
      <c r="C61" s="44">
        <v>11.333166666666667</v>
      </c>
      <c r="D61" s="44">
        <v>13.182377777777777</v>
      </c>
      <c r="E61" s="46">
        <v>7.5556888888888887</v>
      </c>
      <c r="F61" s="46">
        <v>6.5849000000000002</v>
      </c>
      <c r="G61" s="46">
        <v>8.054388888888889</v>
      </c>
    </row>
    <row r="62" spans="2:7" x14ac:dyDescent="0.25">
      <c r="B62" s="44">
        <v>14.774077777777778</v>
      </c>
      <c r="C62" s="44">
        <v>11.087977777777779</v>
      </c>
      <c r="D62" s="44">
        <v>11.652144444444444</v>
      </c>
      <c r="E62" s="46">
        <v>8.1861333333333341</v>
      </c>
      <c r="F62" s="46">
        <v>6.5173333333333332</v>
      </c>
      <c r="G62" s="46">
        <v>9.9427666666666674</v>
      </c>
    </row>
    <row r="63" spans="2:7" x14ac:dyDescent="0.25">
      <c r="B63" s="44">
        <v>12.51908888888889</v>
      </c>
      <c r="C63" s="44">
        <v>10.316088888888888</v>
      </c>
      <c r="D63" s="44">
        <v>14.545711000000001</v>
      </c>
      <c r="E63" s="46">
        <v>7.2281777777777778</v>
      </c>
      <c r="F63" s="46">
        <v>8.9001666666666672</v>
      </c>
      <c r="G63" s="46">
        <v>9.4702333333333328</v>
      </c>
    </row>
    <row r="64" spans="2:7" x14ac:dyDescent="0.25">
      <c r="B64" s="44">
        <v>10.632044444444444</v>
      </c>
      <c r="C64" s="44">
        <v>11.603177777777777</v>
      </c>
      <c r="D64" s="44">
        <v>10.678988888888888</v>
      </c>
      <c r="E64" s="46">
        <v>8.6502333333333326</v>
      </c>
      <c r="F64" s="46">
        <v>7.3490777777777776</v>
      </c>
      <c r="G64" s="46">
        <v>9.1011333333333333</v>
      </c>
    </row>
    <row r="65" spans="2:7" x14ac:dyDescent="0.25">
      <c r="B65" s="44">
        <v>11.938733333333333</v>
      </c>
      <c r="C65" s="44">
        <v>9.3875555555555561</v>
      </c>
      <c r="D65" s="44">
        <v>15.604100000000001</v>
      </c>
      <c r="E65" s="46">
        <v>10.181255555555556</v>
      </c>
      <c r="F65" s="46">
        <v>7.6225555555555555</v>
      </c>
      <c r="G65" s="46">
        <v>7.913211111111111</v>
      </c>
    </row>
    <row r="66" spans="2:7" x14ac:dyDescent="0.25">
      <c r="B66" s="44">
        <v>13.476755555555556</v>
      </c>
      <c r="C66" s="44">
        <v>11.751122222222222</v>
      </c>
      <c r="D66" s="44">
        <v>9.9005777777777784</v>
      </c>
      <c r="E66" s="46">
        <v>8.2038666666666664</v>
      </c>
      <c r="F66" s="46">
        <v>8.5760333333333332</v>
      </c>
      <c r="G66" s="46">
        <v>11.927333333333333</v>
      </c>
    </row>
    <row r="67" spans="2:7" x14ac:dyDescent="0.25">
      <c r="B67" s="44">
        <v>14.176422222222222</v>
      </c>
      <c r="C67" s="44">
        <v>10.6347</v>
      </c>
      <c r="D67" s="44">
        <v>13.962744444444445</v>
      </c>
      <c r="E67" s="46">
        <v>9.1554555555555552</v>
      </c>
      <c r="F67" s="46">
        <v>9.0149222222222214</v>
      </c>
      <c r="G67" s="46">
        <v>8.1867777777777775</v>
      </c>
    </row>
    <row r="68" spans="2:7" x14ac:dyDescent="0.25">
      <c r="B68" s="44">
        <v>19.395199999999999</v>
      </c>
      <c r="C68" s="44">
        <v>16.196988888888889</v>
      </c>
      <c r="D68" s="44">
        <v>10.478522222222223</v>
      </c>
      <c r="E68" s="46">
        <v>7.4145000000000003</v>
      </c>
      <c r="F68" s="46">
        <v>6.4506888888888891</v>
      </c>
      <c r="G68" s="46">
        <v>8.0958888888888882</v>
      </c>
    </row>
    <row r="69" spans="2:7" x14ac:dyDescent="0.25">
      <c r="B69" s="44">
        <v>12.951466666666667</v>
      </c>
      <c r="C69" s="44">
        <v>18.307722222222221</v>
      </c>
      <c r="D69" s="44">
        <v>13.23858888888889</v>
      </c>
      <c r="E69" s="46">
        <v>7.3129554444444445</v>
      </c>
      <c r="F69" s="46">
        <v>6.2435111111111112</v>
      </c>
      <c r="G69" s="46">
        <v>10.814311111111111</v>
      </c>
    </row>
    <row r="70" spans="2:7" x14ac:dyDescent="0.25">
      <c r="B70" s="44">
        <v>20.940222222222221</v>
      </c>
      <c r="C70" s="44">
        <v>13.651055555555555</v>
      </c>
      <c r="D70" s="44">
        <v>20.021433333333334</v>
      </c>
      <c r="E70" s="46">
        <v>7.5922999999999998</v>
      </c>
      <c r="F70" s="46">
        <v>7.7928111111111109</v>
      </c>
      <c r="G70" s="46">
        <v>7.8600888888888889</v>
      </c>
    </row>
    <row r="71" spans="2:7" x14ac:dyDescent="0.25">
      <c r="B71" s="44">
        <v>16.809477777777779</v>
      </c>
      <c r="C71" s="44">
        <v>16.071922222222224</v>
      </c>
      <c r="D71" s="44">
        <v>15.134022222222223</v>
      </c>
      <c r="E71" s="46">
        <v>7.9073333333333338</v>
      </c>
      <c r="F71" s="46">
        <v>6.9080111111111115</v>
      </c>
      <c r="G71" s="46">
        <v>10.580477777777778</v>
      </c>
    </row>
    <row r="72" spans="2:7" x14ac:dyDescent="0.25">
      <c r="B72" s="44">
        <v>13.471177777777777</v>
      </c>
      <c r="C72" s="44">
        <v>15.163488888888889</v>
      </c>
      <c r="D72" s="44">
        <v>17.135155555555556</v>
      </c>
      <c r="E72" s="46">
        <v>7.2501776666666666</v>
      </c>
      <c r="F72" s="46">
        <v>6.2324666666666664</v>
      </c>
      <c r="G72" s="46">
        <v>9.6274333333333342</v>
      </c>
    </row>
    <row r="73" spans="2:7" x14ac:dyDescent="0.25">
      <c r="B73" s="44">
        <v>12.024922222222223</v>
      </c>
      <c r="C73" s="44">
        <v>12.034533333333334</v>
      </c>
      <c r="D73" s="44">
        <v>10.641355555555556</v>
      </c>
      <c r="E73" s="46">
        <v>6.9062777777777775</v>
      </c>
      <c r="F73" s="46">
        <v>7.0596444444444444</v>
      </c>
      <c r="G73" s="46">
        <v>7.5497888888888891</v>
      </c>
    </row>
    <row r="74" spans="2:7" x14ac:dyDescent="0.25">
      <c r="B74" s="44">
        <v>11.5548</v>
      </c>
      <c r="C74" s="44">
        <v>11.547000000000001</v>
      </c>
      <c r="D74" s="44">
        <v>12.356122222222222</v>
      </c>
      <c r="E74" s="46">
        <v>7.8558222222222218</v>
      </c>
      <c r="F74" s="46">
        <v>10.305622222222222</v>
      </c>
      <c r="G74" s="46">
        <v>10.63111111111111</v>
      </c>
    </row>
    <row r="75" spans="2:7" x14ac:dyDescent="0.25">
      <c r="B75" s="44">
        <v>12.337811111111112</v>
      </c>
      <c r="C75" s="44">
        <v>12.240677777777778</v>
      </c>
      <c r="D75" s="44">
        <v>9.6071222222222215</v>
      </c>
      <c r="E75" s="46">
        <v>6.7762888888888888</v>
      </c>
      <c r="F75" s="46">
        <v>6.3448555555555552</v>
      </c>
      <c r="G75" s="46">
        <v>8.6753222222222224</v>
      </c>
    </row>
    <row r="76" spans="2:7" x14ac:dyDescent="0.25">
      <c r="B76" s="44">
        <v>27.057555555555556</v>
      </c>
      <c r="C76" s="44">
        <v>12.225855555555556</v>
      </c>
      <c r="D76" s="44">
        <v>11.0967</v>
      </c>
      <c r="E76" s="46">
        <v>6.7157888888888886</v>
      </c>
      <c r="F76" s="46">
        <v>7.4514333333333331</v>
      </c>
      <c r="G76" s="46">
        <v>7.4579333333333331</v>
      </c>
    </row>
    <row r="77" spans="2:7" x14ac:dyDescent="0.25">
      <c r="B77" s="44">
        <v>12.344744444444444</v>
      </c>
      <c r="C77" s="44">
        <v>12.422388888888889</v>
      </c>
      <c r="D77" s="44">
        <v>10.931988888888888</v>
      </c>
      <c r="E77" s="46">
        <v>7.698088888888889</v>
      </c>
      <c r="F77" s="46">
        <v>9.053811111111111</v>
      </c>
      <c r="G77" s="46">
        <v>9.3342111111111112</v>
      </c>
    </row>
    <row r="78" spans="2:7" x14ac:dyDescent="0.25">
      <c r="B78" s="44">
        <v>32.824411111111111</v>
      </c>
      <c r="C78" s="44">
        <v>15.580288888888889</v>
      </c>
      <c r="D78" s="44">
        <v>11.183611111111111</v>
      </c>
      <c r="E78" s="46">
        <v>6.8998333333333335</v>
      </c>
      <c r="F78" s="46">
        <v>6.2722333333333333</v>
      </c>
      <c r="G78" s="46">
        <v>8.1075333333333326</v>
      </c>
    </row>
    <row r="79" spans="2:7" x14ac:dyDescent="0.25">
      <c r="B79" s="44">
        <v>63.548011111111109</v>
      </c>
      <c r="C79" s="44">
        <v>13.7646</v>
      </c>
      <c r="D79" s="44">
        <v>11.282288888888889</v>
      </c>
      <c r="E79" s="46">
        <v>7.1475444444444447</v>
      </c>
      <c r="F79" s="46">
        <v>6.6897888888888888</v>
      </c>
      <c r="G79" s="46">
        <v>9.4636111111111116</v>
      </c>
    </row>
    <row r="80" spans="2:7" x14ac:dyDescent="0.25">
      <c r="B80" s="44">
        <v>36.502788888888887</v>
      </c>
      <c r="C80" s="44">
        <v>11.287100000000001</v>
      </c>
      <c r="D80" s="44">
        <v>17.396899999999999</v>
      </c>
      <c r="E80" s="46">
        <v>8.0925444444444441</v>
      </c>
      <c r="F80" s="46">
        <v>7.3005887777777776</v>
      </c>
      <c r="G80" s="46">
        <v>9.8282555555555557</v>
      </c>
    </row>
    <row r="81" spans="2:7" x14ac:dyDescent="0.25">
      <c r="B81" s="44">
        <v>28.402077777777777</v>
      </c>
      <c r="C81" s="44">
        <v>11.542833333333334</v>
      </c>
      <c r="D81" s="44">
        <v>19.851344444444443</v>
      </c>
      <c r="E81" s="46">
        <v>8.6620555555555558</v>
      </c>
      <c r="F81" s="46">
        <v>6.416088888888889</v>
      </c>
      <c r="G81" s="46">
        <v>8.9568111111111115</v>
      </c>
    </row>
    <row r="82" spans="2:7" x14ac:dyDescent="0.25">
      <c r="B82" s="44">
        <v>30.44968888888889</v>
      </c>
      <c r="C82" s="44">
        <v>10.561155555555555</v>
      </c>
      <c r="D82" s="44">
        <v>13.218722222222222</v>
      </c>
      <c r="E82" s="46">
        <v>7.9531444444444448</v>
      </c>
      <c r="F82" s="46">
        <v>6.1855444444444441</v>
      </c>
      <c r="G82" s="46">
        <v>10.303411111111112</v>
      </c>
    </row>
    <row r="83" spans="2:7" x14ac:dyDescent="0.25">
      <c r="B83" s="44">
        <v>22.748366666666666</v>
      </c>
      <c r="C83" s="44">
        <v>10.377544444444444</v>
      </c>
      <c r="D83" s="44">
        <v>21.35058888888889</v>
      </c>
      <c r="E83" s="46">
        <v>8.6350777777777772</v>
      </c>
      <c r="F83" s="46">
        <v>8.6014999999999997</v>
      </c>
      <c r="G83" s="46">
        <v>9.2041333333333331</v>
      </c>
    </row>
    <row r="84" spans="2:7" x14ac:dyDescent="0.25">
      <c r="B84" s="44">
        <v>30.801066666666667</v>
      </c>
      <c r="C84" s="44">
        <v>13.441077777777778</v>
      </c>
      <c r="D84" s="44">
        <v>13.331922222222222</v>
      </c>
      <c r="E84" s="46">
        <v>7.7516666666666669</v>
      </c>
      <c r="F84" s="46">
        <v>6.8027222222222221</v>
      </c>
      <c r="G84" s="46">
        <v>7.7058111111111112</v>
      </c>
    </row>
    <row r="85" spans="2:7" x14ac:dyDescent="0.25">
      <c r="B85" s="44">
        <v>17.664400000000001</v>
      </c>
      <c r="C85" s="44">
        <v>13.667877777777777</v>
      </c>
      <c r="D85" s="44">
        <v>9.6882555555555552</v>
      </c>
      <c r="E85" s="46">
        <v>8.3950444444444443</v>
      </c>
      <c r="F85" s="46">
        <v>6.9129111111111108</v>
      </c>
      <c r="G85" s="46">
        <v>12.945966666666667</v>
      </c>
    </row>
    <row r="86" spans="2:7" x14ac:dyDescent="0.25">
      <c r="B86" s="44">
        <v>18.338033333333332</v>
      </c>
      <c r="C86" s="44">
        <v>10.995922222222223</v>
      </c>
      <c r="D86" s="44">
        <v>14.823422222222222</v>
      </c>
      <c r="E86" s="46">
        <v>9.1044888888888895</v>
      </c>
      <c r="F86" s="46">
        <v>9.0994888888888887</v>
      </c>
      <c r="G86" s="46">
        <v>9.7756333333333334</v>
      </c>
    </row>
    <row r="87" spans="2:7" x14ac:dyDescent="0.25">
      <c r="B87" s="44">
        <v>14.250400000000001</v>
      </c>
      <c r="C87" s="44">
        <v>14.451677777777778</v>
      </c>
      <c r="D87" s="44">
        <v>9.4257777777777783</v>
      </c>
      <c r="E87" s="46">
        <v>6.9128999999999996</v>
      </c>
      <c r="F87" s="46">
        <v>7.0196333333333332</v>
      </c>
      <c r="G87" s="46">
        <v>10.274855555555556</v>
      </c>
    </row>
    <row r="88" spans="2:7" x14ac:dyDescent="0.25">
      <c r="B88" s="44">
        <v>12.7447</v>
      </c>
      <c r="C88" s="44">
        <v>18.745566666666665</v>
      </c>
      <c r="D88" s="44">
        <v>11.599299999999999</v>
      </c>
      <c r="E88" s="46">
        <v>7.1642777777777775</v>
      </c>
      <c r="F88" s="46">
        <v>6.8783555555555553</v>
      </c>
      <c r="G88" s="46">
        <v>8.4839111111111105</v>
      </c>
    </row>
    <row r="89" spans="2:7" x14ac:dyDescent="0.25">
      <c r="B89" s="44">
        <v>14.173355555555556</v>
      </c>
      <c r="C89" s="44">
        <v>10.183822222222222</v>
      </c>
      <c r="D89" s="44">
        <v>10.804377777777777</v>
      </c>
      <c r="E89" s="46">
        <v>7.0862888888888893</v>
      </c>
      <c r="F89" s="46">
        <v>6.4764888888888885</v>
      </c>
      <c r="G89" s="46">
        <v>9.572055555555556</v>
      </c>
    </row>
    <row r="90" spans="2:7" x14ac:dyDescent="0.25">
      <c r="B90" s="44">
        <v>15.887566666666666</v>
      </c>
      <c r="C90" s="44">
        <v>12.890533333333334</v>
      </c>
      <c r="D90" s="44">
        <v>29.461099999999998</v>
      </c>
      <c r="E90" s="46">
        <v>7.0245888888888892</v>
      </c>
      <c r="F90" s="46">
        <v>6.9727666666666668</v>
      </c>
      <c r="G90" s="46">
        <v>8.891811111111112</v>
      </c>
    </row>
    <row r="91" spans="2:7" x14ac:dyDescent="0.25">
      <c r="B91" s="44">
        <v>21.303100000000001</v>
      </c>
      <c r="C91" s="44">
        <v>9.5022222222222226</v>
      </c>
      <c r="D91" s="44">
        <v>18.407388888888889</v>
      </c>
      <c r="E91" s="46">
        <v>6.8718111111111115</v>
      </c>
      <c r="F91" s="46">
        <v>6.1171888888888892</v>
      </c>
      <c r="G91" s="46">
        <v>7.9983333333333331</v>
      </c>
    </row>
    <row r="92" spans="2:7" x14ac:dyDescent="0.25">
      <c r="B92" s="44">
        <v>20.519366666666667</v>
      </c>
      <c r="C92" s="44">
        <v>13.3935</v>
      </c>
      <c r="D92" s="44">
        <v>17.144533333333332</v>
      </c>
      <c r="E92" s="46">
        <v>7.4651555555555555</v>
      </c>
      <c r="F92" s="46">
        <v>6.063933333333333</v>
      </c>
      <c r="G92" s="46">
        <v>14.634199888888888</v>
      </c>
    </row>
    <row r="93" spans="2:7" x14ac:dyDescent="0.25">
      <c r="B93" s="44">
        <v>27.714400000000001</v>
      </c>
      <c r="C93" s="44">
        <v>13.757322222222221</v>
      </c>
      <c r="D93" s="44">
        <v>17.196788888888889</v>
      </c>
      <c r="E93" s="46">
        <v>7.1833443333333333</v>
      </c>
      <c r="F93" s="46">
        <v>9.5102555555555561</v>
      </c>
      <c r="G93" s="46">
        <v>9.7764333333333333</v>
      </c>
    </row>
    <row r="94" spans="2:7" x14ac:dyDescent="0.25">
      <c r="B94" s="44">
        <v>40.655544444444445</v>
      </c>
      <c r="C94" s="44">
        <v>12.064366666666666</v>
      </c>
      <c r="D94" s="44">
        <v>20.043555555555557</v>
      </c>
      <c r="E94" s="46">
        <v>9.1057666666666659</v>
      </c>
      <c r="F94" s="46">
        <v>9.0555222222222227</v>
      </c>
      <c r="G94" s="46">
        <v>26.247399999999999</v>
      </c>
    </row>
    <row r="95" spans="2:7" x14ac:dyDescent="0.25">
      <c r="B95" s="44">
        <v>17.726400000000002</v>
      </c>
      <c r="C95" s="44">
        <v>13.952622222222223</v>
      </c>
      <c r="D95" s="44">
        <v>12.615244444444444</v>
      </c>
      <c r="E95" s="46">
        <v>9.9567777777777771</v>
      </c>
      <c r="F95" s="46">
        <v>6.8958777777777778</v>
      </c>
      <c r="G95" s="46">
        <v>18.819944444444445</v>
      </c>
    </row>
    <row r="96" spans="2:7" x14ac:dyDescent="0.25">
      <c r="B96" s="44">
        <v>19.90851111111111</v>
      </c>
      <c r="C96" s="44">
        <v>14.341633333333334</v>
      </c>
      <c r="D96" s="44">
        <v>16.799544444444443</v>
      </c>
      <c r="E96" s="46">
        <v>9.2344555555555559</v>
      </c>
      <c r="F96" s="46">
        <v>6.9348333333333336</v>
      </c>
      <c r="G96" s="46">
        <v>29.702511111111111</v>
      </c>
    </row>
    <row r="97" spans="2:7" x14ac:dyDescent="0.25">
      <c r="B97" s="44">
        <v>16.643233333333335</v>
      </c>
      <c r="C97" s="44">
        <v>18.528966666666665</v>
      </c>
      <c r="D97" s="44">
        <v>20.747044444444445</v>
      </c>
      <c r="E97" s="46">
        <v>13.319022222222221</v>
      </c>
      <c r="F97" s="46">
        <v>7.1616</v>
      </c>
      <c r="G97" s="46">
        <v>16.146755555555554</v>
      </c>
    </row>
    <row r="98" spans="2:7" x14ac:dyDescent="0.25">
      <c r="B98" s="44">
        <v>17.680399999999999</v>
      </c>
      <c r="C98" s="44">
        <v>12.710044444444444</v>
      </c>
      <c r="D98" s="44">
        <v>12.951466666666667</v>
      </c>
      <c r="E98" s="46">
        <v>11.884311111111112</v>
      </c>
      <c r="F98" s="46">
        <v>6.6322777777777775</v>
      </c>
      <c r="G98" s="46">
        <v>12.195322222222222</v>
      </c>
    </row>
    <row r="99" spans="2:7" x14ac:dyDescent="0.25">
      <c r="B99" s="44">
        <v>18.226611111111112</v>
      </c>
      <c r="C99" s="44">
        <v>12.057444444444444</v>
      </c>
      <c r="D99" s="44">
        <v>15.530966666666666</v>
      </c>
      <c r="E99" s="46">
        <v>10.954611111111111</v>
      </c>
      <c r="F99" s="46">
        <v>6.8399555555555551</v>
      </c>
      <c r="G99" s="46">
        <v>14.07091111111111</v>
      </c>
    </row>
    <row r="100" spans="2:7" x14ac:dyDescent="0.25">
      <c r="B100" s="44">
        <v>17.658200000000001</v>
      </c>
      <c r="C100" s="44">
        <v>14.040477777777777</v>
      </c>
      <c r="D100" s="44">
        <v>19.585366666666665</v>
      </c>
      <c r="E100" s="46">
        <v>14.974511111111111</v>
      </c>
      <c r="F100" s="46">
        <v>7.0946777777777781</v>
      </c>
      <c r="G100" s="46">
        <v>14.086577777777778</v>
      </c>
    </row>
    <row r="101" spans="2:7" x14ac:dyDescent="0.25">
      <c r="B101" s="44">
        <v>13.361488888888889</v>
      </c>
      <c r="C101" s="44">
        <v>12.506411111111111</v>
      </c>
      <c r="D101" s="44">
        <v>18.315255555555556</v>
      </c>
      <c r="E101" s="46">
        <v>14.521577777777777</v>
      </c>
      <c r="F101" s="46">
        <v>7.6748444444444441</v>
      </c>
      <c r="G101" s="46">
        <v>31.791977777777777</v>
      </c>
    </row>
    <row r="102" spans="2:7" x14ac:dyDescent="0.25">
      <c r="B102" s="44">
        <v>17.129666666666665</v>
      </c>
      <c r="C102" s="44">
        <v>9.8180888888888891</v>
      </c>
      <c r="D102" s="44">
        <v>11.626799999999999</v>
      </c>
      <c r="E102" s="46">
        <v>10.601911111111111</v>
      </c>
      <c r="F102" s="46">
        <v>7.7272333333333334</v>
      </c>
      <c r="G102" s="46">
        <v>18.960100000000001</v>
      </c>
    </row>
    <row r="103" spans="2:7" x14ac:dyDescent="0.25">
      <c r="B103" s="44">
        <v>15.969166666666666</v>
      </c>
      <c r="C103" s="44">
        <v>11.711733333333333</v>
      </c>
      <c r="D103" s="44">
        <v>16.663733333333333</v>
      </c>
      <c r="E103" s="46">
        <v>8.5248777777777782</v>
      </c>
      <c r="F103" s="46">
        <v>7.6673999999999998</v>
      </c>
      <c r="G103" s="46">
        <v>31.1158</v>
      </c>
    </row>
    <row r="104" spans="2:7" x14ac:dyDescent="0.25">
      <c r="B104" s="44">
        <v>11.941233333333333</v>
      </c>
      <c r="C104" s="44">
        <v>10.9871</v>
      </c>
      <c r="D104" s="44">
        <v>21.02281111111111</v>
      </c>
      <c r="E104" s="46">
        <v>8.7082444444444445</v>
      </c>
      <c r="F104" s="46">
        <v>7.1714333333333338</v>
      </c>
      <c r="G104" s="46">
        <v>25.073177777777779</v>
      </c>
    </row>
    <row r="105" spans="2:7" x14ac:dyDescent="0.25">
      <c r="B105" s="44">
        <v>11.391033333333333</v>
      </c>
      <c r="C105" s="44">
        <v>12.569900000000001</v>
      </c>
      <c r="D105" s="44">
        <v>13.997388888888889</v>
      </c>
      <c r="E105" s="46">
        <v>10.302300000000001</v>
      </c>
      <c r="F105" s="46">
        <v>6.8270999999999997</v>
      </c>
      <c r="G105" s="46">
        <v>9.034933333333333</v>
      </c>
    </row>
    <row r="106" spans="2:7" x14ac:dyDescent="0.25">
      <c r="B106" s="44">
        <v>11.926133333333333</v>
      </c>
      <c r="C106" s="44">
        <v>24.82158888888889</v>
      </c>
      <c r="D106" s="44">
        <v>14.558777777777777</v>
      </c>
      <c r="E106" s="46">
        <v>7.4276111111111112</v>
      </c>
      <c r="F106" s="46">
        <v>7.1799888888888885</v>
      </c>
      <c r="G106" s="46">
        <v>9.8202333333333325</v>
      </c>
    </row>
    <row r="107" spans="2:7" x14ac:dyDescent="0.25">
      <c r="B107" s="44">
        <v>12.340755555555555</v>
      </c>
      <c r="C107" s="44">
        <v>24.373655555555555</v>
      </c>
      <c r="D107" s="44">
        <v>15.947477777777777</v>
      </c>
      <c r="E107" s="46">
        <v>9.8879444444444449</v>
      </c>
      <c r="F107" s="46">
        <v>6.3816111111111109</v>
      </c>
      <c r="G107" s="46">
        <v>10.451433333333334</v>
      </c>
    </row>
    <row r="108" spans="2:7" x14ac:dyDescent="0.25">
      <c r="B108" s="44">
        <v>17.148499999999999</v>
      </c>
      <c r="C108" s="44">
        <v>23.672944444444443</v>
      </c>
      <c r="D108" s="44">
        <v>14.7056</v>
      </c>
      <c r="E108" s="46">
        <v>16.228422222222221</v>
      </c>
      <c r="F108" s="46">
        <v>6.1941222222222221</v>
      </c>
      <c r="G108" s="46">
        <v>9.8577666666666666</v>
      </c>
    </row>
  </sheetData>
  <mergeCells count="3">
    <mergeCell ref="B7:D7"/>
    <mergeCell ref="E7:G7"/>
    <mergeCell ref="I24:M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workbookViewId="0">
      <selection activeCell="B2" sqref="B2:M2"/>
    </sheetView>
  </sheetViews>
  <sheetFormatPr baseColWidth="10" defaultRowHeight="15" x14ac:dyDescent="0.25"/>
  <sheetData>
    <row r="2" spans="2:13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</row>
    <row r="5" spans="2:13" x14ac:dyDescent="0.25">
      <c r="B5" s="1">
        <v>32781000</v>
      </c>
      <c r="C5" s="1">
        <v>28291800</v>
      </c>
      <c r="D5" s="1">
        <v>78378400</v>
      </c>
      <c r="E5" s="1">
        <v>113920600</v>
      </c>
      <c r="F5" s="1">
        <v>292406500</v>
      </c>
      <c r="G5" s="1">
        <v>70118900</v>
      </c>
      <c r="H5" s="1">
        <v>231223800</v>
      </c>
      <c r="I5" s="1">
        <v>285494400</v>
      </c>
      <c r="J5" s="1">
        <v>511171000</v>
      </c>
      <c r="K5" s="1">
        <v>423486600</v>
      </c>
      <c r="L5" s="1">
        <v>964091900</v>
      </c>
      <c r="M5" s="1">
        <v>426776300</v>
      </c>
    </row>
    <row r="6" spans="2:13" x14ac:dyDescent="0.25">
      <c r="B6" s="1">
        <v>15747200</v>
      </c>
      <c r="C6" s="1">
        <v>21512300</v>
      </c>
      <c r="D6" s="1">
        <v>55474900</v>
      </c>
      <c r="E6" s="1">
        <v>80591800</v>
      </c>
      <c r="F6" s="1">
        <v>166976600</v>
      </c>
      <c r="G6" s="1">
        <v>71955900</v>
      </c>
      <c r="H6" s="1">
        <v>136719300</v>
      </c>
      <c r="I6" s="1">
        <v>173128700</v>
      </c>
      <c r="J6" s="1">
        <v>315439200</v>
      </c>
      <c r="K6" s="1">
        <v>264642999</v>
      </c>
      <c r="L6" s="1">
        <v>436616500</v>
      </c>
      <c r="M6" s="1">
        <v>446353700</v>
      </c>
    </row>
    <row r="7" spans="2:13" x14ac:dyDescent="0.25">
      <c r="B7" s="1">
        <v>59436200</v>
      </c>
      <c r="C7" s="1">
        <v>29219600</v>
      </c>
      <c r="D7" s="1">
        <v>74506300</v>
      </c>
      <c r="E7" s="1">
        <v>105556000</v>
      </c>
      <c r="F7" s="1">
        <v>93538400</v>
      </c>
      <c r="G7" s="1">
        <v>73526600</v>
      </c>
      <c r="H7" s="1">
        <v>143956200</v>
      </c>
      <c r="I7" s="1">
        <v>152645200</v>
      </c>
      <c r="J7" s="1">
        <v>164668400</v>
      </c>
      <c r="K7" s="1">
        <v>298059100</v>
      </c>
      <c r="L7" s="1">
        <v>512902600</v>
      </c>
      <c r="M7" s="1">
        <v>436838400</v>
      </c>
    </row>
    <row r="8" spans="2:13" x14ac:dyDescent="0.25">
      <c r="B8" s="1">
        <v>23332800</v>
      </c>
      <c r="C8" s="1">
        <v>37218800</v>
      </c>
      <c r="D8" s="1">
        <v>77827100</v>
      </c>
      <c r="E8" s="1">
        <v>85953000</v>
      </c>
      <c r="F8" s="1">
        <v>127712500</v>
      </c>
      <c r="G8" s="1">
        <v>57173700</v>
      </c>
      <c r="H8" s="1">
        <v>220336500</v>
      </c>
      <c r="I8" s="1">
        <v>137043800</v>
      </c>
      <c r="J8" s="1">
        <v>178901900</v>
      </c>
      <c r="K8" s="1">
        <v>495430100</v>
      </c>
      <c r="L8" s="1">
        <v>305604100</v>
      </c>
      <c r="M8" s="1">
        <v>423015500</v>
      </c>
    </row>
    <row r="9" spans="2:13" x14ac:dyDescent="0.25">
      <c r="B9" s="1">
        <v>72692200</v>
      </c>
      <c r="C9" s="1">
        <v>46479600</v>
      </c>
      <c r="D9" s="1">
        <v>70169500</v>
      </c>
      <c r="E9" s="1">
        <v>75458000</v>
      </c>
      <c r="F9" s="1">
        <v>98539400</v>
      </c>
      <c r="G9" s="1">
        <v>59429200</v>
      </c>
      <c r="H9" s="1">
        <v>243063700</v>
      </c>
      <c r="I9" s="1">
        <v>189506500</v>
      </c>
      <c r="J9" s="1">
        <v>128230100</v>
      </c>
      <c r="K9" s="1">
        <v>466085800</v>
      </c>
      <c r="L9" s="1">
        <v>368439500</v>
      </c>
      <c r="M9" s="1">
        <v>414662600</v>
      </c>
    </row>
    <row r="10" spans="2:13" x14ac:dyDescent="0.25">
      <c r="B10" s="1">
        <v>29397800</v>
      </c>
      <c r="C10" s="1">
        <v>21139400</v>
      </c>
      <c r="D10" s="1">
        <v>34962300</v>
      </c>
      <c r="E10" s="1">
        <v>230744900</v>
      </c>
      <c r="F10" s="1">
        <v>67387100</v>
      </c>
      <c r="G10" s="1">
        <v>71297100</v>
      </c>
      <c r="H10" s="1">
        <v>197747300</v>
      </c>
      <c r="I10" s="1">
        <v>128586000</v>
      </c>
      <c r="J10" s="1">
        <v>164784700</v>
      </c>
      <c r="K10" s="1">
        <v>657740000</v>
      </c>
      <c r="L10" s="1">
        <v>463502200</v>
      </c>
      <c r="M10" s="1">
        <v>476614300</v>
      </c>
    </row>
    <row r="11" spans="2:13" x14ac:dyDescent="0.25">
      <c r="B11" s="1">
        <v>38144100</v>
      </c>
      <c r="C11" s="1">
        <v>53029600</v>
      </c>
      <c r="D11" s="1">
        <v>46115600</v>
      </c>
      <c r="E11" s="1">
        <v>165943400</v>
      </c>
      <c r="F11" s="1">
        <v>70042800</v>
      </c>
      <c r="G11" s="1">
        <v>104399100</v>
      </c>
      <c r="H11" s="1">
        <v>214663000</v>
      </c>
      <c r="I11" s="1">
        <v>212413500</v>
      </c>
      <c r="J11" s="1">
        <v>162150100</v>
      </c>
      <c r="K11" s="1">
        <v>353995400</v>
      </c>
      <c r="L11" s="1">
        <v>406792300</v>
      </c>
      <c r="M11" s="1">
        <v>518111800</v>
      </c>
    </row>
    <row r="12" spans="2:13" x14ac:dyDescent="0.25">
      <c r="B12" s="1">
        <v>22513600</v>
      </c>
      <c r="C12" s="1">
        <v>28721400</v>
      </c>
      <c r="D12" s="1">
        <v>49521400</v>
      </c>
      <c r="E12" s="1">
        <v>72856700</v>
      </c>
      <c r="F12" s="1">
        <v>54021600</v>
      </c>
      <c r="G12" s="1">
        <v>72083200</v>
      </c>
      <c r="H12" s="1">
        <v>200638200</v>
      </c>
      <c r="I12" s="1">
        <v>170571100</v>
      </c>
      <c r="J12" s="1">
        <v>122981800</v>
      </c>
      <c r="K12" s="1">
        <v>389684300</v>
      </c>
      <c r="L12" s="1">
        <v>469539700</v>
      </c>
      <c r="M12" s="1">
        <v>512328200</v>
      </c>
    </row>
    <row r="13" spans="2:13" x14ac:dyDescent="0.25">
      <c r="B13" s="1">
        <v>50078200</v>
      </c>
      <c r="C13" s="1">
        <v>69491300</v>
      </c>
      <c r="D13" s="1">
        <v>101446500</v>
      </c>
      <c r="E13" s="1">
        <v>108217400</v>
      </c>
      <c r="F13" s="1">
        <v>113190400</v>
      </c>
      <c r="G13" s="1">
        <v>61171900</v>
      </c>
      <c r="H13" s="1">
        <v>288392700</v>
      </c>
      <c r="I13" s="1">
        <v>184045100</v>
      </c>
      <c r="J13" s="1">
        <v>152245600</v>
      </c>
      <c r="K13" s="1">
        <v>295802100</v>
      </c>
      <c r="L13" s="1">
        <v>393380900</v>
      </c>
      <c r="M13" s="1">
        <v>537618900</v>
      </c>
    </row>
    <row r="14" spans="2:13" x14ac:dyDescent="0.25">
      <c r="B14" s="1">
        <v>28875500</v>
      </c>
      <c r="C14" s="1">
        <v>22904200</v>
      </c>
      <c r="D14" s="1">
        <v>142219700</v>
      </c>
      <c r="E14" s="1">
        <v>122282300</v>
      </c>
      <c r="F14" s="1">
        <v>99626100</v>
      </c>
      <c r="G14" s="1">
        <v>69458600</v>
      </c>
      <c r="H14" s="1">
        <v>246353500</v>
      </c>
      <c r="I14" s="1">
        <v>187140500</v>
      </c>
      <c r="J14" s="1">
        <v>147003600</v>
      </c>
      <c r="K14" s="1">
        <v>276845900</v>
      </c>
      <c r="L14" s="1">
        <v>290336500</v>
      </c>
      <c r="M14" s="1">
        <v>413397100</v>
      </c>
    </row>
    <row r="15" spans="2:13" x14ac:dyDescent="0.25">
      <c r="B15" s="1">
        <v>36386600</v>
      </c>
      <c r="C15" s="1">
        <v>24107300</v>
      </c>
      <c r="D15" s="1">
        <v>26604600</v>
      </c>
      <c r="E15" s="1">
        <v>85076500</v>
      </c>
      <c r="F15" s="1">
        <v>75941300</v>
      </c>
      <c r="G15" s="1">
        <v>67607500</v>
      </c>
      <c r="H15" s="1">
        <v>178533000</v>
      </c>
      <c r="I15" s="1">
        <v>175681600</v>
      </c>
      <c r="J15" s="1">
        <v>183815600</v>
      </c>
      <c r="K15" s="1">
        <v>256276200</v>
      </c>
      <c r="L15" s="1">
        <v>227649800</v>
      </c>
      <c r="M15" s="1">
        <v>359864800</v>
      </c>
    </row>
    <row r="16" spans="2:13" x14ac:dyDescent="0.25">
      <c r="B16" s="1">
        <v>74103500</v>
      </c>
      <c r="C16" s="1">
        <v>15696900</v>
      </c>
      <c r="D16" s="1">
        <v>35831700</v>
      </c>
      <c r="E16" s="1">
        <v>60364400</v>
      </c>
      <c r="F16" s="1">
        <v>73793600</v>
      </c>
      <c r="G16" s="1">
        <v>111334700</v>
      </c>
      <c r="H16" s="1">
        <v>271648200</v>
      </c>
      <c r="I16" s="1">
        <v>177201500</v>
      </c>
      <c r="J16" s="1">
        <v>161952400</v>
      </c>
      <c r="K16" s="1">
        <v>282443600</v>
      </c>
      <c r="L16" s="1">
        <v>216329800</v>
      </c>
      <c r="M16" s="1">
        <v>335213600</v>
      </c>
    </row>
    <row r="17" spans="2:13" x14ac:dyDescent="0.25">
      <c r="B17" s="1">
        <v>112651800</v>
      </c>
      <c r="C17" s="1">
        <v>21169600</v>
      </c>
      <c r="D17" s="1">
        <v>71549900</v>
      </c>
      <c r="E17" s="1">
        <v>75193200</v>
      </c>
      <c r="F17" s="1">
        <v>102773700</v>
      </c>
      <c r="G17" s="1">
        <v>63604000</v>
      </c>
      <c r="H17" s="1">
        <v>264084500</v>
      </c>
      <c r="I17" s="1">
        <v>144293500</v>
      </c>
      <c r="J17" s="1">
        <v>311143500</v>
      </c>
      <c r="K17" s="1">
        <v>321579500</v>
      </c>
      <c r="L17" s="1">
        <v>268015800</v>
      </c>
      <c r="M17" s="1">
        <v>296288100</v>
      </c>
    </row>
    <row r="18" spans="2:13" x14ac:dyDescent="0.25">
      <c r="B18" s="1">
        <v>52438900</v>
      </c>
      <c r="C18" s="1">
        <v>31148400</v>
      </c>
      <c r="D18" s="1">
        <v>21451100</v>
      </c>
      <c r="E18" s="1">
        <v>92947200</v>
      </c>
      <c r="F18" s="1">
        <v>129574000</v>
      </c>
      <c r="G18" s="1">
        <v>69976400</v>
      </c>
      <c r="H18" s="1">
        <v>149769900</v>
      </c>
      <c r="I18" s="1">
        <v>195280400</v>
      </c>
      <c r="J18" s="1">
        <v>174957100</v>
      </c>
      <c r="K18" s="1">
        <v>260457200</v>
      </c>
      <c r="L18" s="1">
        <v>232575600</v>
      </c>
      <c r="M18" s="1">
        <v>288583500</v>
      </c>
    </row>
    <row r="19" spans="2:13" x14ac:dyDescent="0.25">
      <c r="B19" s="1">
        <v>117775400</v>
      </c>
      <c r="C19" s="1">
        <v>65996500</v>
      </c>
      <c r="D19" s="1">
        <v>52966500</v>
      </c>
      <c r="E19" s="1">
        <v>118461000</v>
      </c>
      <c r="F19" s="1">
        <v>121438900</v>
      </c>
      <c r="G19" s="1">
        <v>70998100</v>
      </c>
      <c r="H19" s="1">
        <v>124517400</v>
      </c>
      <c r="I19" s="1">
        <v>140650700</v>
      </c>
      <c r="J19" s="1">
        <v>282726300</v>
      </c>
      <c r="K19" s="1">
        <v>191177100</v>
      </c>
      <c r="L19" s="1">
        <v>261667899</v>
      </c>
      <c r="M19" s="1">
        <v>266429300</v>
      </c>
    </row>
    <row r="20" spans="2:13" x14ac:dyDescent="0.25">
      <c r="B20" s="1">
        <v>44377800</v>
      </c>
      <c r="C20" s="1">
        <v>19605900</v>
      </c>
      <c r="D20" s="1">
        <v>24076100</v>
      </c>
      <c r="E20" s="1">
        <v>153900400</v>
      </c>
      <c r="F20" s="1">
        <v>80289400</v>
      </c>
      <c r="G20" s="1">
        <v>69902400</v>
      </c>
      <c r="H20" s="1">
        <v>136407400</v>
      </c>
      <c r="I20" s="1">
        <v>127710900</v>
      </c>
      <c r="J20" s="1">
        <v>227651100</v>
      </c>
      <c r="K20" s="1">
        <v>202993800</v>
      </c>
      <c r="L20" s="1">
        <v>227094100</v>
      </c>
      <c r="M20" s="1">
        <v>281437500</v>
      </c>
    </row>
    <row r="21" spans="2:13" x14ac:dyDescent="0.25">
      <c r="B21" s="1">
        <v>134989600</v>
      </c>
      <c r="C21" s="1">
        <v>23930700</v>
      </c>
      <c r="D21" s="1">
        <v>20425400</v>
      </c>
      <c r="E21" s="1">
        <v>188946500</v>
      </c>
      <c r="F21" s="1">
        <v>66949500</v>
      </c>
      <c r="G21" s="1">
        <v>75442400</v>
      </c>
      <c r="H21" s="1">
        <v>135082600</v>
      </c>
      <c r="I21" s="1">
        <v>218509000</v>
      </c>
      <c r="J21" s="1">
        <v>161015700</v>
      </c>
      <c r="K21" s="1">
        <v>236316700</v>
      </c>
      <c r="L21" s="1">
        <v>298259900</v>
      </c>
      <c r="M21" s="1">
        <v>225682000</v>
      </c>
    </row>
    <row r="22" spans="2:13" x14ac:dyDescent="0.25">
      <c r="B22" s="1">
        <v>80046700</v>
      </c>
      <c r="C22" s="1">
        <v>28113500</v>
      </c>
      <c r="D22" s="1">
        <v>17610500</v>
      </c>
      <c r="E22" s="1">
        <v>176388800</v>
      </c>
      <c r="F22" s="1">
        <v>229992300</v>
      </c>
      <c r="G22" s="1">
        <v>43874200</v>
      </c>
      <c r="H22" s="1">
        <v>121614500</v>
      </c>
      <c r="I22" s="1">
        <v>192415800</v>
      </c>
      <c r="J22" s="1">
        <v>280184500</v>
      </c>
      <c r="K22" s="1">
        <v>281555000</v>
      </c>
      <c r="L22" s="1">
        <v>233478100</v>
      </c>
      <c r="M22" s="1">
        <v>204939900</v>
      </c>
    </row>
    <row r="23" spans="2:13" x14ac:dyDescent="0.25">
      <c r="B23" s="1">
        <v>23000800</v>
      </c>
      <c r="C23" s="1">
        <v>26971700</v>
      </c>
      <c r="D23" s="1">
        <v>17587400</v>
      </c>
      <c r="E23" s="1">
        <v>110097300</v>
      </c>
      <c r="F23" s="1">
        <v>205606100</v>
      </c>
      <c r="G23" s="1">
        <v>185901100</v>
      </c>
      <c r="H23" s="1">
        <v>162616800</v>
      </c>
      <c r="I23" s="1">
        <v>119836300</v>
      </c>
      <c r="J23" s="1">
        <v>245767800</v>
      </c>
      <c r="K23" s="1">
        <v>177249100</v>
      </c>
      <c r="L23" s="1">
        <v>219197200</v>
      </c>
      <c r="M23" s="1">
        <v>295671400</v>
      </c>
    </row>
    <row r="24" spans="2:13" x14ac:dyDescent="0.25">
      <c r="B24" s="1">
        <v>82344000</v>
      </c>
      <c r="C24" s="1">
        <v>48399400</v>
      </c>
      <c r="D24" s="1">
        <v>42678700</v>
      </c>
      <c r="E24" s="1">
        <v>61072800</v>
      </c>
      <c r="F24" s="1">
        <v>151270800</v>
      </c>
      <c r="G24" s="1">
        <v>171266600</v>
      </c>
      <c r="H24" s="1">
        <v>128900900</v>
      </c>
      <c r="I24" s="1">
        <v>126792600</v>
      </c>
      <c r="J24" s="1">
        <v>112041500</v>
      </c>
      <c r="K24" s="1">
        <v>168662200</v>
      </c>
      <c r="L24" s="1">
        <v>200880000</v>
      </c>
      <c r="M24" s="1">
        <v>308294100</v>
      </c>
    </row>
    <row r="25" spans="2:13" x14ac:dyDescent="0.25">
      <c r="B25" s="1">
        <v>20086300</v>
      </c>
      <c r="C25" s="1">
        <v>20567100</v>
      </c>
      <c r="D25" s="1">
        <v>17261700</v>
      </c>
      <c r="E25" s="1">
        <v>41060000</v>
      </c>
      <c r="F25" s="1">
        <v>156401700</v>
      </c>
      <c r="G25" s="1">
        <v>195250500</v>
      </c>
      <c r="H25" s="1">
        <v>129366600</v>
      </c>
      <c r="I25" s="1">
        <v>99418300</v>
      </c>
      <c r="J25" s="1">
        <v>118092700</v>
      </c>
      <c r="K25" s="1">
        <v>189521000</v>
      </c>
      <c r="L25" s="1">
        <v>192854500</v>
      </c>
      <c r="M25" s="1">
        <v>203801500</v>
      </c>
    </row>
    <row r="26" spans="2:13" x14ac:dyDescent="0.25">
      <c r="B26" s="1">
        <v>36821200</v>
      </c>
      <c r="C26" s="1">
        <v>27255800</v>
      </c>
      <c r="D26" s="1">
        <v>47460900</v>
      </c>
      <c r="E26" s="1">
        <v>116896800</v>
      </c>
      <c r="F26" s="1">
        <v>71767300</v>
      </c>
      <c r="G26" s="1">
        <v>211133400</v>
      </c>
      <c r="H26" s="1">
        <v>132165100</v>
      </c>
      <c r="I26" s="1">
        <v>119028800</v>
      </c>
      <c r="J26" s="1">
        <v>83701600</v>
      </c>
      <c r="K26" s="1">
        <v>285930200</v>
      </c>
      <c r="L26" s="1">
        <v>240658400</v>
      </c>
      <c r="M26" s="1">
        <v>172003100</v>
      </c>
    </row>
    <row r="27" spans="2:13" x14ac:dyDescent="0.25">
      <c r="B27" s="1">
        <v>33263900</v>
      </c>
      <c r="C27" s="1">
        <v>17915300</v>
      </c>
      <c r="D27" s="1">
        <v>27028200</v>
      </c>
      <c r="E27" s="1">
        <v>32023400</v>
      </c>
      <c r="F27" s="1">
        <v>134388300</v>
      </c>
      <c r="G27" s="1">
        <v>116791900</v>
      </c>
      <c r="H27" s="1">
        <v>101154500</v>
      </c>
      <c r="I27" s="1">
        <v>110270100</v>
      </c>
      <c r="J27" s="1">
        <v>116682900</v>
      </c>
      <c r="K27" s="1">
        <v>279530300</v>
      </c>
      <c r="L27" s="1">
        <v>281493400</v>
      </c>
      <c r="M27" s="1">
        <v>211476200</v>
      </c>
    </row>
    <row r="28" spans="2:13" x14ac:dyDescent="0.25">
      <c r="B28" s="1">
        <v>26720700</v>
      </c>
      <c r="C28" s="1">
        <v>14776100</v>
      </c>
      <c r="D28" s="1">
        <v>79022800</v>
      </c>
      <c r="E28" s="1">
        <v>67221100</v>
      </c>
      <c r="F28" s="1">
        <v>192316700</v>
      </c>
      <c r="G28" s="1">
        <v>110329500</v>
      </c>
      <c r="H28" s="1">
        <v>102556000</v>
      </c>
      <c r="I28" s="1">
        <v>186548900</v>
      </c>
      <c r="J28" s="1">
        <v>106218800</v>
      </c>
      <c r="K28" s="1">
        <v>223827200</v>
      </c>
      <c r="L28" s="1">
        <v>226862900</v>
      </c>
      <c r="M28" s="1">
        <v>220001700</v>
      </c>
    </row>
    <row r="29" spans="2:13" x14ac:dyDescent="0.25">
      <c r="B29" s="1">
        <v>32453800</v>
      </c>
      <c r="C29" s="1">
        <v>14336400</v>
      </c>
      <c r="D29" s="1">
        <v>20442200</v>
      </c>
      <c r="E29" s="1">
        <v>63455800</v>
      </c>
      <c r="F29" s="1">
        <v>199883400</v>
      </c>
      <c r="G29" s="1">
        <v>150256400</v>
      </c>
      <c r="H29" s="1">
        <v>105509200</v>
      </c>
      <c r="I29" s="1">
        <v>148660600</v>
      </c>
      <c r="J29" s="1">
        <v>100625000</v>
      </c>
      <c r="K29" s="1">
        <v>222617200</v>
      </c>
      <c r="L29" s="1">
        <v>239352300</v>
      </c>
      <c r="M29" s="1">
        <v>191100500</v>
      </c>
    </row>
    <row r="30" spans="2:13" x14ac:dyDescent="0.25">
      <c r="B30" s="1">
        <v>34395600</v>
      </c>
      <c r="C30" s="1">
        <v>11783000</v>
      </c>
      <c r="D30" s="1">
        <v>86657000</v>
      </c>
      <c r="E30" s="1">
        <v>89609300</v>
      </c>
      <c r="F30" s="1">
        <v>121734000</v>
      </c>
      <c r="G30" s="1">
        <v>100238500</v>
      </c>
      <c r="H30" s="1">
        <v>108434400</v>
      </c>
      <c r="I30" s="1">
        <v>201307600</v>
      </c>
      <c r="J30" s="1">
        <v>102278400</v>
      </c>
      <c r="K30" s="1">
        <v>185496600</v>
      </c>
      <c r="L30" s="1">
        <v>209608100</v>
      </c>
      <c r="M30" s="1">
        <v>219046400</v>
      </c>
    </row>
    <row r="31" spans="2:13" x14ac:dyDescent="0.25">
      <c r="B31" s="1">
        <v>21225700</v>
      </c>
      <c r="C31" s="1">
        <v>18677000</v>
      </c>
      <c r="D31" s="1">
        <v>33240699</v>
      </c>
      <c r="E31" s="1">
        <v>80356300</v>
      </c>
      <c r="F31" s="1">
        <v>98550200</v>
      </c>
      <c r="G31" s="1">
        <v>78598800</v>
      </c>
      <c r="H31" s="1">
        <v>111329100</v>
      </c>
      <c r="I31" s="1">
        <v>152542400</v>
      </c>
      <c r="J31" s="1">
        <v>127599200</v>
      </c>
      <c r="K31" s="1">
        <v>204002700</v>
      </c>
      <c r="L31" s="1">
        <v>285468100</v>
      </c>
      <c r="M31" s="1">
        <v>170610500</v>
      </c>
    </row>
    <row r="32" spans="2:13" x14ac:dyDescent="0.25">
      <c r="B32" s="1">
        <v>17255500</v>
      </c>
      <c r="C32" s="1">
        <v>16512799</v>
      </c>
      <c r="D32" s="1">
        <v>26146400</v>
      </c>
      <c r="E32" s="1">
        <v>141487400</v>
      </c>
      <c r="F32" s="1">
        <v>129834700</v>
      </c>
      <c r="G32" s="1">
        <v>120033800</v>
      </c>
      <c r="H32" s="1">
        <v>101494700</v>
      </c>
      <c r="I32" s="1">
        <v>122501400</v>
      </c>
      <c r="J32" s="1">
        <v>108172800</v>
      </c>
      <c r="K32" s="1">
        <v>277690200</v>
      </c>
      <c r="L32" s="1">
        <v>202253700</v>
      </c>
      <c r="M32" s="1">
        <v>242394700</v>
      </c>
    </row>
    <row r="33" spans="2:13" x14ac:dyDescent="0.25">
      <c r="B33" s="1">
        <v>23368700</v>
      </c>
      <c r="C33" s="1">
        <v>14399100</v>
      </c>
      <c r="D33" s="1">
        <v>27809200</v>
      </c>
      <c r="E33" s="1">
        <v>127054200</v>
      </c>
      <c r="F33" s="1">
        <v>62038100</v>
      </c>
      <c r="G33" s="1">
        <v>51788300</v>
      </c>
      <c r="H33" s="1">
        <v>147880900</v>
      </c>
      <c r="I33" s="1">
        <v>118462500</v>
      </c>
      <c r="J33" s="1">
        <v>89527600</v>
      </c>
      <c r="K33" s="1">
        <v>193924100</v>
      </c>
      <c r="L33" s="1">
        <v>190741400</v>
      </c>
      <c r="M33" s="1">
        <v>277173000</v>
      </c>
    </row>
    <row r="34" spans="2:13" x14ac:dyDescent="0.25">
      <c r="B34" s="1">
        <v>39315000</v>
      </c>
      <c r="C34" s="1">
        <v>23915500</v>
      </c>
      <c r="D34" s="1">
        <v>23496900</v>
      </c>
      <c r="E34" s="1">
        <v>44478000</v>
      </c>
      <c r="F34" s="1">
        <v>31610400</v>
      </c>
      <c r="G34" s="1">
        <v>82748200</v>
      </c>
      <c r="H34" s="1">
        <v>91497400</v>
      </c>
      <c r="I34" s="1">
        <v>127533600</v>
      </c>
      <c r="J34" s="1">
        <v>108828900</v>
      </c>
      <c r="K34" s="1">
        <v>206715100</v>
      </c>
      <c r="L34" s="1">
        <v>230910600</v>
      </c>
      <c r="M34" s="1">
        <v>211548400</v>
      </c>
    </row>
    <row r="35" spans="2:13" x14ac:dyDescent="0.25">
      <c r="B35" s="1">
        <v>33814300</v>
      </c>
      <c r="C35" s="1">
        <v>20235000</v>
      </c>
      <c r="D35" s="1">
        <v>83926700</v>
      </c>
      <c r="E35" s="1">
        <v>92258400</v>
      </c>
      <c r="F35" s="1">
        <v>160065200</v>
      </c>
      <c r="G35" s="1">
        <v>163682800</v>
      </c>
      <c r="H35" s="1">
        <v>160315300</v>
      </c>
      <c r="I35" s="1">
        <v>153936200</v>
      </c>
      <c r="J35" s="1">
        <v>84484100</v>
      </c>
      <c r="K35" s="1">
        <v>204256000</v>
      </c>
      <c r="L35" s="1">
        <v>215843700</v>
      </c>
      <c r="M35" s="1">
        <v>242148600</v>
      </c>
    </row>
    <row r="36" spans="2:13" x14ac:dyDescent="0.25">
      <c r="B36" s="1">
        <v>36647100</v>
      </c>
      <c r="C36" s="1">
        <v>97961800</v>
      </c>
      <c r="D36" s="1">
        <v>29166100</v>
      </c>
      <c r="E36" s="1">
        <v>64374100</v>
      </c>
      <c r="F36" s="1">
        <v>75064200</v>
      </c>
      <c r="G36" s="1">
        <v>96406400</v>
      </c>
      <c r="H36" s="1">
        <v>109341500</v>
      </c>
      <c r="I36" s="1">
        <v>144344900</v>
      </c>
      <c r="J36" s="1">
        <v>143302100</v>
      </c>
      <c r="K36" s="1">
        <v>238791800</v>
      </c>
      <c r="L36" s="1">
        <v>310668900</v>
      </c>
      <c r="M36" s="1">
        <v>191279700</v>
      </c>
    </row>
    <row r="37" spans="2:13" x14ac:dyDescent="0.25">
      <c r="B37" s="1">
        <v>20280300</v>
      </c>
      <c r="C37" s="1">
        <v>23676400</v>
      </c>
      <c r="D37" s="1">
        <v>41263000</v>
      </c>
      <c r="E37" s="1">
        <v>65133900</v>
      </c>
      <c r="F37" s="1">
        <v>93364100</v>
      </c>
      <c r="G37" s="1">
        <v>73081600</v>
      </c>
      <c r="H37" s="1">
        <v>95708700</v>
      </c>
      <c r="I37" s="1">
        <v>150398200</v>
      </c>
      <c r="J37" s="1">
        <v>154819800</v>
      </c>
      <c r="K37" s="1">
        <v>270022000</v>
      </c>
      <c r="L37" s="1">
        <v>247522200</v>
      </c>
      <c r="M37" s="1">
        <v>218794000</v>
      </c>
    </row>
    <row r="38" spans="2:13" x14ac:dyDescent="0.25">
      <c r="B38" s="1">
        <v>17398500</v>
      </c>
      <c r="C38" s="1">
        <v>13312800</v>
      </c>
      <c r="D38" s="1">
        <v>17364400</v>
      </c>
      <c r="E38" s="1">
        <v>92071700</v>
      </c>
      <c r="F38" s="1">
        <v>64381600</v>
      </c>
      <c r="G38" s="1">
        <v>58996600</v>
      </c>
      <c r="H38" s="1">
        <v>121658200</v>
      </c>
      <c r="I38" s="1">
        <v>223173700</v>
      </c>
      <c r="J38" s="1">
        <v>113813200</v>
      </c>
      <c r="K38" s="1">
        <v>215315600</v>
      </c>
      <c r="L38" s="1">
        <v>230442500</v>
      </c>
      <c r="M38" s="1">
        <v>269912700</v>
      </c>
    </row>
    <row r="39" spans="2:13" x14ac:dyDescent="0.25">
      <c r="B39" s="1">
        <v>118784400</v>
      </c>
      <c r="C39" s="1">
        <v>23858100</v>
      </c>
      <c r="D39" s="1">
        <v>114394900</v>
      </c>
      <c r="E39" s="1">
        <v>65205200</v>
      </c>
      <c r="F39" s="1">
        <v>52778500</v>
      </c>
      <c r="G39" s="1">
        <v>56758100</v>
      </c>
      <c r="H39" s="1">
        <v>102254700</v>
      </c>
      <c r="I39" s="1">
        <v>143624600</v>
      </c>
      <c r="J39" s="1">
        <v>141661100</v>
      </c>
      <c r="K39" s="1">
        <v>216193600</v>
      </c>
      <c r="L39" s="1">
        <v>214869200</v>
      </c>
      <c r="M39" s="1">
        <v>219131300</v>
      </c>
    </row>
    <row r="40" spans="2:13" x14ac:dyDescent="0.25">
      <c r="B40" s="1">
        <v>77635800</v>
      </c>
      <c r="C40" s="1">
        <v>28339600</v>
      </c>
      <c r="D40" s="1">
        <v>37280800</v>
      </c>
      <c r="E40" s="1">
        <v>61052500</v>
      </c>
      <c r="F40" s="1">
        <v>112400900</v>
      </c>
      <c r="G40" s="1">
        <v>58164000</v>
      </c>
      <c r="H40" s="1">
        <v>108657500</v>
      </c>
      <c r="I40" s="1">
        <v>148827700</v>
      </c>
      <c r="J40" s="1">
        <v>182895900</v>
      </c>
      <c r="K40" s="1">
        <v>203265200</v>
      </c>
      <c r="L40" s="1">
        <v>278748600</v>
      </c>
      <c r="M40" s="1">
        <v>232899000</v>
      </c>
    </row>
    <row r="41" spans="2:13" x14ac:dyDescent="0.25">
      <c r="B41" s="1">
        <v>18360400</v>
      </c>
      <c r="C41" s="1">
        <v>29268000</v>
      </c>
      <c r="D41" s="1">
        <v>38056400</v>
      </c>
      <c r="E41" s="1">
        <v>104874900</v>
      </c>
      <c r="F41" s="1">
        <v>124662500</v>
      </c>
      <c r="G41" s="1">
        <v>52664500</v>
      </c>
      <c r="H41" s="1">
        <v>100358900</v>
      </c>
      <c r="I41" s="1">
        <v>96271400</v>
      </c>
      <c r="J41" s="1">
        <v>134276000</v>
      </c>
      <c r="K41" s="1">
        <v>237366500</v>
      </c>
      <c r="L41" s="1">
        <v>231566900</v>
      </c>
      <c r="M41" s="1">
        <v>222275500</v>
      </c>
    </row>
    <row r="42" spans="2:13" x14ac:dyDescent="0.25">
      <c r="B42" s="1">
        <v>21621400</v>
      </c>
      <c r="C42" s="1">
        <v>15641500</v>
      </c>
      <c r="D42" s="1">
        <v>44456700</v>
      </c>
      <c r="E42" s="1">
        <v>34872300</v>
      </c>
      <c r="F42" s="1">
        <v>114067200</v>
      </c>
      <c r="G42" s="1">
        <v>33835700</v>
      </c>
      <c r="H42" s="1">
        <v>99248500</v>
      </c>
      <c r="I42" s="1">
        <v>94250000</v>
      </c>
      <c r="J42" s="1">
        <v>115578000</v>
      </c>
      <c r="K42" s="1">
        <v>307389900</v>
      </c>
      <c r="L42" s="1">
        <v>237453100</v>
      </c>
      <c r="M42" s="1">
        <v>204263700</v>
      </c>
    </row>
    <row r="43" spans="2:13" x14ac:dyDescent="0.25">
      <c r="B43" s="1">
        <v>32416900</v>
      </c>
      <c r="C43" s="1">
        <v>27374900</v>
      </c>
      <c r="D43" s="1">
        <v>57786900</v>
      </c>
      <c r="E43" s="1">
        <v>58187100</v>
      </c>
      <c r="F43" s="1">
        <v>131531200</v>
      </c>
      <c r="G43" s="1">
        <v>84095300</v>
      </c>
      <c r="H43" s="1">
        <v>114576900</v>
      </c>
      <c r="I43" s="1">
        <v>90550600</v>
      </c>
      <c r="J43" s="1">
        <v>94389700</v>
      </c>
      <c r="K43" s="1">
        <v>222292500</v>
      </c>
      <c r="L43" s="1">
        <v>230832700</v>
      </c>
      <c r="M43" s="1">
        <v>213331200</v>
      </c>
    </row>
    <row r="44" spans="2:13" x14ac:dyDescent="0.25">
      <c r="B44" s="1">
        <v>21267600</v>
      </c>
      <c r="C44" s="1">
        <v>16286900</v>
      </c>
      <c r="D44" s="1">
        <v>104452100</v>
      </c>
      <c r="E44" s="1">
        <v>88907500</v>
      </c>
      <c r="F44" s="1">
        <v>107725000</v>
      </c>
      <c r="G44" s="1">
        <v>77257300</v>
      </c>
      <c r="H44" s="1">
        <v>100395500</v>
      </c>
      <c r="I44" s="1">
        <v>123789100</v>
      </c>
      <c r="J44" s="1">
        <v>98326600</v>
      </c>
      <c r="K44" s="1">
        <v>202757800</v>
      </c>
      <c r="L44" s="1">
        <v>240991500</v>
      </c>
      <c r="M44" s="1">
        <v>205624500</v>
      </c>
    </row>
    <row r="45" spans="2:13" x14ac:dyDescent="0.25">
      <c r="B45" s="1">
        <v>74687200</v>
      </c>
      <c r="C45" s="1">
        <v>16435300</v>
      </c>
      <c r="D45" s="1">
        <v>81628200</v>
      </c>
      <c r="E45" s="1">
        <v>65183600</v>
      </c>
      <c r="F45" s="1">
        <v>90675400</v>
      </c>
      <c r="G45" s="1">
        <v>76454900</v>
      </c>
      <c r="H45" s="1">
        <v>137874000</v>
      </c>
      <c r="I45" s="1">
        <v>109261400</v>
      </c>
      <c r="J45" s="1">
        <v>94589400</v>
      </c>
      <c r="K45" s="1">
        <v>229795200</v>
      </c>
      <c r="L45" s="1">
        <v>273672100</v>
      </c>
      <c r="M45" s="1">
        <v>179125600</v>
      </c>
    </row>
    <row r="46" spans="2:13" x14ac:dyDescent="0.25">
      <c r="B46" s="1">
        <v>44354100</v>
      </c>
      <c r="C46" s="1">
        <v>28706300</v>
      </c>
      <c r="D46" s="1">
        <v>60807900</v>
      </c>
      <c r="E46" s="1">
        <v>102253600</v>
      </c>
      <c r="F46" s="1">
        <v>72833000</v>
      </c>
      <c r="G46" s="1">
        <v>58943400</v>
      </c>
      <c r="H46" s="1">
        <v>110988400</v>
      </c>
      <c r="I46" s="1">
        <v>153575700</v>
      </c>
      <c r="J46" s="1">
        <v>109195800</v>
      </c>
      <c r="K46" s="1">
        <v>196184600</v>
      </c>
      <c r="L46" s="1">
        <v>222070200</v>
      </c>
      <c r="M46" s="1">
        <v>184489700</v>
      </c>
    </row>
    <row r="47" spans="2:13" x14ac:dyDescent="0.25">
      <c r="B47" s="1">
        <v>105475200</v>
      </c>
      <c r="C47" s="1">
        <v>20399400</v>
      </c>
      <c r="D47" s="1">
        <v>27397300</v>
      </c>
      <c r="E47" s="1">
        <v>111766300</v>
      </c>
      <c r="F47" s="1">
        <v>53507000</v>
      </c>
      <c r="G47" s="1">
        <v>34306900</v>
      </c>
      <c r="H47" s="1">
        <v>114938300</v>
      </c>
      <c r="I47" s="1">
        <v>122422200</v>
      </c>
      <c r="J47" s="1">
        <v>136015500</v>
      </c>
      <c r="K47" s="1">
        <v>252749900</v>
      </c>
      <c r="L47" s="1">
        <v>212087000</v>
      </c>
      <c r="M47" s="1">
        <v>219847800</v>
      </c>
    </row>
    <row r="48" spans="2:13" x14ac:dyDescent="0.25">
      <c r="B48" s="1">
        <v>58968500</v>
      </c>
      <c r="C48" s="1">
        <v>22494900</v>
      </c>
      <c r="D48" s="1">
        <v>64203199</v>
      </c>
      <c r="E48" s="1">
        <v>55677300</v>
      </c>
      <c r="F48" s="1">
        <v>55889700</v>
      </c>
      <c r="G48" s="1">
        <v>60716500</v>
      </c>
      <c r="H48" s="1">
        <v>91199300</v>
      </c>
      <c r="I48" s="1">
        <v>97830900</v>
      </c>
      <c r="J48" s="1">
        <v>113072500</v>
      </c>
      <c r="K48" s="1">
        <v>304138000</v>
      </c>
      <c r="L48" s="1">
        <v>234062000</v>
      </c>
      <c r="M48" s="1">
        <v>275561700</v>
      </c>
    </row>
    <row r="49" spans="2:13" x14ac:dyDescent="0.25">
      <c r="B49" s="1">
        <v>61946700</v>
      </c>
      <c r="C49" s="1">
        <v>14978100</v>
      </c>
      <c r="D49" s="1">
        <v>24885400</v>
      </c>
      <c r="E49" s="1">
        <v>54644500</v>
      </c>
      <c r="F49" s="1">
        <v>55761700</v>
      </c>
      <c r="G49" s="1">
        <v>49873300</v>
      </c>
      <c r="H49" s="1">
        <v>109446200</v>
      </c>
      <c r="I49" s="1">
        <v>105975700</v>
      </c>
      <c r="J49" s="1">
        <v>170504900</v>
      </c>
      <c r="K49" s="1">
        <v>183873700</v>
      </c>
      <c r="L49" s="1">
        <v>255372000</v>
      </c>
      <c r="M49" s="1">
        <v>205195800</v>
      </c>
    </row>
    <row r="50" spans="2:13" x14ac:dyDescent="0.25">
      <c r="B50" s="1">
        <v>26268700</v>
      </c>
      <c r="C50" s="1">
        <v>14563000</v>
      </c>
      <c r="D50" s="1">
        <v>83861400</v>
      </c>
      <c r="E50" s="1">
        <v>37821700</v>
      </c>
      <c r="F50" s="1">
        <v>61072800</v>
      </c>
      <c r="G50" s="1">
        <v>63948700</v>
      </c>
      <c r="H50" s="1">
        <v>98194100</v>
      </c>
      <c r="I50" s="1">
        <v>94598500</v>
      </c>
      <c r="J50" s="1">
        <v>140182400</v>
      </c>
      <c r="K50" s="1">
        <v>220560800</v>
      </c>
      <c r="L50" s="1">
        <v>212235000</v>
      </c>
      <c r="M50" s="1">
        <v>205991400</v>
      </c>
    </row>
    <row r="51" spans="2:13" x14ac:dyDescent="0.25">
      <c r="B51" s="1">
        <v>51899200</v>
      </c>
      <c r="C51" s="1">
        <v>14065100</v>
      </c>
      <c r="D51" s="1">
        <v>107841300</v>
      </c>
      <c r="E51" s="1">
        <v>71044600</v>
      </c>
      <c r="F51" s="1">
        <v>35626100</v>
      </c>
      <c r="G51" s="1">
        <v>72513700</v>
      </c>
      <c r="H51" s="1">
        <v>94122900</v>
      </c>
      <c r="I51" s="1">
        <v>91694900</v>
      </c>
      <c r="J51" s="1">
        <v>116654300</v>
      </c>
      <c r="K51" s="1">
        <v>270398500</v>
      </c>
      <c r="L51" s="1">
        <v>246463600</v>
      </c>
      <c r="M51" s="1">
        <v>185208800</v>
      </c>
    </row>
    <row r="52" spans="2:13" x14ac:dyDescent="0.25">
      <c r="B52" s="1">
        <v>17597200</v>
      </c>
      <c r="C52" s="1">
        <v>13661500</v>
      </c>
      <c r="D52" s="1">
        <v>42951900</v>
      </c>
      <c r="E52" s="1">
        <v>34157200</v>
      </c>
      <c r="F52" s="1">
        <v>46629500</v>
      </c>
      <c r="G52" s="1">
        <v>82191900</v>
      </c>
      <c r="H52" s="1">
        <v>101639100</v>
      </c>
      <c r="I52" s="1">
        <v>114590100</v>
      </c>
      <c r="J52" s="1">
        <v>101489900</v>
      </c>
      <c r="K52" s="1">
        <v>190341400</v>
      </c>
      <c r="L52" s="1">
        <v>201138900</v>
      </c>
      <c r="M52" s="1">
        <v>177919600</v>
      </c>
    </row>
    <row r="53" spans="2:13" x14ac:dyDescent="0.25">
      <c r="B53" s="1">
        <v>19709100</v>
      </c>
      <c r="C53" s="1">
        <v>13030900</v>
      </c>
      <c r="D53" s="1">
        <v>82205200</v>
      </c>
      <c r="E53" s="1">
        <v>34217900</v>
      </c>
      <c r="F53" s="1">
        <v>65234200</v>
      </c>
      <c r="G53" s="1">
        <v>55378600</v>
      </c>
      <c r="H53" s="1">
        <v>112121100</v>
      </c>
      <c r="I53" s="1">
        <v>96643400</v>
      </c>
      <c r="J53" s="1">
        <v>94560500</v>
      </c>
      <c r="K53" s="1">
        <v>261586900</v>
      </c>
      <c r="L53" s="1">
        <v>290013600</v>
      </c>
      <c r="M53" s="1">
        <v>250503100</v>
      </c>
    </row>
    <row r="54" spans="2:13" x14ac:dyDescent="0.25">
      <c r="B54" s="1">
        <v>51463400</v>
      </c>
      <c r="C54" s="1">
        <v>17023200</v>
      </c>
      <c r="D54" s="1">
        <v>76526900</v>
      </c>
      <c r="E54" s="1">
        <v>38057700</v>
      </c>
      <c r="F54" s="1">
        <v>41651000</v>
      </c>
      <c r="G54" s="1">
        <v>27922800</v>
      </c>
      <c r="H54" s="1">
        <v>107948500</v>
      </c>
      <c r="I54" s="1">
        <v>112437300</v>
      </c>
      <c r="J54" s="1">
        <v>101347700</v>
      </c>
      <c r="K54" s="1">
        <v>274722900</v>
      </c>
      <c r="L54" s="1">
        <v>294912100</v>
      </c>
      <c r="M54" s="1">
        <v>221469600</v>
      </c>
    </row>
    <row r="55" spans="2:13" x14ac:dyDescent="0.25">
      <c r="B55" s="1">
        <v>26783300</v>
      </c>
      <c r="C55" s="1">
        <v>15132300</v>
      </c>
      <c r="D55" s="1">
        <v>264506800</v>
      </c>
      <c r="E55" s="1">
        <v>72029700</v>
      </c>
      <c r="F55" s="1">
        <v>49988100</v>
      </c>
      <c r="G55" s="1">
        <v>72312700</v>
      </c>
      <c r="H55" s="1">
        <v>127428300</v>
      </c>
      <c r="I55" s="1">
        <v>180629200</v>
      </c>
      <c r="J55" s="1">
        <v>112118500</v>
      </c>
      <c r="K55" s="1">
        <v>610447900</v>
      </c>
      <c r="L55" s="1">
        <v>222436100</v>
      </c>
      <c r="M55" s="1">
        <v>232949100</v>
      </c>
    </row>
    <row r="56" spans="2:13" x14ac:dyDescent="0.25">
      <c r="B56" s="1">
        <v>17426100</v>
      </c>
      <c r="C56" s="1">
        <v>34726800</v>
      </c>
      <c r="D56" s="1">
        <v>202613200</v>
      </c>
      <c r="E56" s="1">
        <v>50494600</v>
      </c>
      <c r="F56" s="1">
        <v>59865900</v>
      </c>
      <c r="G56" s="1">
        <v>28647500</v>
      </c>
      <c r="H56" s="1">
        <v>130752199</v>
      </c>
      <c r="I56" s="1">
        <v>121661100</v>
      </c>
      <c r="J56" s="1">
        <v>104881100</v>
      </c>
      <c r="K56" s="1">
        <v>510004400</v>
      </c>
      <c r="L56" s="1">
        <v>317803600</v>
      </c>
      <c r="M56" s="1">
        <v>189600300</v>
      </c>
    </row>
    <row r="57" spans="2:13" x14ac:dyDescent="0.25">
      <c r="B57" s="1">
        <v>43553300</v>
      </c>
      <c r="C57" s="1">
        <v>25634900</v>
      </c>
      <c r="D57" s="1">
        <v>45944900</v>
      </c>
      <c r="E57" s="1">
        <v>41106500</v>
      </c>
      <c r="F57" s="1">
        <v>50789500</v>
      </c>
      <c r="G57" s="1">
        <v>30763300</v>
      </c>
      <c r="H57" s="1">
        <v>118512100</v>
      </c>
      <c r="I57" s="1">
        <v>101998500</v>
      </c>
      <c r="J57" s="1">
        <v>118641400</v>
      </c>
      <c r="K57" s="1">
        <v>331513600</v>
      </c>
      <c r="L57" s="1">
        <v>769424300</v>
      </c>
      <c r="M57" s="1">
        <v>176182800</v>
      </c>
    </row>
    <row r="58" spans="2:13" x14ac:dyDescent="0.25">
      <c r="B58" s="1">
        <v>16857100</v>
      </c>
      <c r="C58" s="1">
        <v>71720600</v>
      </c>
      <c r="D58" s="1">
        <v>35836700</v>
      </c>
      <c r="E58" s="1">
        <v>81739200</v>
      </c>
      <c r="F58" s="1">
        <v>42684800</v>
      </c>
      <c r="G58" s="1">
        <v>34790700</v>
      </c>
      <c r="H58" s="1">
        <v>132966700</v>
      </c>
      <c r="I58" s="1">
        <v>99791800</v>
      </c>
      <c r="J58" s="1">
        <v>104869300</v>
      </c>
      <c r="K58" s="1">
        <v>538487200</v>
      </c>
      <c r="L58" s="1">
        <v>353402400</v>
      </c>
      <c r="M58" s="1">
        <v>217095000</v>
      </c>
    </row>
    <row r="59" spans="2:13" x14ac:dyDescent="0.25">
      <c r="B59" s="1">
        <v>22782900</v>
      </c>
      <c r="C59" s="1">
        <v>20625600</v>
      </c>
      <c r="D59" s="1">
        <v>21312000</v>
      </c>
      <c r="E59" s="1">
        <v>40218900</v>
      </c>
      <c r="F59" s="1">
        <v>34050500</v>
      </c>
      <c r="G59" s="1">
        <v>44101600</v>
      </c>
      <c r="H59" s="1">
        <v>112671800</v>
      </c>
      <c r="I59" s="1">
        <v>92844800</v>
      </c>
      <c r="J59" s="1">
        <v>130911399</v>
      </c>
      <c r="K59" s="1">
        <v>359828700</v>
      </c>
      <c r="L59" s="1">
        <v>407933300</v>
      </c>
      <c r="M59" s="1">
        <v>230793500</v>
      </c>
    </row>
    <row r="60" spans="2:13" x14ac:dyDescent="0.25">
      <c r="B60" s="1">
        <v>39554900</v>
      </c>
      <c r="C60" s="1">
        <v>20114900</v>
      </c>
      <c r="D60" s="1">
        <v>19245900</v>
      </c>
      <c r="E60" s="1">
        <v>26940100</v>
      </c>
      <c r="F60" s="1">
        <v>70853000</v>
      </c>
      <c r="G60" s="1">
        <v>50194600</v>
      </c>
      <c r="H60" s="1">
        <v>95688400</v>
      </c>
      <c r="I60" s="1">
        <v>104428600</v>
      </c>
      <c r="J60" s="1">
        <v>96110900</v>
      </c>
      <c r="K60" s="1">
        <v>440250400</v>
      </c>
      <c r="L60" s="1">
        <v>403038000</v>
      </c>
      <c r="M60" s="1">
        <v>209856600</v>
      </c>
    </row>
    <row r="61" spans="2:13" x14ac:dyDescent="0.25">
      <c r="B61" s="1">
        <v>15869500</v>
      </c>
      <c r="C61" s="1">
        <v>15323200</v>
      </c>
      <c r="D61" s="1">
        <v>131657100</v>
      </c>
      <c r="E61" s="1">
        <v>42259400</v>
      </c>
      <c r="F61" s="1">
        <v>92975000</v>
      </c>
      <c r="G61" s="1">
        <v>28447600</v>
      </c>
      <c r="H61" s="1">
        <v>107448600</v>
      </c>
      <c r="I61" s="1">
        <v>84488000</v>
      </c>
      <c r="J61" s="1">
        <v>140436900</v>
      </c>
      <c r="K61" s="1">
        <v>675608500</v>
      </c>
      <c r="L61" s="1">
        <v>286549200</v>
      </c>
      <c r="M61" s="1">
        <v>215566600</v>
      </c>
    </row>
    <row r="62" spans="2:13" x14ac:dyDescent="0.25">
      <c r="B62" s="1">
        <v>40623000</v>
      </c>
      <c r="C62" s="1">
        <v>42371200</v>
      </c>
      <c r="D62" s="1">
        <v>61044600</v>
      </c>
      <c r="E62" s="1">
        <v>70983500</v>
      </c>
      <c r="F62" s="1">
        <v>74731600</v>
      </c>
      <c r="G62" s="1">
        <v>38987600</v>
      </c>
      <c r="H62" s="1">
        <v>121290800</v>
      </c>
      <c r="I62" s="1">
        <v>105760100</v>
      </c>
      <c r="J62" s="1">
        <v>89105200</v>
      </c>
      <c r="K62" s="1">
        <v>383371900</v>
      </c>
      <c r="L62" s="1">
        <v>257314100</v>
      </c>
      <c r="M62" s="1">
        <v>194522000</v>
      </c>
    </row>
    <row r="63" spans="2:13" x14ac:dyDescent="0.25">
      <c r="B63" s="1">
        <v>16762000</v>
      </c>
      <c r="C63" s="1">
        <v>27978600</v>
      </c>
      <c r="D63" s="1">
        <v>40632500</v>
      </c>
      <c r="E63" s="1">
        <v>33541300</v>
      </c>
      <c r="F63" s="1">
        <v>56010000</v>
      </c>
      <c r="G63" s="1">
        <v>41821600</v>
      </c>
      <c r="H63" s="1">
        <v>127587800</v>
      </c>
      <c r="I63" s="1">
        <v>95712300</v>
      </c>
      <c r="J63" s="1">
        <v>125664700</v>
      </c>
      <c r="K63" s="1">
        <v>388930000</v>
      </c>
      <c r="L63" s="1">
        <v>309518400</v>
      </c>
      <c r="M63" s="1">
        <v>213674900</v>
      </c>
    </row>
    <row r="64" spans="2:13" x14ac:dyDescent="0.25">
      <c r="B64" s="1">
        <v>22137800</v>
      </c>
      <c r="C64" s="1">
        <v>17182100</v>
      </c>
      <c r="D64" s="1">
        <v>57856500</v>
      </c>
      <c r="E64" s="1">
        <v>53387500</v>
      </c>
      <c r="F64" s="1">
        <v>41540600</v>
      </c>
      <c r="G64" s="1">
        <v>38675500</v>
      </c>
      <c r="H64" s="1">
        <v>174556800</v>
      </c>
      <c r="I64" s="1">
        <v>145772900</v>
      </c>
      <c r="J64" s="1">
        <v>94306700</v>
      </c>
      <c r="K64" s="1">
        <v>343408100</v>
      </c>
      <c r="L64" s="1">
        <v>339066800</v>
      </c>
      <c r="M64" s="1">
        <v>295838400</v>
      </c>
    </row>
    <row r="65" spans="2:13" x14ac:dyDescent="0.25">
      <c r="B65" s="1">
        <v>20307700</v>
      </c>
      <c r="C65" s="1">
        <v>13272700</v>
      </c>
      <c r="D65" s="1">
        <v>126749900</v>
      </c>
      <c r="E65" s="1">
        <v>72926300</v>
      </c>
      <c r="F65" s="1">
        <v>30083400</v>
      </c>
      <c r="G65" s="1">
        <v>78991200</v>
      </c>
      <c r="H65" s="1">
        <v>116563200</v>
      </c>
      <c r="I65" s="1">
        <v>164769500</v>
      </c>
      <c r="J65" s="1">
        <v>119147300</v>
      </c>
      <c r="K65" s="1">
        <v>237269000</v>
      </c>
      <c r="L65" s="1">
        <v>240223100</v>
      </c>
      <c r="M65" s="1">
        <v>211322500</v>
      </c>
    </row>
    <row r="66" spans="2:13" x14ac:dyDescent="0.25">
      <c r="B66" s="1">
        <v>25032800</v>
      </c>
      <c r="C66" s="1">
        <v>18744200</v>
      </c>
      <c r="D66" s="1">
        <v>108375200</v>
      </c>
      <c r="E66" s="1">
        <v>81150400</v>
      </c>
      <c r="F66" s="1">
        <v>77649700</v>
      </c>
      <c r="G66" s="1">
        <v>76247200</v>
      </c>
      <c r="H66" s="1">
        <v>188462000</v>
      </c>
      <c r="I66" s="1">
        <v>122859500</v>
      </c>
      <c r="J66" s="1">
        <v>180192900</v>
      </c>
      <c r="K66" s="1">
        <v>217910600</v>
      </c>
      <c r="L66" s="1">
        <v>209379800</v>
      </c>
      <c r="M66" s="1">
        <v>187892200</v>
      </c>
    </row>
    <row r="67" spans="2:13" x14ac:dyDescent="0.25">
      <c r="B67" s="1">
        <v>20578200</v>
      </c>
      <c r="C67" s="1">
        <v>17868500</v>
      </c>
      <c r="D67" s="1">
        <v>150030500</v>
      </c>
      <c r="E67" s="1">
        <v>63446600</v>
      </c>
      <c r="F67" s="1">
        <v>70674000</v>
      </c>
      <c r="G67" s="1">
        <v>55186000</v>
      </c>
      <c r="H67" s="1">
        <v>151285300</v>
      </c>
      <c r="I67" s="1">
        <v>144647300</v>
      </c>
      <c r="J67" s="1">
        <v>136206200</v>
      </c>
      <c r="K67" s="1">
        <v>226956100</v>
      </c>
      <c r="L67" s="1">
        <v>251461100</v>
      </c>
      <c r="M67" s="1">
        <v>193729900</v>
      </c>
    </row>
    <row r="68" spans="2:13" x14ac:dyDescent="0.25">
      <c r="B68" s="1">
        <v>15851500</v>
      </c>
      <c r="C68" s="1">
        <v>55674400</v>
      </c>
      <c r="D68" s="1">
        <v>114685000</v>
      </c>
      <c r="E68" s="1">
        <v>61502700</v>
      </c>
      <c r="F68" s="1">
        <v>32582700</v>
      </c>
      <c r="G68" s="1">
        <v>43638700</v>
      </c>
      <c r="H68" s="1">
        <v>121240600</v>
      </c>
      <c r="I68" s="1">
        <v>136471400</v>
      </c>
      <c r="J68" s="1">
        <v>154216400</v>
      </c>
      <c r="K68" s="1">
        <v>307834500</v>
      </c>
      <c r="L68" s="1">
        <v>319937100</v>
      </c>
      <c r="M68" s="1">
        <v>249840200</v>
      </c>
    </row>
    <row r="69" spans="2:13" x14ac:dyDescent="0.25">
      <c r="B69" s="1">
        <v>22059800</v>
      </c>
      <c r="C69" s="1">
        <v>17795400</v>
      </c>
      <c r="D69" s="1">
        <v>65367400</v>
      </c>
      <c r="E69" s="1">
        <v>43767200</v>
      </c>
      <c r="F69" s="1">
        <v>29232800</v>
      </c>
      <c r="G69" s="1">
        <v>44761900</v>
      </c>
      <c r="H69" s="1">
        <v>108224300</v>
      </c>
      <c r="I69" s="1">
        <v>108310800</v>
      </c>
      <c r="J69" s="1">
        <v>95772200</v>
      </c>
      <c r="K69" s="1">
        <v>190576900</v>
      </c>
      <c r="L69" s="1">
        <v>292141800</v>
      </c>
      <c r="M69" s="1">
        <v>311441600</v>
      </c>
    </row>
    <row r="70" spans="2:13" x14ac:dyDescent="0.25">
      <c r="B70" s="1">
        <v>19790900</v>
      </c>
      <c r="C70" s="1">
        <v>13572100</v>
      </c>
      <c r="D70" s="1">
        <v>24628000</v>
      </c>
      <c r="E70" s="1">
        <v>50723200</v>
      </c>
      <c r="F70" s="1">
        <v>65803799</v>
      </c>
      <c r="G70" s="1">
        <v>31077400</v>
      </c>
      <c r="H70" s="1">
        <v>103993200</v>
      </c>
      <c r="I70" s="1">
        <v>103923000</v>
      </c>
      <c r="J70" s="1">
        <v>111205100</v>
      </c>
      <c r="K70" s="1">
        <v>177659300</v>
      </c>
      <c r="L70" s="1">
        <v>285218300</v>
      </c>
      <c r="M70" s="1">
        <v>221396600</v>
      </c>
    </row>
    <row r="71" spans="2:13" x14ac:dyDescent="0.25">
      <c r="B71" s="1">
        <v>27858000</v>
      </c>
      <c r="C71" s="1">
        <v>16065400</v>
      </c>
      <c r="D71" s="1">
        <v>23250900</v>
      </c>
      <c r="E71" s="1">
        <v>50023300</v>
      </c>
      <c r="F71" s="1">
        <v>53800800</v>
      </c>
      <c r="G71" s="1">
        <v>58181600</v>
      </c>
      <c r="H71" s="1">
        <v>111040300</v>
      </c>
      <c r="I71" s="1">
        <v>110166100</v>
      </c>
      <c r="J71" s="1">
        <v>86464100</v>
      </c>
      <c r="K71" s="1">
        <v>228795200</v>
      </c>
      <c r="L71" s="1">
        <v>259280899</v>
      </c>
      <c r="M71" s="1">
        <v>192781000</v>
      </c>
    </row>
    <row r="72" spans="2:13" x14ac:dyDescent="0.25">
      <c r="B72" s="1">
        <v>32615499</v>
      </c>
      <c r="C72" s="1">
        <v>23227500</v>
      </c>
      <c r="D72" s="1">
        <v>90554300</v>
      </c>
      <c r="E72" s="1">
        <v>30044300</v>
      </c>
      <c r="F72" s="1">
        <v>40205200</v>
      </c>
      <c r="G72" s="1">
        <v>48094700</v>
      </c>
      <c r="H72" s="1">
        <v>243518000</v>
      </c>
      <c r="I72" s="1">
        <v>110032700</v>
      </c>
      <c r="J72" s="1">
        <v>99870300</v>
      </c>
      <c r="K72" s="1">
        <v>224043200</v>
      </c>
      <c r="L72" s="1">
        <v>338493300</v>
      </c>
      <c r="M72" s="1">
        <v>202727500</v>
      </c>
    </row>
    <row r="73" spans="2:13" x14ac:dyDescent="0.25">
      <c r="B73" s="1">
        <v>30668300</v>
      </c>
      <c r="C73" s="1">
        <v>13268600</v>
      </c>
      <c r="D73" s="1">
        <v>33186799</v>
      </c>
      <c r="E73" s="1">
        <v>25720500</v>
      </c>
      <c r="F73" s="1">
        <v>57568600</v>
      </c>
      <c r="G73" s="1">
        <v>39003300</v>
      </c>
      <c r="H73" s="1">
        <v>111102700</v>
      </c>
      <c r="I73" s="1">
        <v>111801500</v>
      </c>
      <c r="J73" s="1">
        <v>98387900</v>
      </c>
      <c r="K73" s="1">
        <v>260085899</v>
      </c>
      <c r="L73" s="1">
        <v>250093300</v>
      </c>
      <c r="M73" s="1">
        <v>271860600</v>
      </c>
    </row>
    <row r="74" spans="2:13" x14ac:dyDescent="0.25">
      <c r="B74" s="1">
        <v>28132600</v>
      </c>
      <c r="C74" s="1">
        <v>18454400</v>
      </c>
      <c r="D74" s="1">
        <v>36358200</v>
      </c>
      <c r="E74" s="1">
        <v>59298800</v>
      </c>
      <c r="F74" s="1">
        <v>56918300</v>
      </c>
      <c r="G74" s="1">
        <v>31656000</v>
      </c>
      <c r="H74" s="1">
        <v>295419700</v>
      </c>
      <c r="I74" s="1">
        <v>140222600</v>
      </c>
      <c r="J74" s="1">
        <v>100652500</v>
      </c>
      <c r="K74" s="1">
        <v>179729800</v>
      </c>
      <c r="L74" s="1">
        <v>225655000</v>
      </c>
      <c r="M74" s="1">
        <v>255688300</v>
      </c>
    </row>
    <row r="75" spans="2:13" x14ac:dyDescent="0.25">
      <c r="B75" s="1">
        <v>40408300</v>
      </c>
      <c r="C75" s="1">
        <v>13368600</v>
      </c>
      <c r="D75" s="1">
        <v>29288700</v>
      </c>
      <c r="E75" s="1">
        <v>53402100</v>
      </c>
      <c r="F75" s="1">
        <v>47799700</v>
      </c>
      <c r="G75" s="1">
        <v>54103400</v>
      </c>
      <c r="H75" s="1">
        <v>571932100</v>
      </c>
      <c r="I75" s="1">
        <v>123881400</v>
      </c>
      <c r="J75" s="1">
        <v>101540600</v>
      </c>
      <c r="K75" s="1">
        <v>284542100</v>
      </c>
      <c r="L75" s="1">
        <v>211598000</v>
      </c>
      <c r="M75" s="1">
        <v>237095100</v>
      </c>
    </row>
    <row r="76" spans="2:13" x14ac:dyDescent="0.25">
      <c r="B76" s="1">
        <v>19820500</v>
      </c>
      <c r="C76" s="1">
        <v>20550800</v>
      </c>
      <c r="D76" s="1">
        <v>24274800</v>
      </c>
      <c r="E76" s="1">
        <v>38998800</v>
      </c>
      <c r="F76" s="1">
        <v>31513500</v>
      </c>
      <c r="G76" s="1">
        <v>43717100</v>
      </c>
      <c r="H76" s="1">
        <v>328525100</v>
      </c>
      <c r="I76" s="1">
        <v>101583900</v>
      </c>
      <c r="J76" s="1">
        <v>156572100</v>
      </c>
      <c r="K76" s="1">
        <v>257213199</v>
      </c>
      <c r="L76" s="1">
        <v>225966500</v>
      </c>
      <c r="M76" s="1">
        <v>199661300</v>
      </c>
    </row>
    <row r="77" spans="2:13" x14ac:dyDescent="0.25">
      <c r="B77" s="1">
        <v>18362800</v>
      </c>
      <c r="C77" s="1">
        <v>14600900</v>
      </c>
      <c r="D77" s="1">
        <v>107550200</v>
      </c>
      <c r="E77" s="1">
        <v>34467000</v>
      </c>
      <c r="F77" s="1">
        <v>81375900</v>
      </c>
      <c r="G77" s="1">
        <v>38579500</v>
      </c>
      <c r="H77" s="1">
        <v>255618700</v>
      </c>
      <c r="I77" s="1">
        <v>103885500</v>
      </c>
      <c r="J77" s="1">
        <v>178662100</v>
      </c>
      <c r="K77" s="1">
        <v>277235100</v>
      </c>
      <c r="L77" s="1">
        <v>323423000</v>
      </c>
      <c r="M77" s="1">
        <v>200422700</v>
      </c>
    </row>
    <row r="78" spans="2:13" x14ac:dyDescent="0.25">
      <c r="B78" s="1">
        <v>26393100</v>
      </c>
      <c r="C78" s="1">
        <v>18160800</v>
      </c>
      <c r="D78" s="1">
        <v>40143700</v>
      </c>
      <c r="E78" s="1">
        <v>69247500</v>
      </c>
      <c r="F78" s="1">
        <v>55032700</v>
      </c>
      <c r="G78" s="1">
        <v>29829800</v>
      </c>
      <c r="H78" s="1">
        <v>274047200</v>
      </c>
      <c r="I78" s="1">
        <v>95050400</v>
      </c>
      <c r="J78" s="1">
        <v>118968500</v>
      </c>
      <c r="K78" s="1">
        <v>336182300</v>
      </c>
      <c r="L78" s="1">
        <v>280389600</v>
      </c>
      <c r="M78" s="1">
        <v>248495600</v>
      </c>
    </row>
    <row r="79" spans="2:13" x14ac:dyDescent="0.25">
      <c r="B79" s="1">
        <v>42138200</v>
      </c>
      <c r="C79" s="1">
        <v>35435900</v>
      </c>
      <c r="D79" s="1">
        <v>62372700</v>
      </c>
      <c r="E79" s="1">
        <v>49567000</v>
      </c>
      <c r="F79" s="1">
        <v>79442300</v>
      </c>
      <c r="G79" s="1">
        <v>41415200</v>
      </c>
      <c r="H79" s="1">
        <v>204735300</v>
      </c>
      <c r="I79" s="1">
        <v>93397900</v>
      </c>
      <c r="J79" s="1">
        <v>192155300</v>
      </c>
      <c r="K79" s="1">
        <v>269002600</v>
      </c>
      <c r="L79" s="1">
        <v>259320200</v>
      </c>
      <c r="M79" s="1">
        <v>221523200</v>
      </c>
    </row>
    <row r="80" spans="2:13" x14ac:dyDescent="0.25">
      <c r="B80" s="1">
        <v>38095500</v>
      </c>
      <c r="C80" s="1">
        <v>18398400</v>
      </c>
      <c r="D80" s="1">
        <v>54490300</v>
      </c>
      <c r="E80" s="1">
        <v>28281800</v>
      </c>
      <c r="F80" s="1">
        <v>70099000</v>
      </c>
      <c r="G80" s="1">
        <v>32460099</v>
      </c>
      <c r="H80" s="1">
        <v>277209600</v>
      </c>
      <c r="I80" s="1">
        <v>120969700</v>
      </c>
      <c r="J80" s="1">
        <v>119987300</v>
      </c>
      <c r="K80" s="1">
        <v>222311300</v>
      </c>
      <c r="L80" s="1">
        <v>261565800</v>
      </c>
      <c r="M80" s="1">
        <v>191698000</v>
      </c>
    </row>
    <row r="81" spans="2:13" x14ac:dyDescent="0.25">
      <c r="B81" s="1">
        <v>30382700</v>
      </c>
      <c r="C81" s="1">
        <v>23062900</v>
      </c>
      <c r="D81" s="1">
        <v>127949000</v>
      </c>
      <c r="E81" s="1">
        <v>43107000</v>
      </c>
      <c r="F81" s="1">
        <v>104768800</v>
      </c>
      <c r="G81" s="1">
        <v>29221800</v>
      </c>
      <c r="H81" s="1">
        <v>158979600</v>
      </c>
      <c r="I81" s="1">
        <v>123010900</v>
      </c>
      <c r="J81" s="1">
        <v>87194300</v>
      </c>
      <c r="K81" s="1">
        <v>259066800</v>
      </c>
      <c r="L81" s="1">
        <v>331686400</v>
      </c>
      <c r="M81" s="1">
        <v>204980700</v>
      </c>
    </row>
    <row r="82" spans="2:13" x14ac:dyDescent="0.25">
      <c r="B82" s="1">
        <v>27667900</v>
      </c>
      <c r="C82" s="1">
        <v>13893200</v>
      </c>
      <c r="D82" s="1">
        <v>65900700</v>
      </c>
      <c r="E82" s="1">
        <v>84350800</v>
      </c>
      <c r="F82" s="1">
        <v>50171200</v>
      </c>
      <c r="G82" s="1">
        <v>28275400</v>
      </c>
      <c r="H82" s="1">
        <v>165042300</v>
      </c>
      <c r="I82" s="1">
        <v>98963300</v>
      </c>
      <c r="J82" s="1">
        <v>133410800</v>
      </c>
      <c r="K82" s="1">
        <v>265461799</v>
      </c>
      <c r="L82" s="1">
        <v>219745800</v>
      </c>
      <c r="M82" s="1">
        <v>280700900</v>
      </c>
    </row>
    <row r="83" spans="2:13" x14ac:dyDescent="0.25">
      <c r="B83" s="1">
        <v>94607400</v>
      </c>
      <c r="C83" s="1">
        <v>19060700</v>
      </c>
      <c r="D83" s="1">
        <v>41387000</v>
      </c>
      <c r="E83" s="1">
        <v>75057700</v>
      </c>
      <c r="F83" s="1">
        <v>35681000</v>
      </c>
      <c r="G83" s="1">
        <v>41049300</v>
      </c>
      <c r="H83" s="1">
        <v>128253600</v>
      </c>
      <c r="I83" s="1">
        <v>130065100</v>
      </c>
      <c r="J83" s="1">
        <v>84832000</v>
      </c>
      <c r="K83" s="1">
        <v>255899500</v>
      </c>
      <c r="L83" s="1">
        <v>219781500</v>
      </c>
      <c r="M83" s="1">
        <v>354892400</v>
      </c>
    </row>
    <row r="84" spans="2:13" x14ac:dyDescent="0.25">
      <c r="B84" s="1">
        <v>40278700</v>
      </c>
      <c r="C84" s="1">
        <v>44404800</v>
      </c>
      <c r="D84" s="1">
        <v>25720400</v>
      </c>
      <c r="E84" s="1">
        <v>66209900</v>
      </c>
      <c r="F84" s="1">
        <v>45914400</v>
      </c>
      <c r="G84" s="1">
        <v>32924100</v>
      </c>
      <c r="H84" s="1">
        <v>114702300</v>
      </c>
      <c r="I84" s="1">
        <v>168710100</v>
      </c>
      <c r="J84" s="1">
        <v>104393700</v>
      </c>
      <c r="K84" s="1">
        <v>228669600</v>
      </c>
      <c r="L84" s="1">
        <v>243505000</v>
      </c>
      <c r="M84" s="1">
        <v>333352000</v>
      </c>
    </row>
    <row r="85" spans="2:13" x14ac:dyDescent="0.25">
      <c r="B85" s="1">
        <v>142964200</v>
      </c>
      <c r="C85" s="1">
        <v>51574200</v>
      </c>
      <c r="D85" s="1">
        <v>72100100</v>
      </c>
      <c r="E85" s="1">
        <v>76756400</v>
      </c>
      <c r="F85" s="1">
        <v>41637600</v>
      </c>
      <c r="G85" s="1">
        <v>45487500</v>
      </c>
      <c r="H85" s="1">
        <v>127560200</v>
      </c>
      <c r="I85" s="1">
        <v>91654400</v>
      </c>
      <c r="J85" s="1">
        <v>97239400</v>
      </c>
      <c r="K85" s="1">
        <v>191180600</v>
      </c>
      <c r="L85" s="1">
        <v>311612500</v>
      </c>
      <c r="M85" s="1">
        <v>263784800</v>
      </c>
    </row>
    <row r="86" spans="2:13" x14ac:dyDescent="0.25">
      <c r="B86" s="1">
        <v>49584600</v>
      </c>
      <c r="C86" s="1">
        <v>12785900</v>
      </c>
      <c r="D86" s="1">
        <v>42996100</v>
      </c>
      <c r="E86" s="1">
        <v>59726800</v>
      </c>
      <c r="F86" s="1">
        <v>30348800</v>
      </c>
      <c r="G86" s="1">
        <v>84235500</v>
      </c>
      <c r="H86" s="1">
        <v>142988100</v>
      </c>
      <c r="I86" s="1">
        <v>116014800</v>
      </c>
      <c r="J86" s="1">
        <v>265149900</v>
      </c>
      <c r="K86" s="1">
        <v>325960600</v>
      </c>
      <c r="L86" s="1">
        <v>270478400</v>
      </c>
      <c r="M86" s="1">
        <v>300036900</v>
      </c>
    </row>
    <row r="87" spans="2:13" x14ac:dyDescent="0.25">
      <c r="B87" s="1">
        <v>60896300</v>
      </c>
      <c r="C87" s="1">
        <v>30982300</v>
      </c>
      <c r="D87" s="1">
        <v>46267500</v>
      </c>
      <c r="E87" s="1">
        <v>51418500</v>
      </c>
      <c r="F87" s="1">
        <v>28277700</v>
      </c>
      <c r="G87" s="1">
        <v>54541700</v>
      </c>
      <c r="H87" s="1">
        <v>191727900</v>
      </c>
      <c r="I87" s="1">
        <v>85520000</v>
      </c>
      <c r="J87" s="1">
        <v>165666500</v>
      </c>
      <c r="K87" s="1">
        <v>243429500</v>
      </c>
      <c r="L87" s="1">
        <v>255366500</v>
      </c>
      <c r="M87" s="1">
        <v>290229900</v>
      </c>
    </row>
    <row r="88" spans="2:13" x14ac:dyDescent="0.25">
      <c r="B88" s="1">
        <v>32643300</v>
      </c>
      <c r="C88" s="1">
        <v>78766700</v>
      </c>
      <c r="D88" s="1">
        <v>117278500</v>
      </c>
      <c r="E88" s="1">
        <v>38661800</v>
      </c>
      <c r="F88" s="1">
        <v>46767000</v>
      </c>
      <c r="G88" s="1">
        <v>51659100</v>
      </c>
      <c r="H88" s="1">
        <v>184674300</v>
      </c>
      <c r="I88" s="1">
        <v>120541500</v>
      </c>
      <c r="J88" s="1">
        <v>154300800</v>
      </c>
      <c r="K88" s="1">
        <v>228927300</v>
      </c>
      <c r="L88" s="1">
        <v>229980300</v>
      </c>
      <c r="M88" s="1">
        <v>298597600</v>
      </c>
    </row>
    <row r="89" spans="2:13" x14ac:dyDescent="0.25">
      <c r="B89" s="1">
        <v>68401000</v>
      </c>
      <c r="C89" s="1">
        <v>20087600</v>
      </c>
      <c r="D89" s="1">
        <v>318774300</v>
      </c>
      <c r="E89" s="1">
        <v>40821700</v>
      </c>
      <c r="F89" s="1">
        <v>42791400</v>
      </c>
      <c r="G89" s="1">
        <v>47674300</v>
      </c>
      <c r="H89" s="1">
        <v>249429600</v>
      </c>
      <c r="I89" s="1">
        <v>123815900</v>
      </c>
      <c r="J89" s="1">
        <v>154771100</v>
      </c>
      <c r="K89" s="1">
        <v>250449300</v>
      </c>
      <c r="L89" s="1">
        <v>273936200</v>
      </c>
      <c r="M89" s="1">
        <v>228564900</v>
      </c>
    </row>
    <row r="90" spans="2:13" x14ac:dyDescent="0.25">
      <c r="B90" s="1">
        <v>31915600</v>
      </c>
      <c r="C90" s="1">
        <v>24915100</v>
      </c>
      <c r="D90" s="1">
        <v>139593700</v>
      </c>
      <c r="E90" s="1">
        <v>29704000</v>
      </c>
      <c r="F90" s="1">
        <v>48284900</v>
      </c>
      <c r="G90" s="1">
        <v>43043700</v>
      </c>
      <c r="H90" s="1">
        <v>365899900</v>
      </c>
      <c r="I90" s="1">
        <v>108579300</v>
      </c>
      <c r="J90" s="1">
        <v>180392000</v>
      </c>
      <c r="K90" s="1">
        <v>308752200</v>
      </c>
      <c r="L90" s="1">
        <v>300460300</v>
      </c>
      <c r="M90" s="1">
        <v>244205000</v>
      </c>
    </row>
    <row r="91" spans="2:13" x14ac:dyDescent="0.25">
      <c r="B91" s="1">
        <v>20027300</v>
      </c>
      <c r="C91" s="1">
        <v>18233500</v>
      </c>
      <c r="D91" s="1">
        <v>80904400</v>
      </c>
      <c r="E91" s="1">
        <v>27956300</v>
      </c>
      <c r="F91" s="1">
        <v>27945700</v>
      </c>
      <c r="G91" s="1">
        <v>46378300</v>
      </c>
      <c r="H91" s="1">
        <v>159537600</v>
      </c>
      <c r="I91" s="1">
        <v>125573600</v>
      </c>
      <c r="J91" s="1">
        <v>113537200</v>
      </c>
      <c r="K91" s="1">
        <v>298371300</v>
      </c>
      <c r="L91" s="1">
        <v>236505000</v>
      </c>
      <c r="M91" s="1">
        <v>207883200</v>
      </c>
    </row>
    <row r="92" spans="2:13" x14ac:dyDescent="0.25">
      <c r="B92" s="1">
        <v>100598900</v>
      </c>
      <c r="C92" s="1">
        <v>44822600</v>
      </c>
      <c r="D92" s="1">
        <v>181092200</v>
      </c>
      <c r="E92" s="1">
        <v>28926300</v>
      </c>
      <c r="F92" s="1">
        <v>30213800</v>
      </c>
      <c r="G92" s="1">
        <v>43888000</v>
      </c>
      <c r="H92" s="1">
        <v>179176600</v>
      </c>
      <c r="I92" s="1">
        <v>129074700</v>
      </c>
      <c r="J92" s="1">
        <v>151195900</v>
      </c>
      <c r="K92" s="1">
        <v>229144100</v>
      </c>
      <c r="L92" s="1">
        <v>242356100</v>
      </c>
      <c r="M92" s="1">
        <v>266098900</v>
      </c>
    </row>
    <row r="93" spans="2:13" x14ac:dyDescent="0.25">
      <c r="B93" s="1">
        <v>27949700</v>
      </c>
      <c r="C93" s="1">
        <v>17836800</v>
      </c>
      <c r="D93" s="1">
        <v>75535700</v>
      </c>
      <c r="E93" s="1">
        <v>63460700</v>
      </c>
      <c r="F93" s="1">
        <v>39972500</v>
      </c>
      <c r="G93" s="1">
        <v>32703000</v>
      </c>
      <c r="H93" s="1">
        <v>149789100</v>
      </c>
      <c r="I93" s="1">
        <v>166760700</v>
      </c>
      <c r="J93" s="1">
        <v>186723400</v>
      </c>
      <c r="K93" s="1">
        <v>225202000</v>
      </c>
      <c r="L93" s="1">
        <v>291953300</v>
      </c>
      <c r="M93" s="1">
        <v>199935300</v>
      </c>
    </row>
    <row r="94" spans="2:13" x14ac:dyDescent="0.25">
      <c r="B94" s="1">
        <v>44548400</v>
      </c>
      <c r="C94" s="1">
        <v>20241600</v>
      </c>
      <c r="D94" s="1">
        <v>124672200</v>
      </c>
      <c r="E94" s="1">
        <v>38835300</v>
      </c>
      <c r="F94" s="1">
        <v>37717100</v>
      </c>
      <c r="G94" s="1">
        <v>56327800</v>
      </c>
      <c r="H94" s="1">
        <v>159123600</v>
      </c>
      <c r="I94" s="1">
        <v>114390400</v>
      </c>
      <c r="J94" s="1">
        <v>116563200</v>
      </c>
      <c r="K94" s="1">
        <v>364927600</v>
      </c>
      <c r="L94" s="1">
        <v>246254500</v>
      </c>
      <c r="M94" s="1">
        <v>236965000</v>
      </c>
    </row>
    <row r="95" spans="2:13" x14ac:dyDescent="0.25">
      <c r="B95" s="1">
        <v>29125400</v>
      </c>
      <c r="C95" s="1">
        <v>23282400</v>
      </c>
      <c r="D95" s="1">
        <v>61029000</v>
      </c>
      <c r="E95" s="1">
        <v>32075200</v>
      </c>
      <c r="F95" s="1">
        <v>37913200</v>
      </c>
      <c r="G95" s="1">
        <v>40892000</v>
      </c>
      <c r="H95" s="1">
        <v>164039500</v>
      </c>
      <c r="I95" s="1">
        <v>108517000</v>
      </c>
      <c r="J95" s="1">
        <v>139778700</v>
      </c>
      <c r="K95" s="1">
        <v>265445800</v>
      </c>
      <c r="L95" s="1">
        <v>267472600</v>
      </c>
      <c r="M95" s="1">
        <v>321480100</v>
      </c>
    </row>
    <row r="96" spans="2:13" x14ac:dyDescent="0.25">
      <c r="B96" s="1">
        <v>58631100</v>
      </c>
      <c r="C96" s="1">
        <v>32096600</v>
      </c>
      <c r="D96" s="1">
        <v>20302700</v>
      </c>
      <c r="E96" s="1">
        <v>38533900</v>
      </c>
      <c r="F96" s="1">
        <v>32301699</v>
      </c>
      <c r="G96" s="1">
        <v>30036300</v>
      </c>
      <c r="H96" s="1">
        <v>158923800</v>
      </c>
      <c r="I96" s="1">
        <v>126364300</v>
      </c>
      <c r="J96" s="1">
        <v>176268300</v>
      </c>
      <c r="K96" s="1">
        <v>302383300</v>
      </c>
      <c r="L96" s="1">
        <v>246477300</v>
      </c>
      <c r="M96" s="1">
        <v>286326500</v>
      </c>
    </row>
    <row r="97" spans="2:13" x14ac:dyDescent="0.25">
      <c r="B97" s="1">
        <v>31142800</v>
      </c>
      <c r="C97" s="1">
        <v>13431300</v>
      </c>
      <c r="D97" s="1">
        <v>26443200</v>
      </c>
      <c r="E97" s="1">
        <v>38283000</v>
      </c>
      <c r="F97" s="1">
        <v>31930800</v>
      </c>
      <c r="G97" s="1">
        <v>37881500</v>
      </c>
      <c r="H97" s="1">
        <v>120253400</v>
      </c>
      <c r="I97" s="1">
        <v>112557700</v>
      </c>
      <c r="J97" s="1">
        <v>164837300</v>
      </c>
      <c r="K97" s="1">
        <v>274352000</v>
      </c>
      <c r="L97" s="1">
        <v>263199799</v>
      </c>
      <c r="M97" s="1">
        <v>264396599</v>
      </c>
    </row>
    <row r="98" spans="2:13" x14ac:dyDescent="0.25">
      <c r="B98" s="1">
        <v>45258100</v>
      </c>
      <c r="C98" s="1">
        <v>11344200</v>
      </c>
      <c r="D98" s="1">
        <v>46876500</v>
      </c>
      <c r="E98" s="1">
        <v>32847600</v>
      </c>
      <c r="F98" s="1">
        <v>41007200</v>
      </c>
      <c r="G98" s="1">
        <v>29797800</v>
      </c>
      <c r="H98" s="1">
        <v>154167000</v>
      </c>
      <c r="I98" s="1">
        <v>88362800</v>
      </c>
      <c r="J98" s="1">
        <v>104641200</v>
      </c>
      <c r="K98" s="1">
        <v>368057600</v>
      </c>
      <c r="L98" s="1">
        <v>298437900</v>
      </c>
      <c r="M98" s="1">
        <v>203246200</v>
      </c>
    </row>
    <row r="99" spans="2:13" x14ac:dyDescent="0.25">
      <c r="B99" s="1">
        <v>21539400</v>
      </c>
      <c r="C99" s="1">
        <v>15559600</v>
      </c>
      <c r="D99" s="1">
        <v>155050900</v>
      </c>
      <c r="E99" s="1">
        <v>27737500</v>
      </c>
      <c r="F99" s="1">
        <v>32261499</v>
      </c>
      <c r="G99" s="1">
        <v>31235300</v>
      </c>
      <c r="H99" s="1">
        <v>143722500</v>
      </c>
      <c r="I99" s="1">
        <v>105405600</v>
      </c>
      <c r="J99" s="1">
        <v>149973600</v>
      </c>
      <c r="K99" s="1">
        <v>290688900</v>
      </c>
      <c r="L99" s="1">
        <v>214574900</v>
      </c>
      <c r="M99" s="1">
        <v>263650100</v>
      </c>
    </row>
    <row r="100" spans="2:13" x14ac:dyDescent="0.25">
      <c r="B100" s="1">
        <v>24685700</v>
      </c>
      <c r="C100" s="1">
        <v>14531400</v>
      </c>
      <c r="D100" s="1">
        <v>159689300</v>
      </c>
      <c r="E100" s="1">
        <v>39581200</v>
      </c>
      <c r="F100" s="1">
        <v>35926000</v>
      </c>
      <c r="G100" s="1">
        <v>27436800</v>
      </c>
      <c r="H100" s="1">
        <v>107471100</v>
      </c>
      <c r="I100" s="1">
        <v>98883900</v>
      </c>
      <c r="J100" s="1">
        <v>189205300</v>
      </c>
      <c r="K100" s="1">
        <v>258464200</v>
      </c>
      <c r="L100" s="1">
        <v>198024500</v>
      </c>
      <c r="M100" s="1">
        <v>318025200</v>
      </c>
    </row>
    <row r="101" spans="2:13" x14ac:dyDescent="0.25">
      <c r="B101" s="1">
        <v>18364300</v>
      </c>
      <c r="C101" s="1">
        <v>19352300</v>
      </c>
      <c r="D101" s="1">
        <v>155214500</v>
      </c>
      <c r="E101" s="1">
        <v>58542400</v>
      </c>
      <c r="F101" s="1">
        <v>43398000</v>
      </c>
      <c r="G101" s="1">
        <v>38150700</v>
      </c>
      <c r="H101" s="1">
        <v>102519300</v>
      </c>
      <c r="I101" s="1">
        <v>113129100</v>
      </c>
      <c r="J101" s="1">
        <v>125976500</v>
      </c>
      <c r="K101" s="1">
        <v>257478900</v>
      </c>
      <c r="L101" s="1">
        <v>246332300</v>
      </c>
      <c r="M101" s="1">
        <v>230645200</v>
      </c>
    </row>
    <row r="102" spans="2:13" x14ac:dyDescent="0.25">
      <c r="B102" s="1">
        <v>15807800</v>
      </c>
      <c r="C102" s="1">
        <v>16922500</v>
      </c>
      <c r="D102" s="1">
        <v>36633800</v>
      </c>
      <c r="E102" s="1">
        <v>88013700</v>
      </c>
      <c r="F102" s="1">
        <v>42093500</v>
      </c>
      <c r="G102" s="1">
        <v>30824600</v>
      </c>
      <c r="H102" s="1">
        <v>107335200</v>
      </c>
      <c r="I102" s="1">
        <v>223394300</v>
      </c>
      <c r="J102" s="1">
        <v>131029000</v>
      </c>
      <c r="K102" s="1">
        <v>297949900</v>
      </c>
      <c r="L102" s="1">
        <v>295717900</v>
      </c>
      <c r="M102" s="1">
        <v>227357900</v>
      </c>
    </row>
    <row r="103" spans="2:13" x14ac:dyDescent="0.25">
      <c r="B103" s="1">
        <v>24763800</v>
      </c>
      <c r="C103" s="1">
        <v>24205000</v>
      </c>
      <c r="D103" s="1">
        <v>109401900</v>
      </c>
      <c r="E103" s="1">
        <v>46783400</v>
      </c>
      <c r="F103" s="1">
        <v>28036600</v>
      </c>
      <c r="G103" s="1">
        <v>27006900</v>
      </c>
      <c r="H103" s="1">
        <v>111066800</v>
      </c>
      <c r="I103" s="1">
        <v>219362900</v>
      </c>
      <c r="J103" s="1">
        <v>143527300</v>
      </c>
      <c r="K103" s="1">
        <v>287939700</v>
      </c>
      <c r="L103" s="1">
        <v>258207700</v>
      </c>
      <c r="M103" s="1">
        <v>193194400</v>
      </c>
    </row>
    <row r="104" spans="2:13" x14ac:dyDescent="0.25">
      <c r="B104" s="1">
        <v>17407600</v>
      </c>
      <c r="C104" s="1">
        <v>15467100</v>
      </c>
      <c r="D104" s="1">
        <v>176163300</v>
      </c>
      <c r="E104" s="1">
        <v>77372700</v>
      </c>
      <c r="F104" s="1">
        <v>30073800</v>
      </c>
      <c r="G104" s="1">
        <v>31826100</v>
      </c>
      <c r="H104" s="1">
        <v>154336500</v>
      </c>
      <c r="I104" s="1">
        <v>213056500</v>
      </c>
      <c r="J104" s="1">
        <v>132350400</v>
      </c>
      <c r="K104" s="1">
        <v>258873800</v>
      </c>
      <c r="L104" s="1">
        <v>235073000</v>
      </c>
      <c r="M104" s="1">
        <v>263166800</v>
      </c>
    </row>
  </sheetData>
  <mergeCells count="5">
    <mergeCell ref="B4:D4"/>
    <mergeCell ref="E4:G4"/>
    <mergeCell ref="H4:J4"/>
    <mergeCell ref="K4:M4"/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opLeftCell="A85" workbookViewId="0">
      <selection activeCell="H5" sqref="H5:J104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19">
        <v>1000</v>
      </c>
    </row>
    <row r="4" spans="2:15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  <c r="O4" s="19">
        <v>2000</v>
      </c>
    </row>
    <row r="5" spans="2:15" x14ac:dyDescent="0.25">
      <c r="B5" s="15">
        <f>'sumaIntLocalj,i'!B5/($O$3*$O$3)</f>
        <v>32.780999999999999</v>
      </c>
      <c r="C5" s="15">
        <f>'sumaIntLocalj,i'!C5/($O$3*$O$3)</f>
        <v>28.291799999999999</v>
      </c>
      <c r="D5" s="15">
        <f>'sumaIntLocalj,i'!D5/($O$3*$O$3)</f>
        <v>78.378399999999999</v>
      </c>
      <c r="E5" s="9">
        <f>'sumaIntLocalj,i'!E5/($O$4*$O$4)</f>
        <v>28.480149999999998</v>
      </c>
      <c r="F5" s="9">
        <f>'sumaIntLocalj,i'!F5/($O$4*$O$4)</f>
        <v>73.101624999999999</v>
      </c>
      <c r="G5" s="9">
        <f>'sumaIntLocalj,i'!G5/($O$4*$O$4)</f>
        <v>17.529724999999999</v>
      </c>
      <c r="H5" s="11">
        <f>'sumaIntLocalj,i'!H5/($O$5*$O$5)</f>
        <v>25.691533333333332</v>
      </c>
      <c r="I5" s="11">
        <f>'sumaIntLocalj,i'!I5/($O$5*$O$5)</f>
        <v>31.721599999999999</v>
      </c>
      <c r="J5" s="11">
        <f>'sumaIntLocalj,i'!J5/($O$5*$O$5)</f>
        <v>56.796777777777777</v>
      </c>
      <c r="K5" s="17">
        <f>'sumaIntLocalj,i'!K5/($O$6*$O$6)</f>
        <v>26.467912500000001</v>
      </c>
      <c r="L5" s="17">
        <f>'sumaIntLocalj,i'!L5/($O$6*$O$6)</f>
        <v>60.255743750000001</v>
      </c>
      <c r="M5" s="17">
        <f>'sumaIntLocalj,i'!M5/($O$6*$O$6)</f>
        <v>26.673518749999999</v>
      </c>
      <c r="O5" s="19">
        <v>3000</v>
      </c>
    </row>
    <row r="6" spans="2:15" x14ac:dyDescent="0.25">
      <c r="B6" s="15">
        <f>'sumaIntLocalj,i'!B6/($O$3*$O$3)</f>
        <v>15.747199999999999</v>
      </c>
      <c r="C6" s="15">
        <f>'sumaIntLocalj,i'!C6/($O$3*$O$3)</f>
        <v>21.5123</v>
      </c>
      <c r="D6" s="15">
        <f>'sumaIntLocalj,i'!D6/($O$3*$O$3)</f>
        <v>55.474899999999998</v>
      </c>
      <c r="E6" s="9">
        <f>'sumaIntLocalj,i'!E6/($O$4*$O$4)</f>
        <v>20.147950000000002</v>
      </c>
      <c r="F6" s="9">
        <f>'sumaIntLocalj,i'!F6/($O$4*$O$4)</f>
        <v>41.744149999999998</v>
      </c>
      <c r="G6" s="9">
        <f>'sumaIntLocalj,i'!G6/($O$4*$O$4)</f>
        <v>17.988975</v>
      </c>
      <c r="H6" s="11">
        <f>'sumaIntLocalj,i'!H6/($O$5*$O$5)</f>
        <v>15.191033333333333</v>
      </c>
      <c r="I6" s="11">
        <f>'sumaIntLocalj,i'!I6/($O$5*$O$5)</f>
        <v>19.236522222222224</v>
      </c>
      <c r="J6" s="11">
        <f>'sumaIntLocalj,i'!J6/($O$5*$O$5)</f>
        <v>35.0488</v>
      </c>
      <c r="K6" s="17">
        <f>'sumaIntLocalj,i'!K6/($O$6*$O$6)</f>
        <v>16.540187437499998</v>
      </c>
      <c r="L6" s="17">
        <f>'sumaIntLocalj,i'!L6/($O$6*$O$6)</f>
        <v>27.288531249999998</v>
      </c>
      <c r="M6" s="17">
        <f>'sumaIntLocalj,i'!M6/($O$6*$O$6)</f>
        <v>27.89710625</v>
      </c>
      <c r="O6" s="19">
        <v>4000</v>
      </c>
    </row>
    <row r="7" spans="2:15" x14ac:dyDescent="0.25">
      <c r="B7" s="15">
        <f>'sumaIntLocalj,i'!B7/($O$3*$O$3)</f>
        <v>59.436199999999999</v>
      </c>
      <c r="C7" s="15">
        <f>'sumaIntLocalj,i'!C7/($O$3*$O$3)</f>
        <v>29.2196</v>
      </c>
      <c r="D7" s="15">
        <f>'sumaIntLocalj,i'!D7/($O$3*$O$3)</f>
        <v>74.506299999999996</v>
      </c>
      <c r="E7" s="9">
        <f>'sumaIntLocalj,i'!E7/($O$4*$O$4)</f>
        <v>26.388999999999999</v>
      </c>
      <c r="F7" s="9">
        <f>'sumaIntLocalj,i'!F7/($O$4*$O$4)</f>
        <v>23.384599999999999</v>
      </c>
      <c r="G7" s="9">
        <f>'sumaIntLocalj,i'!G7/($O$4*$O$4)</f>
        <v>18.38165</v>
      </c>
      <c r="H7" s="11">
        <f>'sumaIntLocalj,i'!H7/($O$5*$O$5)</f>
        <v>15.995133333333333</v>
      </c>
      <c r="I7" s="11">
        <f>'sumaIntLocalj,i'!I7/($O$5*$O$5)</f>
        <v>16.960577777777779</v>
      </c>
      <c r="J7" s="11">
        <f>'sumaIntLocalj,i'!J7/($O$5*$O$5)</f>
        <v>18.296488888888888</v>
      </c>
      <c r="K7" s="17">
        <f>'sumaIntLocalj,i'!K7/($O$6*$O$6)</f>
        <v>18.62869375</v>
      </c>
      <c r="L7" s="17">
        <f>'sumaIntLocalj,i'!L7/($O$6*$O$6)</f>
        <v>32.0564125</v>
      </c>
      <c r="M7" s="17">
        <f>'sumaIntLocalj,i'!M7/($O$6*$O$6)</f>
        <v>27.302399999999999</v>
      </c>
    </row>
    <row r="8" spans="2:15" x14ac:dyDescent="0.25">
      <c r="B8" s="15">
        <f>'sumaIntLocalj,i'!B8/($O$3*$O$3)</f>
        <v>23.332799999999999</v>
      </c>
      <c r="C8" s="15">
        <f>'sumaIntLocalj,i'!C8/($O$3*$O$3)</f>
        <v>37.218800000000002</v>
      </c>
      <c r="D8" s="15">
        <f>'sumaIntLocalj,i'!D8/($O$3*$O$3)</f>
        <v>77.827100000000002</v>
      </c>
      <c r="E8" s="9">
        <f>'sumaIntLocalj,i'!E8/($O$4*$O$4)</f>
        <v>21.488250000000001</v>
      </c>
      <c r="F8" s="9">
        <f>'sumaIntLocalj,i'!F8/($O$4*$O$4)</f>
        <v>31.928125000000001</v>
      </c>
      <c r="G8" s="9">
        <f>'sumaIntLocalj,i'!G8/($O$4*$O$4)</f>
        <v>14.293424999999999</v>
      </c>
      <c r="H8" s="11">
        <f>'sumaIntLocalj,i'!H8/($O$5*$O$5)</f>
        <v>24.481833333333334</v>
      </c>
      <c r="I8" s="11">
        <f>'sumaIntLocalj,i'!I8/($O$5*$O$5)</f>
        <v>15.227088888888888</v>
      </c>
      <c r="J8" s="11">
        <f>'sumaIntLocalj,i'!J8/($O$5*$O$5)</f>
        <v>19.87798888888889</v>
      </c>
      <c r="K8" s="17">
        <f>'sumaIntLocalj,i'!K8/($O$6*$O$6)</f>
        <v>30.964381249999999</v>
      </c>
      <c r="L8" s="17">
        <f>'sumaIntLocalj,i'!L8/($O$6*$O$6)</f>
        <v>19.100256250000001</v>
      </c>
      <c r="M8" s="17">
        <f>'sumaIntLocalj,i'!M8/($O$6*$O$6)</f>
        <v>26.438468749999998</v>
      </c>
    </row>
    <row r="9" spans="2:15" x14ac:dyDescent="0.25">
      <c r="B9" s="15">
        <f>'sumaIntLocalj,i'!B9/($O$3*$O$3)</f>
        <v>72.6922</v>
      </c>
      <c r="C9" s="15">
        <f>'sumaIntLocalj,i'!C9/($O$3*$O$3)</f>
        <v>46.479599999999998</v>
      </c>
      <c r="D9" s="15">
        <f>'sumaIntLocalj,i'!D9/($O$3*$O$3)</f>
        <v>70.169499999999999</v>
      </c>
      <c r="E9" s="9">
        <f>'sumaIntLocalj,i'!E9/($O$4*$O$4)</f>
        <v>18.8645</v>
      </c>
      <c r="F9" s="9">
        <f>'sumaIntLocalj,i'!F9/($O$4*$O$4)</f>
        <v>24.63485</v>
      </c>
      <c r="G9" s="9">
        <f>'sumaIntLocalj,i'!G9/($O$4*$O$4)</f>
        <v>14.8573</v>
      </c>
      <c r="H9" s="11">
        <f>'sumaIntLocalj,i'!H9/($O$5*$O$5)</f>
        <v>27.007077777777777</v>
      </c>
      <c r="I9" s="11">
        <f>'sumaIntLocalj,i'!I9/($O$5*$O$5)</f>
        <v>21.056277777777776</v>
      </c>
      <c r="J9" s="11">
        <f>'sumaIntLocalj,i'!J9/($O$5*$O$5)</f>
        <v>14.24778888888889</v>
      </c>
      <c r="K9" s="17">
        <f>'sumaIntLocalj,i'!K9/($O$6*$O$6)</f>
        <v>29.1303625</v>
      </c>
      <c r="L9" s="17">
        <f>'sumaIntLocalj,i'!L9/($O$6*$O$6)</f>
        <v>23.027468750000001</v>
      </c>
      <c r="M9" s="17">
        <f>'sumaIntLocalj,i'!M9/($O$6*$O$6)</f>
        <v>25.9164125</v>
      </c>
    </row>
    <row r="10" spans="2:15" x14ac:dyDescent="0.25">
      <c r="B10" s="15">
        <f>'sumaIntLocalj,i'!B10/($O$3*$O$3)</f>
        <v>29.3978</v>
      </c>
      <c r="C10" s="15">
        <f>'sumaIntLocalj,i'!C10/($O$3*$O$3)</f>
        <v>21.139399999999998</v>
      </c>
      <c r="D10" s="15">
        <f>'sumaIntLocalj,i'!D10/($O$3*$O$3)</f>
        <v>34.962299999999999</v>
      </c>
      <c r="E10" s="9">
        <f>'sumaIntLocalj,i'!E10/($O$4*$O$4)</f>
        <v>57.686225</v>
      </c>
      <c r="F10" s="9">
        <f>'sumaIntLocalj,i'!F10/($O$4*$O$4)</f>
        <v>16.846775000000001</v>
      </c>
      <c r="G10" s="9">
        <f>'sumaIntLocalj,i'!G10/($O$4*$O$4)</f>
        <v>17.824275</v>
      </c>
      <c r="H10" s="11">
        <f>'sumaIntLocalj,i'!H10/($O$5*$O$5)</f>
        <v>21.971922222222222</v>
      </c>
      <c r="I10" s="11">
        <f>'sumaIntLocalj,i'!I10/($O$5*$O$5)</f>
        <v>14.287333333333333</v>
      </c>
      <c r="J10" s="11">
        <f>'sumaIntLocalj,i'!J10/($O$5*$O$5)</f>
        <v>18.30941111111111</v>
      </c>
      <c r="K10" s="17">
        <f>'sumaIntLocalj,i'!K10/($O$6*$O$6)</f>
        <v>41.108750000000001</v>
      </c>
      <c r="L10" s="17">
        <f>'sumaIntLocalj,i'!L10/($O$6*$O$6)</f>
        <v>28.968887500000001</v>
      </c>
      <c r="M10" s="17">
        <f>'sumaIntLocalj,i'!M10/($O$6*$O$6)</f>
        <v>29.788393750000001</v>
      </c>
    </row>
    <row r="11" spans="2:15" x14ac:dyDescent="0.25">
      <c r="B11" s="15">
        <f>'sumaIntLocalj,i'!B11/($O$3*$O$3)</f>
        <v>38.144100000000002</v>
      </c>
      <c r="C11" s="15">
        <f>'sumaIntLocalj,i'!C11/($O$3*$O$3)</f>
        <v>53.029600000000002</v>
      </c>
      <c r="D11" s="15">
        <f>'sumaIntLocalj,i'!D11/($O$3*$O$3)</f>
        <v>46.115600000000001</v>
      </c>
      <c r="E11" s="9">
        <f>'sumaIntLocalj,i'!E11/($O$4*$O$4)</f>
        <v>41.485849999999999</v>
      </c>
      <c r="F11" s="9">
        <f>'sumaIntLocalj,i'!F11/($O$4*$O$4)</f>
        <v>17.5107</v>
      </c>
      <c r="G11" s="9">
        <f>'sumaIntLocalj,i'!G11/($O$4*$O$4)</f>
        <v>26.099775000000001</v>
      </c>
      <c r="H11" s="11">
        <f>'sumaIntLocalj,i'!H11/($O$5*$O$5)</f>
        <v>23.851444444444443</v>
      </c>
      <c r="I11" s="11">
        <f>'sumaIntLocalj,i'!I11/($O$5*$O$5)</f>
        <v>23.601500000000001</v>
      </c>
      <c r="J11" s="11">
        <f>'sumaIntLocalj,i'!J11/($O$5*$O$5)</f>
        <v>18.016677777777776</v>
      </c>
      <c r="K11" s="17">
        <f>'sumaIntLocalj,i'!K11/($O$6*$O$6)</f>
        <v>22.124712500000001</v>
      </c>
      <c r="L11" s="17">
        <f>'sumaIntLocalj,i'!L11/($O$6*$O$6)</f>
        <v>25.424518750000001</v>
      </c>
      <c r="M11" s="17">
        <f>'sumaIntLocalj,i'!M11/($O$6*$O$6)</f>
        <v>32.381987500000001</v>
      </c>
    </row>
    <row r="12" spans="2:15" x14ac:dyDescent="0.25">
      <c r="B12" s="15">
        <f>'sumaIntLocalj,i'!B12/($O$3*$O$3)</f>
        <v>22.5136</v>
      </c>
      <c r="C12" s="15">
        <f>'sumaIntLocalj,i'!C12/($O$3*$O$3)</f>
        <v>28.721399999999999</v>
      </c>
      <c r="D12" s="15">
        <f>'sumaIntLocalj,i'!D12/($O$3*$O$3)</f>
        <v>49.5214</v>
      </c>
      <c r="E12" s="9">
        <f>'sumaIntLocalj,i'!E12/($O$4*$O$4)</f>
        <v>18.214175000000001</v>
      </c>
      <c r="F12" s="9">
        <f>'sumaIntLocalj,i'!F12/($O$4*$O$4)</f>
        <v>13.5054</v>
      </c>
      <c r="G12" s="9">
        <f>'sumaIntLocalj,i'!G12/($O$4*$O$4)</f>
        <v>18.020800000000001</v>
      </c>
      <c r="H12" s="11">
        <f>'sumaIntLocalj,i'!H12/($O$5*$O$5)</f>
        <v>22.293133333333333</v>
      </c>
      <c r="I12" s="11">
        <f>'sumaIntLocalj,i'!I12/($O$5*$O$5)</f>
        <v>18.952344444444446</v>
      </c>
      <c r="J12" s="11">
        <f>'sumaIntLocalj,i'!J12/($O$5*$O$5)</f>
        <v>13.664644444444445</v>
      </c>
      <c r="K12" s="17">
        <f>'sumaIntLocalj,i'!K12/($O$6*$O$6)</f>
        <v>24.35526875</v>
      </c>
      <c r="L12" s="17">
        <f>'sumaIntLocalj,i'!L12/($O$6*$O$6)</f>
        <v>29.346231249999999</v>
      </c>
      <c r="M12" s="17">
        <f>'sumaIntLocalj,i'!M12/($O$6*$O$6)</f>
        <v>32.020512500000002</v>
      </c>
    </row>
    <row r="13" spans="2:15" x14ac:dyDescent="0.25">
      <c r="B13" s="15">
        <f>'sumaIntLocalj,i'!B13/($O$3*$O$3)</f>
        <v>50.078200000000002</v>
      </c>
      <c r="C13" s="15">
        <f>'sumaIntLocalj,i'!C13/($O$3*$O$3)</f>
        <v>69.491299999999995</v>
      </c>
      <c r="D13" s="15">
        <f>'sumaIntLocalj,i'!D13/($O$3*$O$3)</f>
        <v>101.4465</v>
      </c>
      <c r="E13" s="9">
        <f>'sumaIntLocalj,i'!E13/($O$4*$O$4)</f>
        <v>27.054349999999999</v>
      </c>
      <c r="F13" s="9">
        <f>'sumaIntLocalj,i'!F13/($O$4*$O$4)</f>
        <v>28.297599999999999</v>
      </c>
      <c r="G13" s="9">
        <f>'sumaIntLocalj,i'!G13/($O$4*$O$4)</f>
        <v>15.292975</v>
      </c>
      <c r="H13" s="11">
        <f>'sumaIntLocalj,i'!H13/($O$5*$O$5)</f>
        <v>32.043633333333332</v>
      </c>
      <c r="I13" s="11">
        <f>'sumaIntLocalj,i'!I13/($O$5*$O$5)</f>
        <v>20.449455555555556</v>
      </c>
      <c r="J13" s="11">
        <f>'sumaIntLocalj,i'!J13/($O$5*$O$5)</f>
        <v>16.916177777777779</v>
      </c>
      <c r="K13" s="17">
        <f>'sumaIntLocalj,i'!K13/($O$6*$O$6)</f>
        <v>18.48763125</v>
      </c>
      <c r="L13" s="17">
        <f>'sumaIntLocalj,i'!L13/($O$6*$O$6)</f>
        <v>24.58630625</v>
      </c>
      <c r="M13" s="17">
        <f>'sumaIntLocalj,i'!M13/($O$6*$O$6)</f>
        <v>33.601181250000003</v>
      </c>
    </row>
    <row r="14" spans="2:15" x14ac:dyDescent="0.25">
      <c r="B14" s="15">
        <f>'sumaIntLocalj,i'!B14/($O$3*$O$3)</f>
        <v>28.875499999999999</v>
      </c>
      <c r="C14" s="15">
        <f>'sumaIntLocalj,i'!C14/($O$3*$O$3)</f>
        <v>22.904199999999999</v>
      </c>
      <c r="D14" s="15">
        <f>'sumaIntLocalj,i'!D14/($O$3*$O$3)</f>
        <v>142.21969999999999</v>
      </c>
      <c r="E14" s="9">
        <f>'sumaIntLocalj,i'!E14/($O$4*$O$4)</f>
        <v>30.570575000000002</v>
      </c>
      <c r="F14" s="9">
        <f>'sumaIntLocalj,i'!F14/($O$4*$O$4)</f>
        <v>24.906524999999998</v>
      </c>
      <c r="G14" s="9">
        <f>'sumaIntLocalj,i'!G14/($O$4*$O$4)</f>
        <v>17.364650000000001</v>
      </c>
      <c r="H14" s="11">
        <f>'sumaIntLocalj,i'!H14/($O$5*$O$5)</f>
        <v>27.372611111111112</v>
      </c>
      <c r="I14" s="11">
        <f>'sumaIntLocalj,i'!I14/($O$5*$O$5)</f>
        <v>20.793388888888888</v>
      </c>
      <c r="J14" s="11">
        <f>'sumaIntLocalj,i'!J14/($O$5*$O$5)</f>
        <v>16.333733333333335</v>
      </c>
      <c r="K14" s="17">
        <f>'sumaIntLocalj,i'!K14/($O$6*$O$6)</f>
        <v>17.302868749999998</v>
      </c>
      <c r="L14" s="17">
        <f>'sumaIntLocalj,i'!L14/($O$6*$O$6)</f>
        <v>18.14603125</v>
      </c>
      <c r="M14" s="17">
        <f>'sumaIntLocalj,i'!M14/($O$6*$O$6)</f>
        <v>25.837318750000001</v>
      </c>
    </row>
    <row r="15" spans="2:15" x14ac:dyDescent="0.25">
      <c r="B15" s="15">
        <f>'sumaIntLocalj,i'!B15/($O$3*$O$3)</f>
        <v>36.386600000000001</v>
      </c>
      <c r="C15" s="15">
        <f>'sumaIntLocalj,i'!C15/($O$3*$O$3)</f>
        <v>24.107299999999999</v>
      </c>
      <c r="D15" s="15">
        <f>'sumaIntLocalj,i'!D15/($O$3*$O$3)</f>
        <v>26.604600000000001</v>
      </c>
      <c r="E15" s="9">
        <f>'sumaIntLocalj,i'!E15/($O$4*$O$4)</f>
        <v>21.269124999999999</v>
      </c>
      <c r="F15" s="9">
        <f>'sumaIntLocalj,i'!F15/($O$4*$O$4)</f>
        <v>18.985325</v>
      </c>
      <c r="G15" s="9">
        <f>'sumaIntLocalj,i'!G15/($O$4*$O$4)</f>
        <v>16.901875</v>
      </c>
      <c r="H15" s="11">
        <f>'sumaIntLocalj,i'!H15/($O$5*$O$5)</f>
        <v>19.837</v>
      </c>
      <c r="I15" s="11">
        <f>'sumaIntLocalj,i'!I15/($O$5*$O$5)</f>
        <v>19.520177777777779</v>
      </c>
      <c r="J15" s="11">
        <f>'sumaIntLocalj,i'!J15/($O$5*$O$5)</f>
        <v>20.423955555555555</v>
      </c>
      <c r="K15" s="17">
        <f>'sumaIntLocalj,i'!K15/($O$6*$O$6)</f>
        <v>16.017262500000001</v>
      </c>
      <c r="L15" s="17">
        <f>'sumaIntLocalj,i'!L15/($O$6*$O$6)</f>
        <v>14.2281125</v>
      </c>
      <c r="M15" s="17">
        <f>'sumaIntLocalj,i'!M15/($O$6*$O$6)</f>
        <v>22.49155</v>
      </c>
    </row>
    <row r="16" spans="2:15" x14ac:dyDescent="0.25">
      <c r="B16" s="15">
        <f>'sumaIntLocalj,i'!B16/($O$3*$O$3)</f>
        <v>74.103499999999997</v>
      </c>
      <c r="C16" s="15">
        <f>'sumaIntLocalj,i'!C16/($O$3*$O$3)</f>
        <v>15.696899999999999</v>
      </c>
      <c r="D16" s="15">
        <f>'sumaIntLocalj,i'!D16/($O$3*$O$3)</f>
        <v>35.831699999999998</v>
      </c>
      <c r="E16" s="9">
        <f>'sumaIntLocalj,i'!E16/($O$4*$O$4)</f>
        <v>15.091100000000001</v>
      </c>
      <c r="F16" s="9">
        <f>'sumaIntLocalj,i'!F16/($O$4*$O$4)</f>
        <v>18.448399999999999</v>
      </c>
      <c r="G16" s="9">
        <f>'sumaIntLocalj,i'!G16/($O$4*$O$4)</f>
        <v>27.833674999999999</v>
      </c>
      <c r="H16" s="11">
        <f>'sumaIntLocalj,i'!H16/($O$5*$O$5)</f>
        <v>30.183133333333334</v>
      </c>
      <c r="I16" s="11">
        <f>'sumaIntLocalj,i'!I16/($O$5*$O$5)</f>
        <v>19.689055555555555</v>
      </c>
      <c r="J16" s="11">
        <f>'sumaIntLocalj,i'!J16/($O$5*$O$5)</f>
        <v>17.994711111111112</v>
      </c>
      <c r="K16" s="17">
        <f>'sumaIntLocalj,i'!K16/($O$6*$O$6)</f>
        <v>17.652725</v>
      </c>
      <c r="L16" s="17">
        <f>'sumaIntLocalj,i'!L16/($O$6*$O$6)</f>
        <v>13.5206125</v>
      </c>
      <c r="M16" s="17">
        <f>'sumaIntLocalj,i'!M16/($O$6*$O$6)</f>
        <v>20.950849999999999</v>
      </c>
    </row>
    <row r="17" spans="2:13" x14ac:dyDescent="0.25">
      <c r="B17" s="15">
        <f>'sumaIntLocalj,i'!B17/($O$3*$O$3)</f>
        <v>112.65179999999999</v>
      </c>
      <c r="C17" s="15">
        <f>'sumaIntLocalj,i'!C17/($O$3*$O$3)</f>
        <v>21.169599999999999</v>
      </c>
      <c r="D17" s="15">
        <f>'sumaIntLocalj,i'!D17/($O$3*$O$3)</f>
        <v>71.549899999999994</v>
      </c>
      <c r="E17" s="9">
        <f>'sumaIntLocalj,i'!E17/($O$4*$O$4)</f>
        <v>18.798300000000001</v>
      </c>
      <c r="F17" s="9">
        <f>'sumaIntLocalj,i'!F17/($O$4*$O$4)</f>
        <v>25.693425000000001</v>
      </c>
      <c r="G17" s="9">
        <f>'sumaIntLocalj,i'!G17/($O$4*$O$4)</f>
        <v>15.901</v>
      </c>
      <c r="H17" s="11">
        <f>'sumaIntLocalj,i'!H17/($O$5*$O$5)</f>
        <v>29.342722222222221</v>
      </c>
      <c r="I17" s="11">
        <f>'sumaIntLocalj,i'!I17/($O$5*$O$5)</f>
        <v>16.032611111111112</v>
      </c>
      <c r="J17" s="11">
        <f>'sumaIntLocalj,i'!J17/($O$5*$O$5)</f>
        <v>34.5715</v>
      </c>
      <c r="K17" s="17">
        <f>'sumaIntLocalj,i'!K17/($O$6*$O$6)</f>
        <v>20.09871875</v>
      </c>
      <c r="L17" s="17">
        <f>'sumaIntLocalj,i'!L17/($O$6*$O$6)</f>
        <v>16.750987500000001</v>
      </c>
      <c r="M17" s="17">
        <f>'sumaIntLocalj,i'!M17/($O$6*$O$6)</f>
        <v>18.518006249999999</v>
      </c>
    </row>
    <row r="18" spans="2:13" x14ac:dyDescent="0.25">
      <c r="B18" s="15">
        <f>'sumaIntLocalj,i'!B18/($O$3*$O$3)</f>
        <v>52.438899999999997</v>
      </c>
      <c r="C18" s="15">
        <f>'sumaIntLocalj,i'!C18/($O$3*$O$3)</f>
        <v>31.148399999999999</v>
      </c>
      <c r="D18" s="15">
        <f>'sumaIntLocalj,i'!D18/($O$3*$O$3)</f>
        <v>21.4511</v>
      </c>
      <c r="E18" s="9">
        <f>'sumaIntLocalj,i'!E18/($O$4*$O$4)</f>
        <v>23.236799999999999</v>
      </c>
      <c r="F18" s="9">
        <f>'sumaIntLocalj,i'!F18/($O$4*$O$4)</f>
        <v>32.393500000000003</v>
      </c>
      <c r="G18" s="9">
        <f>'sumaIntLocalj,i'!G18/($O$4*$O$4)</f>
        <v>17.4941</v>
      </c>
      <c r="H18" s="11">
        <f>'sumaIntLocalj,i'!H18/($O$5*$O$5)</f>
        <v>16.641100000000002</v>
      </c>
      <c r="I18" s="11">
        <f>'sumaIntLocalj,i'!I18/($O$5*$O$5)</f>
        <v>21.697822222222221</v>
      </c>
      <c r="J18" s="11">
        <f>'sumaIntLocalj,i'!J18/($O$5*$O$5)</f>
        <v>19.439677777777778</v>
      </c>
      <c r="K18" s="17">
        <f>'sumaIntLocalj,i'!K18/($O$6*$O$6)</f>
        <v>16.278575</v>
      </c>
      <c r="L18" s="17">
        <f>'sumaIntLocalj,i'!L18/($O$6*$O$6)</f>
        <v>14.535975000000001</v>
      </c>
      <c r="M18" s="17">
        <f>'sumaIntLocalj,i'!M18/($O$6*$O$6)</f>
        <v>18.036468750000001</v>
      </c>
    </row>
    <row r="19" spans="2:13" x14ac:dyDescent="0.25">
      <c r="B19" s="15">
        <f>'sumaIntLocalj,i'!B19/($O$3*$O$3)</f>
        <v>117.7754</v>
      </c>
      <c r="C19" s="15">
        <f>'sumaIntLocalj,i'!C19/($O$3*$O$3)</f>
        <v>65.996499999999997</v>
      </c>
      <c r="D19" s="15">
        <f>'sumaIntLocalj,i'!D19/($O$3*$O$3)</f>
        <v>52.966500000000003</v>
      </c>
      <c r="E19" s="9">
        <f>'sumaIntLocalj,i'!E19/($O$4*$O$4)</f>
        <v>29.61525</v>
      </c>
      <c r="F19" s="9">
        <f>'sumaIntLocalj,i'!F19/($O$4*$O$4)</f>
        <v>30.359725000000001</v>
      </c>
      <c r="G19" s="9">
        <f>'sumaIntLocalj,i'!G19/($O$4*$O$4)</f>
        <v>17.749524999999998</v>
      </c>
      <c r="H19" s="11">
        <f>'sumaIntLocalj,i'!H19/($O$5*$O$5)</f>
        <v>13.835266666666667</v>
      </c>
      <c r="I19" s="11">
        <f>'sumaIntLocalj,i'!I19/($O$5*$O$5)</f>
        <v>15.627855555555556</v>
      </c>
      <c r="J19" s="11">
        <f>'sumaIntLocalj,i'!J19/($O$5*$O$5)</f>
        <v>31.414033333333332</v>
      </c>
      <c r="K19" s="17">
        <f>'sumaIntLocalj,i'!K19/($O$6*$O$6)</f>
        <v>11.94856875</v>
      </c>
      <c r="L19" s="17">
        <f>'sumaIntLocalj,i'!L19/($O$6*$O$6)</f>
        <v>16.354243687499999</v>
      </c>
      <c r="M19" s="17">
        <f>'sumaIntLocalj,i'!M19/($O$6*$O$6)</f>
        <v>16.651831250000001</v>
      </c>
    </row>
    <row r="20" spans="2:13" x14ac:dyDescent="0.25">
      <c r="B20" s="15">
        <f>'sumaIntLocalj,i'!B20/($O$3*$O$3)</f>
        <v>44.377800000000001</v>
      </c>
      <c r="C20" s="15">
        <f>'sumaIntLocalj,i'!C20/($O$3*$O$3)</f>
        <v>19.605899999999998</v>
      </c>
      <c r="D20" s="15">
        <f>'sumaIntLocalj,i'!D20/($O$3*$O$3)</f>
        <v>24.0761</v>
      </c>
      <c r="E20" s="9">
        <f>'sumaIntLocalj,i'!E20/($O$4*$O$4)</f>
        <v>38.475099999999998</v>
      </c>
      <c r="F20" s="9">
        <f>'sumaIntLocalj,i'!F20/($O$4*$O$4)</f>
        <v>20.07235</v>
      </c>
      <c r="G20" s="9">
        <f>'sumaIntLocalj,i'!G20/($O$4*$O$4)</f>
        <v>17.4756</v>
      </c>
      <c r="H20" s="11">
        <f>'sumaIntLocalj,i'!H20/($O$5*$O$5)</f>
        <v>15.156377777777777</v>
      </c>
      <c r="I20" s="11">
        <f>'sumaIntLocalj,i'!I20/($O$5*$O$5)</f>
        <v>14.190099999999999</v>
      </c>
      <c r="J20" s="11">
        <f>'sumaIntLocalj,i'!J20/($O$5*$O$5)</f>
        <v>25.294566666666668</v>
      </c>
      <c r="K20" s="17">
        <f>'sumaIntLocalj,i'!K20/($O$6*$O$6)</f>
        <v>12.6871125</v>
      </c>
      <c r="L20" s="17">
        <f>'sumaIntLocalj,i'!L20/($O$6*$O$6)</f>
        <v>14.19338125</v>
      </c>
      <c r="M20" s="17">
        <f>'sumaIntLocalj,i'!M20/($O$6*$O$6)</f>
        <v>17.58984375</v>
      </c>
    </row>
    <row r="21" spans="2:13" x14ac:dyDescent="0.25">
      <c r="B21" s="15">
        <f>'sumaIntLocalj,i'!B21/($O$3*$O$3)</f>
        <v>134.9896</v>
      </c>
      <c r="C21" s="15">
        <f>'sumaIntLocalj,i'!C21/($O$3*$O$3)</f>
        <v>23.930700000000002</v>
      </c>
      <c r="D21" s="15">
        <f>'sumaIntLocalj,i'!D21/($O$3*$O$3)</f>
        <v>20.4254</v>
      </c>
      <c r="E21" s="9">
        <f>'sumaIntLocalj,i'!E21/($O$4*$O$4)</f>
        <v>47.236624999999997</v>
      </c>
      <c r="F21" s="9">
        <f>'sumaIntLocalj,i'!F21/($O$4*$O$4)</f>
        <v>16.737375</v>
      </c>
      <c r="G21" s="9">
        <f>'sumaIntLocalj,i'!G21/($O$4*$O$4)</f>
        <v>18.860600000000002</v>
      </c>
      <c r="H21" s="11">
        <f>'sumaIntLocalj,i'!H21/($O$5*$O$5)</f>
        <v>15.009177777777778</v>
      </c>
      <c r="I21" s="11">
        <f>'sumaIntLocalj,i'!I21/($O$5*$O$5)</f>
        <v>24.278777777777776</v>
      </c>
      <c r="J21" s="11">
        <f>'sumaIntLocalj,i'!J21/($O$5*$O$5)</f>
        <v>17.890633333333334</v>
      </c>
      <c r="K21" s="17">
        <f>'sumaIntLocalj,i'!K21/($O$6*$O$6)</f>
        <v>14.76979375</v>
      </c>
      <c r="L21" s="17">
        <f>'sumaIntLocalj,i'!L21/($O$6*$O$6)</f>
        <v>18.641243750000001</v>
      </c>
      <c r="M21" s="17">
        <f>'sumaIntLocalj,i'!M21/($O$6*$O$6)</f>
        <v>14.105124999999999</v>
      </c>
    </row>
    <row r="22" spans="2:13" x14ac:dyDescent="0.25">
      <c r="B22" s="15">
        <f>'sumaIntLocalj,i'!B22/($O$3*$O$3)</f>
        <v>80.046700000000001</v>
      </c>
      <c r="C22" s="15">
        <f>'sumaIntLocalj,i'!C22/($O$3*$O$3)</f>
        <v>28.113499999999998</v>
      </c>
      <c r="D22" s="15">
        <f>'sumaIntLocalj,i'!D22/($O$3*$O$3)</f>
        <v>17.610499999999998</v>
      </c>
      <c r="E22" s="9">
        <f>'sumaIntLocalj,i'!E22/($O$4*$O$4)</f>
        <v>44.097200000000001</v>
      </c>
      <c r="F22" s="9">
        <f>'sumaIntLocalj,i'!F22/($O$4*$O$4)</f>
        <v>57.498075</v>
      </c>
      <c r="G22" s="9">
        <f>'sumaIntLocalj,i'!G22/($O$4*$O$4)</f>
        <v>10.96855</v>
      </c>
      <c r="H22" s="11">
        <f>'sumaIntLocalj,i'!H22/($O$5*$O$5)</f>
        <v>13.512722222222223</v>
      </c>
      <c r="I22" s="11">
        <f>'sumaIntLocalj,i'!I22/($O$5*$O$5)</f>
        <v>21.379533333333335</v>
      </c>
      <c r="J22" s="11">
        <f>'sumaIntLocalj,i'!J22/($O$5*$O$5)</f>
        <v>31.131611111111113</v>
      </c>
      <c r="K22" s="17">
        <f>'sumaIntLocalj,i'!K22/($O$6*$O$6)</f>
        <v>17.5971875</v>
      </c>
      <c r="L22" s="17">
        <f>'sumaIntLocalj,i'!L22/($O$6*$O$6)</f>
        <v>14.592381250000001</v>
      </c>
      <c r="M22" s="17">
        <f>'sumaIntLocalj,i'!M22/($O$6*$O$6)</f>
        <v>12.80874375</v>
      </c>
    </row>
    <row r="23" spans="2:13" x14ac:dyDescent="0.25">
      <c r="B23" s="15">
        <f>'sumaIntLocalj,i'!B23/($O$3*$O$3)</f>
        <v>23.000800000000002</v>
      </c>
      <c r="C23" s="15">
        <f>'sumaIntLocalj,i'!C23/($O$3*$O$3)</f>
        <v>26.971699999999998</v>
      </c>
      <c r="D23" s="15">
        <f>'sumaIntLocalj,i'!D23/($O$3*$O$3)</f>
        <v>17.587399999999999</v>
      </c>
      <c r="E23" s="9">
        <f>'sumaIntLocalj,i'!E23/($O$4*$O$4)</f>
        <v>27.524325000000001</v>
      </c>
      <c r="F23" s="9">
        <f>'sumaIntLocalj,i'!F23/($O$4*$O$4)</f>
        <v>51.401524999999999</v>
      </c>
      <c r="G23" s="9">
        <f>'sumaIntLocalj,i'!G23/($O$4*$O$4)</f>
        <v>46.475275000000003</v>
      </c>
      <c r="H23" s="11">
        <f>'sumaIntLocalj,i'!H23/($O$5*$O$5)</f>
        <v>18.068533333333335</v>
      </c>
      <c r="I23" s="11">
        <f>'sumaIntLocalj,i'!I23/($O$5*$O$5)</f>
        <v>13.315144444444444</v>
      </c>
      <c r="J23" s="11">
        <f>'sumaIntLocalj,i'!J23/($O$5*$O$5)</f>
        <v>27.307533333333332</v>
      </c>
      <c r="K23" s="17">
        <f>'sumaIntLocalj,i'!K23/($O$6*$O$6)</f>
        <v>11.07806875</v>
      </c>
      <c r="L23" s="17">
        <f>'sumaIntLocalj,i'!L23/($O$6*$O$6)</f>
        <v>13.699825000000001</v>
      </c>
      <c r="M23" s="17">
        <f>'sumaIntLocalj,i'!M23/($O$6*$O$6)</f>
        <v>18.4794625</v>
      </c>
    </row>
    <row r="24" spans="2:13" x14ac:dyDescent="0.25">
      <c r="B24" s="15">
        <f>'sumaIntLocalj,i'!B24/($O$3*$O$3)</f>
        <v>82.343999999999994</v>
      </c>
      <c r="C24" s="15">
        <f>'sumaIntLocalj,i'!C24/($O$3*$O$3)</f>
        <v>48.3994</v>
      </c>
      <c r="D24" s="15">
        <f>'sumaIntLocalj,i'!D24/($O$3*$O$3)</f>
        <v>42.678699999999999</v>
      </c>
      <c r="E24" s="9">
        <f>'sumaIntLocalj,i'!E24/($O$4*$O$4)</f>
        <v>15.2682</v>
      </c>
      <c r="F24" s="9">
        <f>'sumaIntLocalj,i'!F24/($O$4*$O$4)</f>
        <v>37.817700000000002</v>
      </c>
      <c r="G24" s="9">
        <f>'sumaIntLocalj,i'!G24/($O$4*$O$4)</f>
        <v>42.816650000000003</v>
      </c>
      <c r="H24" s="11">
        <f>'sumaIntLocalj,i'!H24/($O$5*$O$5)</f>
        <v>14.322322222222223</v>
      </c>
      <c r="I24" s="11">
        <f>'sumaIntLocalj,i'!I24/($O$5*$O$5)</f>
        <v>14.088066666666666</v>
      </c>
      <c r="J24" s="11">
        <f>'sumaIntLocalj,i'!J24/($O$5*$O$5)</f>
        <v>12.449055555555555</v>
      </c>
      <c r="K24" s="17">
        <f>'sumaIntLocalj,i'!K24/($O$6*$O$6)</f>
        <v>10.541387500000001</v>
      </c>
      <c r="L24" s="17">
        <f>'sumaIntLocalj,i'!L24/($O$6*$O$6)</f>
        <v>12.555</v>
      </c>
      <c r="M24" s="17">
        <f>'sumaIntLocalj,i'!M24/($O$6*$O$6)</f>
        <v>19.268381250000001</v>
      </c>
    </row>
    <row r="25" spans="2:13" x14ac:dyDescent="0.25">
      <c r="B25" s="15">
        <f>'sumaIntLocalj,i'!B25/($O$3*$O$3)</f>
        <v>20.086300000000001</v>
      </c>
      <c r="C25" s="15">
        <f>'sumaIntLocalj,i'!C25/($O$3*$O$3)</f>
        <v>20.5671</v>
      </c>
      <c r="D25" s="15">
        <f>'sumaIntLocalj,i'!D25/($O$3*$O$3)</f>
        <v>17.261700000000001</v>
      </c>
      <c r="E25" s="9">
        <f>'sumaIntLocalj,i'!E25/($O$4*$O$4)</f>
        <v>10.265000000000001</v>
      </c>
      <c r="F25" s="9">
        <f>'sumaIntLocalj,i'!F25/($O$4*$O$4)</f>
        <v>39.100425000000001</v>
      </c>
      <c r="G25" s="9">
        <f>'sumaIntLocalj,i'!G25/($O$4*$O$4)</f>
        <v>48.812624999999997</v>
      </c>
      <c r="H25" s="11">
        <f>'sumaIntLocalj,i'!H25/($O$5*$O$5)</f>
        <v>14.374066666666666</v>
      </c>
      <c r="I25" s="11">
        <f>'sumaIntLocalj,i'!I25/($O$5*$O$5)</f>
        <v>11.046477777777778</v>
      </c>
      <c r="J25" s="11">
        <f>'sumaIntLocalj,i'!J25/($O$5*$O$5)</f>
        <v>13.121411111111112</v>
      </c>
      <c r="K25" s="17">
        <f>'sumaIntLocalj,i'!K25/($O$6*$O$6)</f>
        <v>11.845062499999999</v>
      </c>
      <c r="L25" s="17">
        <f>'sumaIntLocalj,i'!L25/($O$6*$O$6)</f>
        <v>12.05340625</v>
      </c>
      <c r="M25" s="17">
        <f>'sumaIntLocalj,i'!M25/($O$6*$O$6)</f>
        <v>12.73759375</v>
      </c>
    </row>
    <row r="26" spans="2:13" x14ac:dyDescent="0.25">
      <c r="B26" s="15">
        <f>'sumaIntLocalj,i'!B26/($O$3*$O$3)</f>
        <v>36.821199999999997</v>
      </c>
      <c r="C26" s="15">
        <f>'sumaIntLocalj,i'!C26/($O$3*$O$3)</f>
        <v>27.255800000000001</v>
      </c>
      <c r="D26" s="15">
        <f>'sumaIntLocalj,i'!D26/($O$3*$O$3)</f>
        <v>47.460900000000002</v>
      </c>
      <c r="E26" s="9">
        <f>'sumaIntLocalj,i'!E26/($O$4*$O$4)</f>
        <v>29.2242</v>
      </c>
      <c r="F26" s="9">
        <f>'sumaIntLocalj,i'!F26/($O$4*$O$4)</f>
        <v>17.941825000000001</v>
      </c>
      <c r="G26" s="9">
        <f>'sumaIntLocalj,i'!G26/($O$4*$O$4)</f>
        <v>52.783349999999999</v>
      </c>
      <c r="H26" s="11">
        <f>'sumaIntLocalj,i'!H26/($O$5*$O$5)</f>
        <v>14.685011111111111</v>
      </c>
      <c r="I26" s="11">
        <f>'sumaIntLocalj,i'!I26/($O$5*$O$5)</f>
        <v>13.225422222222223</v>
      </c>
      <c r="J26" s="11">
        <f>'sumaIntLocalj,i'!J26/($O$5*$O$5)</f>
        <v>9.3001777777777779</v>
      </c>
      <c r="K26" s="17">
        <f>'sumaIntLocalj,i'!K26/($O$6*$O$6)</f>
        <v>17.870637500000001</v>
      </c>
      <c r="L26" s="17">
        <f>'sumaIntLocalj,i'!L26/($O$6*$O$6)</f>
        <v>15.04115</v>
      </c>
      <c r="M26" s="17">
        <f>'sumaIntLocalj,i'!M26/($O$6*$O$6)</f>
        <v>10.750193749999999</v>
      </c>
    </row>
    <row r="27" spans="2:13" x14ac:dyDescent="0.25">
      <c r="B27" s="15">
        <f>'sumaIntLocalj,i'!B27/($O$3*$O$3)</f>
        <v>33.2639</v>
      </c>
      <c r="C27" s="15">
        <f>'sumaIntLocalj,i'!C27/($O$3*$O$3)</f>
        <v>17.915299999999998</v>
      </c>
      <c r="D27" s="15">
        <f>'sumaIntLocalj,i'!D27/($O$3*$O$3)</f>
        <v>27.028199999999998</v>
      </c>
      <c r="E27" s="9">
        <f>'sumaIntLocalj,i'!E27/($O$4*$O$4)</f>
        <v>8.0058500000000006</v>
      </c>
      <c r="F27" s="9">
        <f>'sumaIntLocalj,i'!F27/($O$4*$O$4)</f>
        <v>33.597074999999997</v>
      </c>
      <c r="G27" s="9">
        <f>'sumaIntLocalj,i'!G27/($O$4*$O$4)</f>
        <v>29.197975</v>
      </c>
      <c r="H27" s="11">
        <f>'sumaIntLocalj,i'!H27/($O$5*$O$5)</f>
        <v>11.23938888888889</v>
      </c>
      <c r="I27" s="11">
        <f>'sumaIntLocalj,i'!I27/($O$5*$O$5)</f>
        <v>12.252233333333333</v>
      </c>
      <c r="J27" s="11">
        <f>'sumaIntLocalj,i'!J27/($O$5*$O$5)</f>
        <v>12.964766666666666</v>
      </c>
      <c r="K27" s="17">
        <f>'sumaIntLocalj,i'!K27/($O$6*$O$6)</f>
        <v>17.470643750000001</v>
      </c>
      <c r="L27" s="17">
        <f>'sumaIntLocalj,i'!L27/($O$6*$O$6)</f>
        <v>17.593337500000001</v>
      </c>
      <c r="M27" s="17">
        <f>'sumaIntLocalj,i'!M27/($O$6*$O$6)</f>
        <v>13.2172625</v>
      </c>
    </row>
    <row r="28" spans="2:13" x14ac:dyDescent="0.25">
      <c r="B28" s="15">
        <f>'sumaIntLocalj,i'!B28/($O$3*$O$3)</f>
        <v>26.720700000000001</v>
      </c>
      <c r="C28" s="15">
        <f>'sumaIntLocalj,i'!C28/($O$3*$O$3)</f>
        <v>14.7761</v>
      </c>
      <c r="D28" s="15">
        <f>'sumaIntLocalj,i'!D28/($O$3*$O$3)</f>
        <v>79.022800000000004</v>
      </c>
      <c r="E28" s="9">
        <f>'sumaIntLocalj,i'!E28/($O$4*$O$4)</f>
        <v>16.805275000000002</v>
      </c>
      <c r="F28" s="9">
        <f>'sumaIntLocalj,i'!F28/($O$4*$O$4)</f>
        <v>48.079174999999999</v>
      </c>
      <c r="G28" s="9">
        <f>'sumaIntLocalj,i'!G28/($O$4*$O$4)</f>
        <v>27.582374999999999</v>
      </c>
      <c r="H28" s="11">
        <f>'sumaIntLocalj,i'!H28/($O$5*$O$5)</f>
        <v>11.395111111111111</v>
      </c>
      <c r="I28" s="11">
        <f>'sumaIntLocalj,i'!I28/($O$5*$O$5)</f>
        <v>20.727655555555554</v>
      </c>
      <c r="J28" s="11">
        <f>'sumaIntLocalj,i'!J28/($O$5*$O$5)</f>
        <v>11.802088888888889</v>
      </c>
      <c r="K28" s="17">
        <f>'sumaIntLocalj,i'!K28/($O$6*$O$6)</f>
        <v>13.9892</v>
      </c>
      <c r="L28" s="17">
        <f>'sumaIntLocalj,i'!L28/($O$6*$O$6)</f>
        <v>14.17893125</v>
      </c>
      <c r="M28" s="17">
        <f>'sumaIntLocalj,i'!M28/($O$6*$O$6)</f>
        <v>13.75010625</v>
      </c>
    </row>
    <row r="29" spans="2:13" x14ac:dyDescent="0.25">
      <c r="B29" s="15">
        <f>'sumaIntLocalj,i'!B29/($O$3*$O$3)</f>
        <v>32.453800000000001</v>
      </c>
      <c r="C29" s="15">
        <f>'sumaIntLocalj,i'!C29/($O$3*$O$3)</f>
        <v>14.336399999999999</v>
      </c>
      <c r="D29" s="15">
        <f>'sumaIntLocalj,i'!D29/($O$3*$O$3)</f>
        <v>20.4422</v>
      </c>
      <c r="E29" s="9">
        <f>'sumaIntLocalj,i'!E29/($O$4*$O$4)</f>
        <v>15.863950000000001</v>
      </c>
      <c r="F29" s="9">
        <f>'sumaIntLocalj,i'!F29/($O$4*$O$4)</f>
        <v>49.970849999999999</v>
      </c>
      <c r="G29" s="9">
        <f>'sumaIntLocalj,i'!G29/($O$4*$O$4)</f>
        <v>37.564100000000003</v>
      </c>
      <c r="H29" s="11">
        <f>'sumaIntLocalj,i'!H29/($O$5*$O$5)</f>
        <v>11.723244444444445</v>
      </c>
      <c r="I29" s="11">
        <f>'sumaIntLocalj,i'!I29/($O$5*$O$5)</f>
        <v>16.517844444444446</v>
      </c>
      <c r="J29" s="11">
        <f>'sumaIntLocalj,i'!J29/($O$5*$O$5)</f>
        <v>11.180555555555555</v>
      </c>
      <c r="K29" s="17">
        <f>'sumaIntLocalj,i'!K29/($O$6*$O$6)</f>
        <v>13.913575</v>
      </c>
      <c r="L29" s="17">
        <f>'sumaIntLocalj,i'!L29/($O$6*$O$6)</f>
        <v>14.959518750000001</v>
      </c>
      <c r="M29" s="17">
        <f>'sumaIntLocalj,i'!M29/($O$6*$O$6)</f>
        <v>11.943781250000001</v>
      </c>
    </row>
    <row r="30" spans="2:13" x14ac:dyDescent="0.25">
      <c r="B30" s="15">
        <f>'sumaIntLocalj,i'!B30/($O$3*$O$3)</f>
        <v>34.395600000000002</v>
      </c>
      <c r="C30" s="15">
        <f>'sumaIntLocalj,i'!C30/($O$3*$O$3)</f>
        <v>11.782999999999999</v>
      </c>
      <c r="D30" s="15">
        <f>'sumaIntLocalj,i'!D30/($O$3*$O$3)</f>
        <v>86.656999999999996</v>
      </c>
      <c r="E30" s="9">
        <f>'sumaIntLocalj,i'!E30/($O$4*$O$4)</f>
        <v>22.402325000000001</v>
      </c>
      <c r="F30" s="9">
        <f>'sumaIntLocalj,i'!F30/($O$4*$O$4)</f>
        <v>30.433499999999999</v>
      </c>
      <c r="G30" s="9">
        <f>'sumaIntLocalj,i'!G30/($O$4*$O$4)</f>
        <v>25.059625</v>
      </c>
      <c r="H30" s="11">
        <f>'sumaIntLocalj,i'!H30/($O$5*$O$5)</f>
        <v>12.048266666666667</v>
      </c>
      <c r="I30" s="11">
        <f>'sumaIntLocalj,i'!I30/($O$5*$O$5)</f>
        <v>22.36751111111111</v>
      </c>
      <c r="J30" s="11">
        <f>'sumaIntLocalj,i'!J30/($O$5*$O$5)</f>
        <v>11.364266666666667</v>
      </c>
      <c r="K30" s="17">
        <f>'sumaIntLocalj,i'!K30/($O$6*$O$6)</f>
        <v>11.5935375</v>
      </c>
      <c r="L30" s="17">
        <f>'sumaIntLocalj,i'!L30/($O$6*$O$6)</f>
        <v>13.10050625</v>
      </c>
      <c r="M30" s="17">
        <f>'sumaIntLocalj,i'!M30/($O$6*$O$6)</f>
        <v>13.6904</v>
      </c>
    </row>
    <row r="31" spans="2:13" x14ac:dyDescent="0.25">
      <c r="B31" s="15">
        <f>'sumaIntLocalj,i'!B31/($O$3*$O$3)</f>
        <v>21.2257</v>
      </c>
      <c r="C31" s="15">
        <f>'sumaIntLocalj,i'!C31/($O$3*$O$3)</f>
        <v>18.677</v>
      </c>
      <c r="D31" s="15">
        <f>'sumaIntLocalj,i'!D31/($O$3*$O$3)</f>
        <v>33.240698999999999</v>
      </c>
      <c r="E31" s="9">
        <f>'sumaIntLocalj,i'!E31/($O$4*$O$4)</f>
        <v>20.089075000000001</v>
      </c>
      <c r="F31" s="9">
        <f>'sumaIntLocalj,i'!F31/($O$4*$O$4)</f>
        <v>24.637550000000001</v>
      </c>
      <c r="G31" s="9">
        <f>'sumaIntLocalj,i'!G31/($O$4*$O$4)</f>
        <v>19.649699999999999</v>
      </c>
      <c r="H31" s="11">
        <f>'sumaIntLocalj,i'!H31/($O$5*$O$5)</f>
        <v>12.369899999999999</v>
      </c>
      <c r="I31" s="11">
        <f>'sumaIntLocalj,i'!I31/($O$5*$O$5)</f>
        <v>16.949155555555556</v>
      </c>
      <c r="J31" s="11">
        <f>'sumaIntLocalj,i'!J31/($O$5*$O$5)</f>
        <v>14.177688888888889</v>
      </c>
      <c r="K31" s="17">
        <f>'sumaIntLocalj,i'!K31/($O$6*$O$6)</f>
        <v>12.75016875</v>
      </c>
      <c r="L31" s="17">
        <f>'sumaIntLocalj,i'!L31/($O$6*$O$6)</f>
        <v>17.84175625</v>
      </c>
      <c r="M31" s="17">
        <f>'sumaIntLocalj,i'!M31/($O$6*$O$6)</f>
        <v>10.66315625</v>
      </c>
    </row>
    <row r="32" spans="2:13" x14ac:dyDescent="0.25">
      <c r="B32" s="15">
        <f>'sumaIntLocalj,i'!B32/($O$3*$O$3)</f>
        <v>17.255500000000001</v>
      </c>
      <c r="C32" s="15">
        <f>'sumaIntLocalj,i'!C32/($O$3*$O$3)</f>
        <v>16.512799000000001</v>
      </c>
      <c r="D32" s="15">
        <f>'sumaIntLocalj,i'!D32/($O$3*$O$3)</f>
        <v>26.1464</v>
      </c>
      <c r="E32" s="9">
        <f>'sumaIntLocalj,i'!E32/($O$4*$O$4)</f>
        <v>35.371850000000002</v>
      </c>
      <c r="F32" s="9">
        <f>'sumaIntLocalj,i'!F32/($O$4*$O$4)</f>
        <v>32.458674999999999</v>
      </c>
      <c r="G32" s="9">
        <f>'sumaIntLocalj,i'!G32/($O$4*$O$4)</f>
        <v>30.00845</v>
      </c>
      <c r="H32" s="11">
        <f>'sumaIntLocalj,i'!H32/($O$5*$O$5)</f>
        <v>11.277188888888888</v>
      </c>
      <c r="I32" s="11">
        <f>'sumaIntLocalj,i'!I32/($O$5*$O$5)</f>
        <v>13.611266666666667</v>
      </c>
      <c r="J32" s="11">
        <f>'sumaIntLocalj,i'!J32/($O$5*$O$5)</f>
        <v>12.0192</v>
      </c>
      <c r="K32" s="17">
        <f>'sumaIntLocalj,i'!K32/($O$6*$O$6)</f>
        <v>17.3556375</v>
      </c>
      <c r="L32" s="17">
        <f>'sumaIntLocalj,i'!L32/($O$6*$O$6)</f>
        <v>12.640856250000001</v>
      </c>
      <c r="M32" s="17">
        <f>'sumaIntLocalj,i'!M32/($O$6*$O$6)</f>
        <v>15.14966875</v>
      </c>
    </row>
    <row r="33" spans="2:13" x14ac:dyDescent="0.25">
      <c r="B33" s="15">
        <f>'sumaIntLocalj,i'!B33/($O$3*$O$3)</f>
        <v>23.3687</v>
      </c>
      <c r="C33" s="15">
        <f>'sumaIntLocalj,i'!C33/($O$3*$O$3)</f>
        <v>14.399100000000001</v>
      </c>
      <c r="D33" s="15">
        <f>'sumaIntLocalj,i'!D33/($O$3*$O$3)</f>
        <v>27.809200000000001</v>
      </c>
      <c r="E33" s="9">
        <f>'sumaIntLocalj,i'!E33/($O$4*$O$4)</f>
        <v>31.763549999999999</v>
      </c>
      <c r="F33" s="9">
        <f>'sumaIntLocalj,i'!F33/($O$4*$O$4)</f>
        <v>15.509525</v>
      </c>
      <c r="G33" s="9">
        <f>'sumaIntLocalj,i'!G33/($O$4*$O$4)</f>
        <v>12.947075</v>
      </c>
      <c r="H33" s="11">
        <f>'sumaIntLocalj,i'!H33/($O$5*$O$5)</f>
        <v>16.431211111111111</v>
      </c>
      <c r="I33" s="11">
        <f>'sumaIntLocalj,i'!I33/($O$5*$O$5)</f>
        <v>13.1625</v>
      </c>
      <c r="J33" s="11">
        <f>'sumaIntLocalj,i'!J33/($O$5*$O$5)</f>
        <v>9.9475111111111119</v>
      </c>
      <c r="K33" s="17">
        <f>'sumaIntLocalj,i'!K33/($O$6*$O$6)</f>
        <v>12.120256250000001</v>
      </c>
      <c r="L33" s="17">
        <f>'sumaIntLocalj,i'!L33/($O$6*$O$6)</f>
        <v>11.9213375</v>
      </c>
      <c r="M33" s="17">
        <f>'sumaIntLocalj,i'!M33/($O$6*$O$6)</f>
        <v>17.3233125</v>
      </c>
    </row>
    <row r="34" spans="2:13" x14ac:dyDescent="0.25">
      <c r="B34" s="15">
        <f>'sumaIntLocalj,i'!B34/($O$3*$O$3)</f>
        <v>39.314999999999998</v>
      </c>
      <c r="C34" s="15">
        <f>'sumaIntLocalj,i'!C34/($O$3*$O$3)</f>
        <v>23.915500000000002</v>
      </c>
      <c r="D34" s="15">
        <f>'sumaIntLocalj,i'!D34/($O$3*$O$3)</f>
        <v>23.4969</v>
      </c>
      <c r="E34" s="9">
        <f>'sumaIntLocalj,i'!E34/($O$4*$O$4)</f>
        <v>11.1195</v>
      </c>
      <c r="F34" s="9">
        <f>'sumaIntLocalj,i'!F34/($O$4*$O$4)</f>
        <v>7.9025999999999996</v>
      </c>
      <c r="G34" s="9">
        <f>'sumaIntLocalj,i'!G34/($O$4*$O$4)</f>
        <v>20.687049999999999</v>
      </c>
      <c r="H34" s="11">
        <f>'sumaIntLocalj,i'!H34/($O$5*$O$5)</f>
        <v>10.166377777777777</v>
      </c>
      <c r="I34" s="11">
        <f>'sumaIntLocalj,i'!I34/($O$5*$O$5)</f>
        <v>14.170400000000001</v>
      </c>
      <c r="J34" s="11">
        <f>'sumaIntLocalj,i'!J34/($O$5*$O$5)</f>
        <v>12.0921</v>
      </c>
      <c r="K34" s="17">
        <f>'sumaIntLocalj,i'!K34/($O$6*$O$6)</f>
        <v>12.91969375</v>
      </c>
      <c r="L34" s="17">
        <f>'sumaIntLocalj,i'!L34/($O$6*$O$6)</f>
        <v>14.431912499999999</v>
      </c>
      <c r="M34" s="17">
        <f>'sumaIntLocalj,i'!M34/($O$6*$O$6)</f>
        <v>13.221774999999999</v>
      </c>
    </row>
    <row r="35" spans="2:13" x14ac:dyDescent="0.25">
      <c r="B35" s="15">
        <f>'sumaIntLocalj,i'!B35/($O$3*$O$3)</f>
        <v>33.814300000000003</v>
      </c>
      <c r="C35" s="15">
        <f>'sumaIntLocalj,i'!C35/($O$3*$O$3)</f>
        <v>20.234999999999999</v>
      </c>
      <c r="D35" s="15">
        <f>'sumaIntLocalj,i'!D35/($O$3*$O$3)</f>
        <v>83.926699999999997</v>
      </c>
      <c r="E35" s="9">
        <f>'sumaIntLocalj,i'!E35/($O$4*$O$4)</f>
        <v>23.064599999999999</v>
      </c>
      <c r="F35" s="9">
        <f>'sumaIntLocalj,i'!F35/($O$4*$O$4)</f>
        <v>40.016300000000001</v>
      </c>
      <c r="G35" s="9">
        <f>'sumaIntLocalj,i'!G35/($O$4*$O$4)</f>
        <v>40.920699999999997</v>
      </c>
      <c r="H35" s="11">
        <f>'sumaIntLocalj,i'!H35/($O$5*$O$5)</f>
        <v>17.81281111111111</v>
      </c>
      <c r="I35" s="11">
        <f>'sumaIntLocalj,i'!I35/($O$5*$O$5)</f>
        <v>17.104022222222223</v>
      </c>
      <c r="J35" s="11">
        <f>'sumaIntLocalj,i'!J35/($O$5*$O$5)</f>
        <v>9.3871222222222226</v>
      </c>
      <c r="K35" s="17">
        <f>'sumaIntLocalj,i'!K35/($O$6*$O$6)</f>
        <v>12.766</v>
      </c>
      <c r="L35" s="17">
        <f>'sumaIntLocalj,i'!L35/($O$6*$O$6)</f>
        <v>13.490231250000001</v>
      </c>
      <c r="M35" s="17">
        <f>'sumaIntLocalj,i'!M35/($O$6*$O$6)</f>
        <v>15.134287499999999</v>
      </c>
    </row>
    <row r="36" spans="2:13" x14ac:dyDescent="0.25">
      <c r="B36" s="15">
        <f>'sumaIntLocalj,i'!B36/($O$3*$O$3)</f>
        <v>36.647100000000002</v>
      </c>
      <c r="C36" s="15">
        <f>'sumaIntLocalj,i'!C36/($O$3*$O$3)</f>
        <v>97.961799999999997</v>
      </c>
      <c r="D36" s="15">
        <f>'sumaIntLocalj,i'!D36/($O$3*$O$3)</f>
        <v>29.1661</v>
      </c>
      <c r="E36" s="9">
        <f>'sumaIntLocalj,i'!E36/($O$4*$O$4)</f>
        <v>16.093525</v>
      </c>
      <c r="F36" s="9">
        <f>'sumaIntLocalj,i'!F36/($O$4*$O$4)</f>
        <v>18.76605</v>
      </c>
      <c r="G36" s="9">
        <f>'sumaIntLocalj,i'!G36/($O$4*$O$4)</f>
        <v>24.101600000000001</v>
      </c>
      <c r="H36" s="11">
        <f>'sumaIntLocalj,i'!H36/($O$5*$O$5)</f>
        <v>12.149055555555556</v>
      </c>
      <c r="I36" s="11">
        <f>'sumaIntLocalj,i'!I36/($O$5*$O$5)</f>
        <v>16.038322222222224</v>
      </c>
      <c r="J36" s="11">
        <f>'sumaIntLocalj,i'!J36/($O$5*$O$5)</f>
        <v>15.922455555555555</v>
      </c>
      <c r="K36" s="17">
        <f>'sumaIntLocalj,i'!K36/($O$6*$O$6)</f>
        <v>14.9244875</v>
      </c>
      <c r="L36" s="17">
        <f>'sumaIntLocalj,i'!L36/($O$6*$O$6)</f>
        <v>19.41680625</v>
      </c>
      <c r="M36" s="17">
        <f>'sumaIntLocalj,i'!M36/($O$6*$O$6)</f>
        <v>11.954981249999999</v>
      </c>
    </row>
    <row r="37" spans="2:13" x14ac:dyDescent="0.25">
      <c r="B37" s="15">
        <f>'sumaIntLocalj,i'!B37/($O$3*$O$3)</f>
        <v>20.2803</v>
      </c>
      <c r="C37" s="15">
        <f>'sumaIntLocalj,i'!C37/($O$3*$O$3)</f>
        <v>23.676400000000001</v>
      </c>
      <c r="D37" s="15">
        <f>'sumaIntLocalj,i'!D37/($O$3*$O$3)</f>
        <v>41.262999999999998</v>
      </c>
      <c r="E37" s="9">
        <f>'sumaIntLocalj,i'!E37/($O$4*$O$4)</f>
        <v>16.283474999999999</v>
      </c>
      <c r="F37" s="9">
        <f>'sumaIntLocalj,i'!F37/($O$4*$O$4)</f>
        <v>23.341024999999998</v>
      </c>
      <c r="G37" s="9">
        <f>'sumaIntLocalj,i'!G37/($O$4*$O$4)</f>
        <v>18.270399999999999</v>
      </c>
      <c r="H37" s="11">
        <f>'sumaIntLocalj,i'!H37/($O$5*$O$5)</f>
        <v>10.6343</v>
      </c>
      <c r="I37" s="11">
        <f>'sumaIntLocalj,i'!I37/($O$5*$O$5)</f>
        <v>16.710911111111113</v>
      </c>
      <c r="J37" s="11">
        <f>'sumaIntLocalj,i'!J37/($O$5*$O$5)</f>
        <v>17.202200000000001</v>
      </c>
      <c r="K37" s="17">
        <f>'sumaIntLocalj,i'!K37/($O$6*$O$6)</f>
        <v>16.876374999999999</v>
      </c>
      <c r="L37" s="17">
        <f>'sumaIntLocalj,i'!L37/($O$6*$O$6)</f>
        <v>15.4701375</v>
      </c>
      <c r="M37" s="17">
        <f>'sumaIntLocalj,i'!M37/($O$6*$O$6)</f>
        <v>13.674625000000001</v>
      </c>
    </row>
    <row r="38" spans="2:13" x14ac:dyDescent="0.25">
      <c r="B38" s="15">
        <f>'sumaIntLocalj,i'!B38/($O$3*$O$3)</f>
        <v>17.398499999999999</v>
      </c>
      <c r="C38" s="15">
        <f>'sumaIntLocalj,i'!C38/($O$3*$O$3)</f>
        <v>13.312799999999999</v>
      </c>
      <c r="D38" s="15">
        <f>'sumaIntLocalj,i'!D38/($O$3*$O$3)</f>
        <v>17.3644</v>
      </c>
      <c r="E38" s="9">
        <f>'sumaIntLocalj,i'!E38/($O$4*$O$4)</f>
        <v>23.017925000000002</v>
      </c>
      <c r="F38" s="9">
        <f>'sumaIntLocalj,i'!F38/($O$4*$O$4)</f>
        <v>16.095400000000001</v>
      </c>
      <c r="G38" s="9">
        <f>'sumaIntLocalj,i'!G38/($O$4*$O$4)</f>
        <v>14.74915</v>
      </c>
      <c r="H38" s="11">
        <f>'sumaIntLocalj,i'!H38/($O$5*$O$5)</f>
        <v>13.517577777777777</v>
      </c>
      <c r="I38" s="11">
        <f>'sumaIntLocalj,i'!I38/($O$5*$O$5)</f>
        <v>24.797077777777776</v>
      </c>
      <c r="J38" s="11">
        <f>'sumaIntLocalj,i'!J38/($O$5*$O$5)</f>
        <v>12.645911111111111</v>
      </c>
      <c r="K38" s="17">
        <f>'sumaIntLocalj,i'!K38/($O$6*$O$6)</f>
        <v>13.457224999999999</v>
      </c>
      <c r="L38" s="17">
        <f>'sumaIntLocalj,i'!L38/($O$6*$O$6)</f>
        <v>14.40265625</v>
      </c>
      <c r="M38" s="17">
        <f>'sumaIntLocalj,i'!M38/($O$6*$O$6)</f>
        <v>16.869543749999998</v>
      </c>
    </row>
    <row r="39" spans="2:13" x14ac:dyDescent="0.25">
      <c r="B39" s="15">
        <f>'sumaIntLocalj,i'!B39/($O$3*$O$3)</f>
        <v>118.78440000000001</v>
      </c>
      <c r="C39" s="15">
        <f>'sumaIntLocalj,i'!C39/($O$3*$O$3)</f>
        <v>23.8581</v>
      </c>
      <c r="D39" s="15">
        <f>'sumaIntLocalj,i'!D39/($O$3*$O$3)</f>
        <v>114.39490000000001</v>
      </c>
      <c r="E39" s="9">
        <f>'sumaIntLocalj,i'!E39/($O$4*$O$4)</f>
        <v>16.301300000000001</v>
      </c>
      <c r="F39" s="9">
        <f>'sumaIntLocalj,i'!F39/($O$4*$O$4)</f>
        <v>13.194625</v>
      </c>
      <c r="G39" s="9">
        <f>'sumaIntLocalj,i'!G39/($O$4*$O$4)</f>
        <v>14.189525</v>
      </c>
      <c r="H39" s="11">
        <f>'sumaIntLocalj,i'!H39/($O$5*$O$5)</f>
        <v>11.361633333333334</v>
      </c>
      <c r="I39" s="11">
        <f>'sumaIntLocalj,i'!I39/($O$5*$O$5)</f>
        <v>15.958288888888889</v>
      </c>
      <c r="J39" s="11">
        <f>'sumaIntLocalj,i'!J39/($O$5*$O$5)</f>
        <v>15.740122222222222</v>
      </c>
      <c r="K39" s="17">
        <f>'sumaIntLocalj,i'!K39/($O$6*$O$6)</f>
        <v>13.5121</v>
      </c>
      <c r="L39" s="17">
        <f>'sumaIntLocalj,i'!L39/($O$6*$O$6)</f>
        <v>13.429325</v>
      </c>
      <c r="M39" s="17">
        <f>'sumaIntLocalj,i'!M39/($O$6*$O$6)</f>
        <v>13.695706250000001</v>
      </c>
    </row>
    <row r="40" spans="2:13" x14ac:dyDescent="0.25">
      <c r="B40" s="15">
        <f>'sumaIntLocalj,i'!B40/($O$3*$O$3)</f>
        <v>77.635800000000003</v>
      </c>
      <c r="C40" s="15">
        <f>'sumaIntLocalj,i'!C40/($O$3*$O$3)</f>
        <v>28.339600000000001</v>
      </c>
      <c r="D40" s="15">
        <f>'sumaIntLocalj,i'!D40/($O$3*$O$3)</f>
        <v>37.280799999999999</v>
      </c>
      <c r="E40" s="9">
        <f>'sumaIntLocalj,i'!E40/($O$4*$O$4)</f>
        <v>15.263125</v>
      </c>
      <c r="F40" s="9">
        <f>'sumaIntLocalj,i'!F40/($O$4*$O$4)</f>
        <v>28.100224999999998</v>
      </c>
      <c r="G40" s="9">
        <f>'sumaIntLocalj,i'!G40/($O$4*$O$4)</f>
        <v>14.541</v>
      </c>
      <c r="H40" s="11">
        <f>'sumaIntLocalj,i'!H40/($O$5*$O$5)</f>
        <v>12.073055555555555</v>
      </c>
      <c r="I40" s="11">
        <f>'sumaIntLocalj,i'!I40/($O$5*$O$5)</f>
        <v>16.536411111111111</v>
      </c>
      <c r="J40" s="11">
        <f>'sumaIntLocalj,i'!J40/($O$5*$O$5)</f>
        <v>20.321766666666665</v>
      </c>
      <c r="K40" s="17">
        <f>'sumaIntLocalj,i'!K40/($O$6*$O$6)</f>
        <v>12.704075</v>
      </c>
      <c r="L40" s="17">
        <f>'sumaIntLocalj,i'!L40/($O$6*$O$6)</f>
        <v>17.421787500000001</v>
      </c>
      <c r="M40" s="17">
        <f>'sumaIntLocalj,i'!M40/($O$6*$O$6)</f>
        <v>14.5561875</v>
      </c>
    </row>
    <row r="41" spans="2:13" x14ac:dyDescent="0.25">
      <c r="B41" s="15">
        <f>'sumaIntLocalj,i'!B41/($O$3*$O$3)</f>
        <v>18.360399999999998</v>
      </c>
      <c r="C41" s="15">
        <f>'sumaIntLocalj,i'!C41/($O$3*$O$3)</f>
        <v>29.268000000000001</v>
      </c>
      <c r="D41" s="15">
        <f>'sumaIntLocalj,i'!D41/($O$3*$O$3)</f>
        <v>38.056399999999996</v>
      </c>
      <c r="E41" s="9">
        <f>'sumaIntLocalj,i'!E41/($O$4*$O$4)</f>
        <v>26.218724999999999</v>
      </c>
      <c r="F41" s="9">
        <f>'sumaIntLocalj,i'!F41/($O$4*$O$4)</f>
        <v>31.165624999999999</v>
      </c>
      <c r="G41" s="9">
        <f>'sumaIntLocalj,i'!G41/($O$4*$O$4)</f>
        <v>13.166124999999999</v>
      </c>
      <c r="H41" s="11">
        <f>'sumaIntLocalj,i'!H41/($O$5*$O$5)</f>
        <v>11.15098888888889</v>
      </c>
      <c r="I41" s="11">
        <f>'sumaIntLocalj,i'!I41/($O$5*$O$5)</f>
        <v>10.696822222222222</v>
      </c>
      <c r="J41" s="11">
        <f>'sumaIntLocalj,i'!J41/($O$5*$O$5)</f>
        <v>14.919555555555556</v>
      </c>
      <c r="K41" s="17">
        <f>'sumaIntLocalj,i'!K41/($O$6*$O$6)</f>
        <v>14.83540625</v>
      </c>
      <c r="L41" s="17">
        <f>'sumaIntLocalj,i'!L41/($O$6*$O$6)</f>
        <v>14.47293125</v>
      </c>
      <c r="M41" s="17">
        <f>'sumaIntLocalj,i'!M41/($O$6*$O$6)</f>
        <v>13.89221875</v>
      </c>
    </row>
    <row r="42" spans="2:13" x14ac:dyDescent="0.25">
      <c r="B42" s="15">
        <f>'sumaIntLocalj,i'!B42/($O$3*$O$3)</f>
        <v>21.621400000000001</v>
      </c>
      <c r="C42" s="15">
        <f>'sumaIntLocalj,i'!C42/($O$3*$O$3)</f>
        <v>15.641500000000001</v>
      </c>
      <c r="D42" s="15">
        <f>'sumaIntLocalj,i'!D42/($O$3*$O$3)</f>
        <v>44.456699999999998</v>
      </c>
      <c r="E42" s="9">
        <f>'sumaIntLocalj,i'!E42/($O$4*$O$4)</f>
        <v>8.7180750000000007</v>
      </c>
      <c r="F42" s="9">
        <f>'sumaIntLocalj,i'!F42/($O$4*$O$4)</f>
        <v>28.5168</v>
      </c>
      <c r="G42" s="9">
        <f>'sumaIntLocalj,i'!G42/($O$4*$O$4)</f>
        <v>8.4589250000000007</v>
      </c>
      <c r="H42" s="11">
        <f>'sumaIntLocalj,i'!H42/($O$5*$O$5)</f>
        <v>11.027611111111112</v>
      </c>
      <c r="I42" s="11">
        <f>'sumaIntLocalj,i'!I42/($O$5*$O$5)</f>
        <v>10.472222222222221</v>
      </c>
      <c r="J42" s="11">
        <f>'sumaIntLocalj,i'!J42/($O$5*$O$5)</f>
        <v>12.842000000000001</v>
      </c>
      <c r="K42" s="17">
        <f>'sumaIntLocalj,i'!K42/($O$6*$O$6)</f>
        <v>19.211868750000001</v>
      </c>
      <c r="L42" s="17">
        <f>'sumaIntLocalj,i'!L42/($O$6*$O$6)</f>
        <v>14.84081875</v>
      </c>
      <c r="M42" s="17">
        <f>'sumaIntLocalj,i'!M42/($O$6*$O$6)</f>
        <v>12.76648125</v>
      </c>
    </row>
    <row r="43" spans="2:13" x14ac:dyDescent="0.25">
      <c r="B43" s="15">
        <f>'sumaIntLocalj,i'!B43/($O$3*$O$3)</f>
        <v>32.416899999999998</v>
      </c>
      <c r="C43" s="15">
        <f>'sumaIntLocalj,i'!C43/($O$3*$O$3)</f>
        <v>27.3749</v>
      </c>
      <c r="D43" s="15">
        <f>'sumaIntLocalj,i'!D43/($O$3*$O$3)</f>
        <v>57.786900000000003</v>
      </c>
      <c r="E43" s="9">
        <f>'sumaIntLocalj,i'!E43/($O$4*$O$4)</f>
        <v>14.546775</v>
      </c>
      <c r="F43" s="9">
        <f>'sumaIntLocalj,i'!F43/($O$4*$O$4)</f>
        <v>32.882800000000003</v>
      </c>
      <c r="G43" s="9">
        <f>'sumaIntLocalj,i'!G43/($O$4*$O$4)</f>
        <v>21.023824999999999</v>
      </c>
      <c r="H43" s="11">
        <f>'sumaIntLocalj,i'!H43/($O$5*$O$5)</f>
        <v>12.730766666666666</v>
      </c>
      <c r="I43" s="11">
        <f>'sumaIntLocalj,i'!I43/($O$5*$O$5)</f>
        <v>10.061177777777777</v>
      </c>
      <c r="J43" s="11">
        <f>'sumaIntLocalj,i'!J43/($O$5*$O$5)</f>
        <v>10.487744444444445</v>
      </c>
      <c r="K43" s="17">
        <f>'sumaIntLocalj,i'!K43/($O$6*$O$6)</f>
        <v>13.893281249999999</v>
      </c>
      <c r="L43" s="17">
        <f>'sumaIntLocalj,i'!L43/($O$6*$O$6)</f>
        <v>14.427043749999999</v>
      </c>
      <c r="M43" s="17">
        <f>'sumaIntLocalj,i'!M43/($O$6*$O$6)</f>
        <v>13.3332</v>
      </c>
    </row>
    <row r="44" spans="2:13" x14ac:dyDescent="0.25">
      <c r="B44" s="15">
        <f>'sumaIntLocalj,i'!B44/($O$3*$O$3)</f>
        <v>21.267600000000002</v>
      </c>
      <c r="C44" s="15">
        <f>'sumaIntLocalj,i'!C44/($O$3*$O$3)</f>
        <v>16.286899999999999</v>
      </c>
      <c r="D44" s="15">
        <f>'sumaIntLocalj,i'!D44/($O$3*$O$3)</f>
        <v>104.4521</v>
      </c>
      <c r="E44" s="9">
        <f>'sumaIntLocalj,i'!E44/($O$4*$O$4)</f>
        <v>22.226875</v>
      </c>
      <c r="F44" s="9">
        <f>'sumaIntLocalj,i'!F44/($O$4*$O$4)</f>
        <v>26.931249999999999</v>
      </c>
      <c r="G44" s="9">
        <f>'sumaIntLocalj,i'!G44/($O$4*$O$4)</f>
        <v>19.314325</v>
      </c>
      <c r="H44" s="11">
        <f>'sumaIntLocalj,i'!H44/($O$5*$O$5)</f>
        <v>11.155055555555556</v>
      </c>
      <c r="I44" s="11">
        <f>'sumaIntLocalj,i'!I44/($O$5*$O$5)</f>
        <v>13.754344444444444</v>
      </c>
      <c r="J44" s="11">
        <f>'sumaIntLocalj,i'!J44/($O$5*$O$5)</f>
        <v>10.925177777777778</v>
      </c>
      <c r="K44" s="17">
        <f>'sumaIntLocalj,i'!K44/($O$6*$O$6)</f>
        <v>12.6723625</v>
      </c>
      <c r="L44" s="17">
        <f>'sumaIntLocalj,i'!L44/($O$6*$O$6)</f>
        <v>15.06196875</v>
      </c>
      <c r="M44" s="17">
        <f>'sumaIntLocalj,i'!M44/($O$6*$O$6)</f>
        <v>12.851531250000001</v>
      </c>
    </row>
    <row r="45" spans="2:13" x14ac:dyDescent="0.25">
      <c r="B45" s="15">
        <f>'sumaIntLocalj,i'!B45/($O$3*$O$3)</f>
        <v>74.687200000000004</v>
      </c>
      <c r="C45" s="15">
        <f>'sumaIntLocalj,i'!C45/($O$3*$O$3)</f>
        <v>16.435300000000002</v>
      </c>
      <c r="D45" s="15">
        <f>'sumaIntLocalj,i'!D45/($O$3*$O$3)</f>
        <v>81.628200000000007</v>
      </c>
      <c r="E45" s="9">
        <f>'sumaIntLocalj,i'!E45/($O$4*$O$4)</f>
        <v>16.2959</v>
      </c>
      <c r="F45" s="9">
        <f>'sumaIntLocalj,i'!F45/($O$4*$O$4)</f>
        <v>22.668849999999999</v>
      </c>
      <c r="G45" s="9">
        <f>'sumaIntLocalj,i'!G45/($O$4*$O$4)</f>
        <v>19.113724999999999</v>
      </c>
      <c r="H45" s="11">
        <f>'sumaIntLocalj,i'!H45/($O$5*$O$5)</f>
        <v>15.319333333333333</v>
      </c>
      <c r="I45" s="11">
        <f>'sumaIntLocalj,i'!I45/($O$5*$O$5)</f>
        <v>12.140155555555555</v>
      </c>
      <c r="J45" s="11">
        <f>'sumaIntLocalj,i'!J45/($O$5*$O$5)</f>
        <v>10.509933333333333</v>
      </c>
      <c r="K45" s="17">
        <f>'sumaIntLocalj,i'!K45/($O$6*$O$6)</f>
        <v>14.3622</v>
      </c>
      <c r="L45" s="17">
        <f>'sumaIntLocalj,i'!L45/($O$6*$O$6)</f>
        <v>17.10450625</v>
      </c>
      <c r="M45" s="17">
        <f>'sumaIntLocalj,i'!M45/($O$6*$O$6)</f>
        <v>11.195349999999999</v>
      </c>
    </row>
    <row r="46" spans="2:13" x14ac:dyDescent="0.25">
      <c r="B46" s="15">
        <f>'sumaIntLocalj,i'!B46/($O$3*$O$3)</f>
        <v>44.354100000000003</v>
      </c>
      <c r="C46" s="15">
        <f>'sumaIntLocalj,i'!C46/($O$3*$O$3)</f>
        <v>28.706299999999999</v>
      </c>
      <c r="D46" s="15">
        <f>'sumaIntLocalj,i'!D46/($O$3*$O$3)</f>
        <v>60.807899999999997</v>
      </c>
      <c r="E46" s="9">
        <f>'sumaIntLocalj,i'!E46/($O$4*$O$4)</f>
        <v>25.563400000000001</v>
      </c>
      <c r="F46" s="9">
        <f>'sumaIntLocalj,i'!F46/($O$4*$O$4)</f>
        <v>18.20825</v>
      </c>
      <c r="G46" s="9">
        <f>'sumaIntLocalj,i'!G46/($O$4*$O$4)</f>
        <v>14.735849999999999</v>
      </c>
      <c r="H46" s="11">
        <f>'sumaIntLocalj,i'!H46/($O$5*$O$5)</f>
        <v>12.332044444444444</v>
      </c>
      <c r="I46" s="11">
        <f>'sumaIntLocalj,i'!I46/($O$5*$O$5)</f>
        <v>17.063966666666666</v>
      </c>
      <c r="J46" s="11">
        <f>'sumaIntLocalj,i'!J46/($O$5*$O$5)</f>
        <v>12.132866666666667</v>
      </c>
      <c r="K46" s="17">
        <f>'sumaIntLocalj,i'!K46/($O$6*$O$6)</f>
        <v>12.261537499999999</v>
      </c>
      <c r="L46" s="17">
        <f>'sumaIntLocalj,i'!L46/($O$6*$O$6)</f>
        <v>13.8793875</v>
      </c>
      <c r="M46" s="17">
        <f>'sumaIntLocalj,i'!M46/($O$6*$O$6)</f>
        <v>11.53060625</v>
      </c>
    </row>
    <row r="47" spans="2:13" x14ac:dyDescent="0.25">
      <c r="B47" s="15">
        <f>'sumaIntLocalj,i'!B47/($O$3*$O$3)</f>
        <v>105.4752</v>
      </c>
      <c r="C47" s="15">
        <f>'sumaIntLocalj,i'!C47/($O$3*$O$3)</f>
        <v>20.3994</v>
      </c>
      <c r="D47" s="15">
        <f>'sumaIntLocalj,i'!D47/($O$3*$O$3)</f>
        <v>27.397300000000001</v>
      </c>
      <c r="E47" s="9">
        <f>'sumaIntLocalj,i'!E47/($O$4*$O$4)</f>
        <v>27.941575</v>
      </c>
      <c r="F47" s="9">
        <f>'sumaIntLocalj,i'!F47/($O$4*$O$4)</f>
        <v>13.376749999999999</v>
      </c>
      <c r="G47" s="9">
        <f>'sumaIntLocalj,i'!G47/($O$4*$O$4)</f>
        <v>8.5767249999999997</v>
      </c>
      <c r="H47" s="11">
        <f>'sumaIntLocalj,i'!H47/($O$5*$O$5)</f>
        <v>12.770922222222222</v>
      </c>
      <c r="I47" s="11">
        <f>'sumaIntLocalj,i'!I47/($O$5*$O$5)</f>
        <v>13.602466666666666</v>
      </c>
      <c r="J47" s="11">
        <f>'sumaIntLocalj,i'!J47/($O$5*$O$5)</f>
        <v>15.112833333333333</v>
      </c>
      <c r="K47" s="17">
        <f>'sumaIntLocalj,i'!K47/($O$6*$O$6)</f>
        <v>15.79686875</v>
      </c>
      <c r="L47" s="17">
        <f>'sumaIntLocalj,i'!L47/($O$6*$O$6)</f>
        <v>13.255437499999999</v>
      </c>
      <c r="M47" s="17">
        <f>'sumaIntLocalj,i'!M47/($O$6*$O$6)</f>
        <v>13.7404875</v>
      </c>
    </row>
    <row r="48" spans="2:13" x14ac:dyDescent="0.25">
      <c r="B48" s="15">
        <f>'sumaIntLocalj,i'!B48/($O$3*$O$3)</f>
        <v>58.968499999999999</v>
      </c>
      <c r="C48" s="15">
        <f>'sumaIntLocalj,i'!C48/($O$3*$O$3)</f>
        <v>22.494900000000001</v>
      </c>
      <c r="D48" s="15">
        <f>'sumaIntLocalj,i'!D48/($O$3*$O$3)</f>
        <v>64.203198999999998</v>
      </c>
      <c r="E48" s="9">
        <f>'sumaIntLocalj,i'!E48/($O$4*$O$4)</f>
        <v>13.919325000000001</v>
      </c>
      <c r="F48" s="9">
        <f>'sumaIntLocalj,i'!F48/($O$4*$O$4)</f>
        <v>13.972424999999999</v>
      </c>
      <c r="G48" s="9">
        <f>'sumaIntLocalj,i'!G48/($O$4*$O$4)</f>
        <v>15.179125000000001</v>
      </c>
      <c r="H48" s="11">
        <f>'sumaIntLocalj,i'!H48/($O$5*$O$5)</f>
        <v>10.133255555555555</v>
      </c>
      <c r="I48" s="11">
        <f>'sumaIntLocalj,i'!I48/($O$5*$O$5)</f>
        <v>10.870100000000001</v>
      </c>
      <c r="J48" s="11">
        <f>'sumaIntLocalj,i'!J48/($O$5*$O$5)</f>
        <v>12.563611111111111</v>
      </c>
      <c r="K48" s="17">
        <f>'sumaIntLocalj,i'!K48/($O$6*$O$6)</f>
        <v>19.008624999999999</v>
      </c>
      <c r="L48" s="17">
        <f>'sumaIntLocalj,i'!L48/($O$6*$O$6)</f>
        <v>14.628875000000001</v>
      </c>
      <c r="M48" s="17">
        <f>'sumaIntLocalj,i'!M48/($O$6*$O$6)</f>
        <v>17.222606249999998</v>
      </c>
    </row>
    <row r="49" spans="2:13" x14ac:dyDescent="0.25">
      <c r="B49" s="15">
        <f>'sumaIntLocalj,i'!B49/($O$3*$O$3)</f>
        <v>61.9467</v>
      </c>
      <c r="C49" s="15">
        <f>'sumaIntLocalj,i'!C49/($O$3*$O$3)</f>
        <v>14.9781</v>
      </c>
      <c r="D49" s="15">
        <f>'sumaIntLocalj,i'!D49/($O$3*$O$3)</f>
        <v>24.885400000000001</v>
      </c>
      <c r="E49" s="9">
        <f>'sumaIntLocalj,i'!E49/($O$4*$O$4)</f>
        <v>13.661125</v>
      </c>
      <c r="F49" s="9">
        <f>'sumaIntLocalj,i'!F49/($O$4*$O$4)</f>
        <v>13.940424999999999</v>
      </c>
      <c r="G49" s="9">
        <f>'sumaIntLocalj,i'!G49/($O$4*$O$4)</f>
        <v>12.468325</v>
      </c>
      <c r="H49" s="11">
        <f>'sumaIntLocalj,i'!H49/($O$5*$O$5)</f>
        <v>12.160688888888888</v>
      </c>
      <c r="I49" s="11">
        <f>'sumaIntLocalj,i'!I49/($O$5*$O$5)</f>
        <v>11.775077777777778</v>
      </c>
      <c r="J49" s="11">
        <f>'sumaIntLocalj,i'!J49/($O$5*$O$5)</f>
        <v>18.94498888888889</v>
      </c>
      <c r="K49" s="17">
        <f>'sumaIntLocalj,i'!K49/($O$6*$O$6)</f>
        <v>11.492106250000001</v>
      </c>
      <c r="L49" s="17">
        <f>'sumaIntLocalj,i'!L49/($O$6*$O$6)</f>
        <v>15.960750000000001</v>
      </c>
      <c r="M49" s="17">
        <f>'sumaIntLocalj,i'!M49/($O$6*$O$6)</f>
        <v>12.824737499999999</v>
      </c>
    </row>
    <row r="50" spans="2:13" x14ac:dyDescent="0.25">
      <c r="B50" s="15">
        <f>'sumaIntLocalj,i'!B50/($O$3*$O$3)</f>
        <v>26.268699999999999</v>
      </c>
      <c r="C50" s="15">
        <f>'sumaIntLocalj,i'!C50/($O$3*$O$3)</f>
        <v>14.563000000000001</v>
      </c>
      <c r="D50" s="15">
        <f>'sumaIntLocalj,i'!D50/($O$3*$O$3)</f>
        <v>83.861400000000003</v>
      </c>
      <c r="E50" s="9">
        <f>'sumaIntLocalj,i'!E50/($O$4*$O$4)</f>
        <v>9.455425</v>
      </c>
      <c r="F50" s="9">
        <f>'sumaIntLocalj,i'!F50/($O$4*$O$4)</f>
        <v>15.2682</v>
      </c>
      <c r="G50" s="9">
        <f>'sumaIntLocalj,i'!G50/($O$4*$O$4)</f>
        <v>15.987175000000001</v>
      </c>
      <c r="H50" s="11">
        <f>'sumaIntLocalj,i'!H50/($O$5*$O$5)</f>
        <v>10.910455555555556</v>
      </c>
      <c r="I50" s="11">
        <f>'sumaIntLocalj,i'!I50/($O$5*$O$5)</f>
        <v>10.510944444444444</v>
      </c>
      <c r="J50" s="11">
        <f>'sumaIntLocalj,i'!J50/($O$5*$O$5)</f>
        <v>15.575822222222222</v>
      </c>
      <c r="K50" s="17">
        <f>'sumaIntLocalj,i'!K50/($O$6*$O$6)</f>
        <v>13.78505</v>
      </c>
      <c r="L50" s="17">
        <f>'sumaIntLocalj,i'!L50/($O$6*$O$6)</f>
        <v>13.264687500000001</v>
      </c>
      <c r="M50" s="17">
        <f>'sumaIntLocalj,i'!M50/($O$6*$O$6)</f>
        <v>12.8744625</v>
      </c>
    </row>
    <row r="51" spans="2:13" x14ac:dyDescent="0.25">
      <c r="B51" s="15">
        <f>'sumaIntLocalj,i'!B51/($O$3*$O$3)</f>
        <v>51.8992</v>
      </c>
      <c r="C51" s="15">
        <f>'sumaIntLocalj,i'!C51/($O$3*$O$3)</f>
        <v>14.065099999999999</v>
      </c>
      <c r="D51" s="15">
        <f>'sumaIntLocalj,i'!D51/($O$3*$O$3)</f>
        <v>107.8413</v>
      </c>
      <c r="E51" s="9">
        <f>'sumaIntLocalj,i'!E51/($O$4*$O$4)</f>
        <v>17.761150000000001</v>
      </c>
      <c r="F51" s="9">
        <f>'sumaIntLocalj,i'!F51/($O$4*$O$4)</f>
        <v>8.9065250000000002</v>
      </c>
      <c r="G51" s="9">
        <f>'sumaIntLocalj,i'!G51/($O$4*$O$4)</f>
        <v>18.128425</v>
      </c>
      <c r="H51" s="11">
        <f>'sumaIntLocalj,i'!H51/($O$5*$O$5)</f>
        <v>10.4581</v>
      </c>
      <c r="I51" s="11">
        <f>'sumaIntLocalj,i'!I51/($O$5*$O$5)</f>
        <v>10.188322222222222</v>
      </c>
      <c r="J51" s="11">
        <f>'sumaIntLocalj,i'!J51/($O$5*$O$5)</f>
        <v>12.961588888888889</v>
      </c>
      <c r="K51" s="17">
        <f>'sumaIntLocalj,i'!K51/($O$6*$O$6)</f>
        <v>16.899906250000001</v>
      </c>
      <c r="L51" s="17">
        <f>'sumaIntLocalj,i'!L51/($O$6*$O$6)</f>
        <v>15.403975000000001</v>
      </c>
      <c r="M51" s="17">
        <f>'sumaIntLocalj,i'!M51/($O$6*$O$6)</f>
        <v>11.57555</v>
      </c>
    </row>
    <row r="52" spans="2:13" x14ac:dyDescent="0.25">
      <c r="B52" s="15">
        <f>'sumaIntLocalj,i'!B52/($O$3*$O$3)</f>
        <v>17.597200000000001</v>
      </c>
      <c r="C52" s="15">
        <f>'sumaIntLocalj,i'!C52/($O$3*$O$3)</f>
        <v>13.6615</v>
      </c>
      <c r="D52" s="15">
        <f>'sumaIntLocalj,i'!D52/($O$3*$O$3)</f>
        <v>42.951900000000002</v>
      </c>
      <c r="E52" s="9">
        <f>'sumaIntLocalj,i'!E52/($O$4*$O$4)</f>
        <v>8.5393000000000008</v>
      </c>
      <c r="F52" s="9">
        <f>'sumaIntLocalj,i'!F52/($O$4*$O$4)</f>
        <v>11.657375</v>
      </c>
      <c r="G52" s="9">
        <f>'sumaIntLocalj,i'!G52/($O$4*$O$4)</f>
        <v>20.547975000000001</v>
      </c>
      <c r="H52" s="11">
        <f>'sumaIntLocalj,i'!H52/($O$5*$O$5)</f>
        <v>11.293233333333333</v>
      </c>
      <c r="I52" s="11">
        <f>'sumaIntLocalj,i'!I52/($O$5*$O$5)</f>
        <v>12.732233333333333</v>
      </c>
      <c r="J52" s="11">
        <f>'sumaIntLocalj,i'!J52/($O$5*$O$5)</f>
        <v>11.276655555555555</v>
      </c>
      <c r="K52" s="17">
        <f>'sumaIntLocalj,i'!K52/($O$6*$O$6)</f>
        <v>11.8963375</v>
      </c>
      <c r="L52" s="17">
        <f>'sumaIntLocalj,i'!L52/($O$6*$O$6)</f>
        <v>12.57118125</v>
      </c>
      <c r="M52" s="17">
        <f>'sumaIntLocalj,i'!M52/($O$6*$O$6)</f>
        <v>11.119975</v>
      </c>
    </row>
    <row r="53" spans="2:13" x14ac:dyDescent="0.25">
      <c r="B53" s="15">
        <f>'sumaIntLocalj,i'!B53/($O$3*$O$3)</f>
        <v>19.709099999999999</v>
      </c>
      <c r="C53" s="15">
        <f>'sumaIntLocalj,i'!C53/($O$3*$O$3)</f>
        <v>13.030900000000001</v>
      </c>
      <c r="D53" s="15">
        <f>'sumaIntLocalj,i'!D53/($O$3*$O$3)</f>
        <v>82.205200000000005</v>
      </c>
      <c r="E53" s="9">
        <f>'sumaIntLocalj,i'!E53/($O$4*$O$4)</f>
        <v>8.5544750000000001</v>
      </c>
      <c r="F53" s="9">
        <f>'sumaIntLocalj,i'!F53/($O$4*$O$4)</f>
        <v>16.30855</v>
      </c>
      <c r="G53" s="9">
        <f>'sumaIntLocalj,i'!G53/($O$4*$O$4)</f>
        <v>13.84465</v>
      </c>
      <c r="H53" s="11">
        <f>'sumaIntLocalj,i'!H53/($O$5*$O$5)</f>
        <v>12.4579</v>
      </c>
      <c r="I53" s="11">
        <f>'sumaIntLocalj,i'!I53/($O$5*$O$5)</f>
        <v>10.738155555555556</v>
      </c>
      <c r="J53" s="11">
        <f>'sumaIntLocalj,i'!J53/($O$5*$O$5)</f>
        <v>10.506722222222223</v>
      </c>
      <c r="K53" s="17">
        <f>'sumaIntLocalj,i'!K53/($O$6*$O$6)</f>
        <v>16.349181250000001</v>
      </c>
      <c r="L53" s="17">
        <f>'sumaIntLocalj,i'!L53/($O$6*$O$6)</f>
        <v>18.12585</v>
      </c>
      <c r="M53" s="17">
        <f>'sumaIntLocalj,i'!M53/($O$6*$O$6)</f>
        <v>15.656443749999999</v>
      </c>
    </row>
    <row r="54" spans="2:13" x14ac:dyDescent="0.25">
      <c r="B54" s="15">
        <f>'sumaIntLocalj,i'!B54/($O$3*$O$3)</f>
        <v>51.4634</v>
      </c>
      <c r="C54" s="15">
        <f>'sumaIntLocalj,i'!C54/($O$3*$O$3)</f>
        <v>17.023199999999999</v>
      </c>
      <c r="D54" s="15">
        <f>'sumaIntLocalj,i'!D54/($O$3*$O$3)</f>
        <v>76.526899999999998</v>
      </c>
      <c r="E54" s="9">
        <f>'sumaIntLocalj,i'!E54/($O$4*$O$4)</f>
        <v>9.5144249999999992</v>
      </c>
      <c r="F54" s="9">
        <f>'sumaIntLocalj,i'!F54/($O$4*$O$4)</f>
        <v>10.412750000000001</v>
      </c>
      <c r="G54" s="9">
        <f>'sumaIntLocalj,i'!G54/($O$4*$O$4)</f>
        <v>6.9806999999999997</v>
      </c>
      <c r="H54" s="11">
        <f>'sumaIntLocalj,i'!H54/($O$5*$O$5)</f>
        <v>11.994277777777778</v>
      </c>
      <c r="I54" s="11">
        <f>'sumaIntLocalj,i'!I54/($O$5*$O$5)</f>
        <v>12.493033333333333</v>
      </c>
      <c r="J54" s="11">
        <f>'sumaIntLocalj,i'!J54/($O$5*$O$5)</f>
        <v>11.260855555555555</v>
      </c>
      <c r="K54" s="17">
        <f>'sumaIntLocalj,i'!K54/($O$6*$O$6)</f>
        <v>17.170181249999999</v>
      </c>
      <c r="L54" s="17">
        <f>'sumaIntLocalj,i'!L54/($O$6*$O$6)</f>
        <v>18.432006250000001</v>
      </c>
      <c r="M54" s="17">
        <f>'sumaIntLocalj,i'!M54/($O$6*$O$6)</f>
        <v>13.841850000000001</v>
      </c>
    </row>
    <row r="55" spans="2:13" x14ac:dyDescent="0.25">
      <c r="B55" s="15">
        <f>'sumaIntLocalj,i'!B55/($O$3*$O$3)</f>
        <v>26.783300000000001</v>
      </c>
      <c r="C55" s="15">
        <f>'sumaIntLocalj,i'!C55/($O$3*$O$3)</f>
        <v>15.132300000000001</v>
      </c>
      <c r="D55" s="15">
        <f>'sumaIntLocalj,i'!D55/($O$3*$O$3)</f>
        <v>264.5068</v>
      </c>
      <c r="E55" s="9">
        <f>'sumaIntLocalj,i'!E55/($O$4*$O$4)</f>
        <v>18.007425000000001</v>
      </c>
      <c r="F55" s="9">
        <f>'sumaIntLocalj,i'!F55/($O$4*$O$4)</f>
        <v>12.497025000000001</v>
      </c>
      <c r="G55" s="9">
        <f>'sumaIntLocalj,i'!G55/($O$4*$O$4)</f>
        <v>18.078175000000002</v>
      </c>
      <c r="H55" s="11">
        <f>'sumaIntLocalj,i'!H55/($O$5*$O$5)</f>
        <v>14.1587</v>
      </c>
      <c r="I55" s="11">
        <f>'sumaIntLocalj,i'!I55/($O$5*$O$5)</f>
        <v>20.069911111111111</v>
      </c>
      <c r="J55" s="11">
        <f>'sumaIntLocalj,i'!J55/($O$5*$O$5)</f>
        <v>12.457611111111111</v>
      </c>
      <c r="K55" s="17">
        <f>'sumaIntLocalj,i'!K55/($O$6*$O$6)</f>
        <v>38.15299375</v>
      </c>
      <c r="L55" s="17">
        <f>'sumaIntLocalj,i'!L55/($O$6*$O$6)</f>
        <v>13.902256250000001</v>
      </c>
      <c r="M55" s="17">
        <f>'sumaIntLocalj,i'!M55/($O$6*$O$6)</f>
        <v>14.559318749999999</v>
      </c>
    </row>
    <row r="56" spans="2:13" x14ac:dyDescent="0.25">
      <c r="B56" s="15">
        <f>'sumaIntLocalj,i'!B56/($O$3*$O$3)</f>
        <v>17.426100000000002</v>
      </c>
      <c r="C56" s="15">
        <f>'sumaIntLocalj,i'!C56/($O$3*$O$3)</f>
        <v>34.726799999999997</v>
      </c>
      <c r="D56" s="15">
        <f>'sumaIntLocalj,i'!D56/($O$3*$O$3)</f>
        <v>202.61320000000001</v>
      </c>
      <c r="E56" s="9">
        <f>'sumaIntLocalj,i'!E56/($O$4*$O$4)</f>
        <v>12.62365</v>
      </c>
      <c r="F56" s="9">
        <f>'sumaIntLocalj,i'!F56/($O$4*$O$4)</f>
        <v>14.966475000000001</v>
      </c>
      <c r="G56" s="9">
        <f>'sumaIntLocalj,i'!G56/($O$4*$O$4)</f>
        <v>7.1618750000000002</v>
      </c>
      <c r="H56" s="11">
        <f>'sumaIntLocalj,i'!H56/($O$5*$O$5)</f>
        <v>14.528022111111111</v>
      </c>
      <c r="I56" s="11">
        <f>'sumaIntLocalj,i'!I56/($O$5*$O$5)</f>
        <v>13.517899999999999</v>
      </c>
      <c r="J56" s="11">
        <f>'sumaIntLocalj,i'!J56/($O$5*$O$5)</f>
        <v>11.653455555555556</v>
      </c>
      <c r="K56" s="17">
        <f>'sumaIntLocalj,i'!K56/($O$6*$O$6)</f>
        <v>31.875274999999998</v>
      </c>
      <c r="L56" s="17">
        <f>'sumaIntLocalj,i'!L56/($O$6*$O$6)</f>
        <v>19.862725000000001</v>
      </c>
      <c r="M56" s="17">
        <f>'sumaIntLocalj,i'!M56/($O$6*$O$6)</f>
        <v>11.85001875</v>
      </c>
    </row>
    <row r="57" spans="2:13" x14ac:dyDescent="0.25">
      <c r="B57" s="15">
        <f>'sumaIntLocalj,i'!B57/($O$3*$O$3)</f>
        <v>43.5533</v>
      </c>
      <c r="C57" s="15">
        <f>'sumaIntLocalj,i'!C57/($O$3*$O$3)</f>
        <v>25.634899999999998</v>
      </c>
      <c r="D57" s="15">
        <f>'sumaIntLocalj,i'!D57/($O$3*$O$3)</f>
        <v>45.944899999999997</v>
      </c>
      <c r="E57" s="9">
        <f>'sumaIntLocalj,i'!E57/($O$4*$O$4)</f>
        <v>10.276624999999999</v>
      </c>
      <c r="F57" s="9">
        <f>'sumaIntLocalj,i'!F57/($O$4*$O$4)</f>
        <v>12.697374999999999</v>
      </c>
      <c r="G57" s="9">
        <f>'sumaIntLocalj,i'!G57/($O$4*$O$4)</f>
        <v>7.6908250000000002</v>
      </c>
      <c r="H57" s="11">
        <f>'sumaIntLocalj,i'!H57/($O$5*$O$5)</f>
        <v>13.168011111111111</v>
      </c>
      <c r="I57" s="11">
        <f>'sumaIntLocalj,i'!I57/($O$5*$O$5)</f>
        <v>11.333166666666667</v>
      </c>
      <c r="J57" s="11">
        <f>'sumaIntLocalj,i'!J57/($O$5*$O$5)</f>
        <v>13.182377777777777</v>
      </c>
      <c r="K57" s="17">
        <f>'sumaIntLocalj,i'!K57/($O$6*$O$6)</f>
        <v>20.7196</v>
      </c>
      <c r="L57" s="17">
        <f>'sumaIntLocalj,i'!L57/($O$6*$O$6)</f>
        <v>48.089018750000001</v>
      </c>
      <c r="M57" s="17">
        <f>'sumaIntLocalj,i'!M57/($O$6*$O$6)</f>
        <v>11.011424999999999</v>
      </c>
    </row>
    <row r="58" spans="2:13" x14ac:dyDescent="0.25">
      <c r="B58" s="15">
        <f>'sumaIntLocalj,i'!B58/($O$3*$O$3)</f>
        <v>16.857099999999999</v>
      </c>
      <c r="C58" s="15">
        <f>'sumaIntLocalj,i'!C58/($O$3*$O$3)</f>
        <v>71.720600000000005</v>
      </c>
      <c r="D58" s="15">
        <f>'sumaIntLocalj,i'!D58/($O$3*$O$3)</f>
        <v>35.8367</v>
      </c>
      <c r="E58" s="9">
        <f>'sumaIntLocalj,i'!E58/($O$4*$O$4)</f>
        <v>20.434799999999999</v>
      </c>
      <c r="F58" s="9">
        <f>'sumaIntLocalj,i'!F58/($O$4*$O$4)</f>
        <v>10.671200000000001</v>
      </c>
      <c r="G58" s="9">
        <f>'sumaIntLocalj,i'!G58/($O$4*$O$4)</f>
        <v>8.6976750000000003</v>
      </c>
      <c r="H58" s="11">
        <f>'sumaIntLocalj,i'!H58/($O$5*$O$5)</f>
        <v>14.774077777777778</v>
      </c>
      <c r="I58" s="11">
        <f>'sumaIntLocalj,i'!I58/($O$5*$O$5)</f>
        <v>11.087977777777779</v>
      </c>
      <c r="J58" s="11">
        <f>'sumaIntLocalj,i'!J58/($O$5*$O$5)</f>
        <v>11.652144444444444</v>
      </c>
      <c r="K58" s="17">
        <f>'sumaIntLocalj,i'!K58/($O$6*$O$6)</f>
        <v>33.655450000000002</v>
      </c>
      <c r="L58" s="17">
        <f>'sumaIntLocalj,i'!L58/($O$6*$O$6)</f>
        <v>22.08765</v>
      </c>
      <c r="M58" s="17">
        <f>'sumaIntLocalj,i'!M58/($O$6*$O$6)</f>
        <v>13.5684375</v>
      </c>
    </row>
    <row r="59" spans="2:13" x14ac:dyDescent="0.25">
      <c r="B59" s="15">
        <f>'sumaIntLocalj,i'!B59/($O$3*$O$3)</f>
        <v>22.782900000000001</v>
      </c>
      <c r="C59" s="15">
        <f>'sumaIntLocalj,i'!C59/($O$3*$O$3)</f>
        <v>20.625599999999999</v>
      </c>
      <c r="D59" s="15">
        <f>'sumaIntLocalj,i'!D59/($O$3*$O$3)</f>
        <v>21.312000000000001</v>
      </c>
      <c r="E59" s="9">
        <f>'sumaIntLocalj,i'!E59/($O$4*$O$4)</f>
        <v>10.054724999999999</v>
      </c>
      <c r="F59" s="9">
        <f>'sumaIntLocalj,i'!F59/($O$4*$O$4)</f>
        <v>8.5126249999999999</v>
      </c>
      <c r="G59" s="9">
        <f>'sumaIntLocalj,i'!G59/($O$4*$O$4)</f>
        <v>11.025399999999999</v>
      </c>
      <c r="H59" s="11">
        <f>'sumaIntLocalj,i'!H59/($O$5*$O$5)</f>
        <v>12.51908888888889</v>
      </c>
      <c r="I59" s="11">
        <f>'sumaIntLocalj,i'!I59/($O$5*$O$5)</f>
        <v>10.316088888888888</v>
      </c>
      <c r="J59" s="11">
        <f>'sumaIntLocalj,i'!J59/($O$5*$O$5)</f>
        <v>14.545711000000001</v>
      </c>
      <c r="K59" s="17">
        <f>'sumaIntLocalj,i'!K59/($O$6*$O$6)</f>
        <v>22.489293750000002</v>
      </c>
      <c r="L59" s="17">
        <f>'sumaIntLocalj,i'!L59/($O$6*$O$6)</f>
        <v>25.495831249999998</v>
      </c>
      <c r="M59" s="17">
        <f>'sumaIntLocalj,i'!M59/($O$6*$O$6)</f>
        <v>14.42459375</v>
      </c>
    </row>
    <row r="60" spans="2:13" x14ac:dyDescent="0.25">
      <c r="B60" s="15">
        <f>'sumaIntLocalj,i'!B60/($O$3*$O$3)</f>
        <v>39.554900000000004</v>
      </c>
      <c r="C60" s="15">
        <f>'sumaIntLocalj,i'!C60/($O$3*$O$3)</f>
        <v>20.114899999999999</v>
      </c>
      <c r="D60" s="15">
        <f>'sumaIntLocalj,i'!D60/($O$3*$O$3)</f>
        <v>19.245899999999999</v>
      </c>
      <c r="E60" s="9">
        <f>'sumaIntLocalj,i'!E60/($O$4*$O$4)</f>
        <v>6.7350250000000003</v>
      </c>
      <c r="F60" s="9">
        <f>'sumaIntLocalj,i'!F60/($O$4*$O$4)</f>
        <v>17.713249999999999</v>
      </c>
      <c r="G60" s="9">
        <f>'sumaIntLocalj,i'!G60/($O$4*$O$4)</f>
        <v>12.54865</v>
      </c>
      <c r="H60" s="11">
        <f>'sumaIntLocalj,i'!H60/($O$5*$O$5)</f>
        <v>10.632044444444444</v>
      </c>
      <c r="I60" s="11">
        <f>'sumaIntLocalj,i'!I60/($O$5*$O$5)</f>
        <v>11.603177777777777</v>
      </c>
      <c r="J60" s="11">
        <f>'sumaIntLocalj,i'!J60/($O$5*$O$5)</f>
        <v>10.678988888888888</v>
      </c>
      <c r="K60" s="17">
        <f>'sumaIntLocalj,i'!K60/($O$6*$O$6)</f>
        <v>27.515650000000001</v>
      </c>
      <c r="L60" s="17">
        <f>'sumaIntLocalj,i'!L60/($O$6*$O$6)</f>
        <v>25.189875000000001</v>
      </c>
      <c r="M60" s="17">
        <f>'sumaIntLocalj,i'!M60/($O$6*$O$6)</f>
        <v>13.116037499999999</v>
      </c>
    </row>
    <row r="61" spans="2:13" x14ac:dyDescent="0.25">
      <c r="B61" s="15">
        <f>'sumaIntLocalj,i'!B61/($O$3*$O$3)</f>
        <v>15.8695</v>
      </c>
      <c r="C61" s="15">
        <f>'sumaIntLocalj,i'!C61/($O$3*$O$3)</f>
        <v>15.3232</v>
      </c>
      <c r="D61" s="15">
        <f>'sumaIntLocalj,i'!D61/($O$3*$O$3)</f>
        <v>131.65710000000001</v>
      </c>
      <c r="E61" s="9">
        <f>'sumaIntLocalj,i'!E61/($O$4*$O$4)</f>
        <v>10.56485</v>
      </c>
      <c r="F61" s="9">
        <f>'sumaIntLocalj,i'!F61/($O$4*$O$4)</f>
        <v>23.243749999999999</v>
      </c>
      <c r="G61" s="9">
        <f>'sumaIntLocalj,i'!G61/($O$4*$O$4)</f>
        <v>7.1119000000000003</v>
      </c>
      <c r="H61" s="11">
        <f>'sumaIntLocalj,i'!H61/($O$5*$O$5)</f>
        <v>11.938733333333333</v>
      </c>
      <c r="I61" s="11">
        <f>'sumaIntLocalj,i'!I61/($O$5*$O$5)</f>
        <v>9.3875555555555561</v>
      </c>
      <c r="J61" s="11">
        <f>'sumaIntLocalj,i'!J61/($O$5*$O$5)</f>
        <v>15.604100000000001</v>
      </c>
      <c r="K61" s="17">
        <f>'sumaIntLocalj,i'!K61/($O$6*$O$6)</f>
        <v>42.225531250000003</v>
      </c>
      <c r="L61" s="17">
        <f>'sumaIntLocalj,i'!L61/($O$6*$O$6)</f>
        <v>17.909324999999999</v>
      </c>
      <c r="M61" s="17">
        <f>'sumaIntLocalj,i'!M61/($O$6*$O$6)</f>
        <v>13.4729125</v>
      </c>
    </row>
    <row r="62" spans="2:13" x14ac:dyDescent="0.25">
      <c r="B62" s="15">
        <f>'sumaIntLocalj,i'!B62/($O$3*$O$3)</f>
        <v>40.622999999999998</v>
      </c>
      <c r="C62" s="15">
        <f>'sumaIntLocalj,i'!C62/($O$3*$O$3)</f>
        <v>42.371200000000002</v>
      </c>
      <c r="D62" s="15">
        <f>'sumaIntLocalj,i'!D62/($O$3*$O$3)</f>
        <v>61.044600000000003</v>
      </c>
      <c r="E62" s="9">
        <f>'sumaIntLocalj,i'!E62/($O$4*$O$4)</f>
        <v>17.745875000000002</v>
      </c>
      <c r="F62" s="9">
        <f>'sumaIntLocalj,i'!F62/($O$4*$O$4)</f>
        <v>18.6829</v>
      </c>
      <c r="G62" s="9">
        <f>'sumaIntLocalj,i'!G62/($O$4*$O$4)</f>
        <v>9.7469000000000001</v>
      </c>
      <c r="H62" s="11">
        <f>'sumaIntLocalj,i'!H62/($O$5*$O$5)</f>
        <v>13.476755555555556</v>
      </c>
      <c r="I62" s="11">
        <f>'sumaIntLocalj,i'!I62/($O$5*$O$5)</f>
        <v>11.751122222222222</v>
      </c>
      <c r="J62" s="11">
        <f>'sumaIntLocalj,i'!J62/($O$5*$O$5)</f>
        <v>9.9005777777777784</v>
      </c>
      <c r="K62" s="17">
        <f>'sumaIntLocalj,i'!K62/($O$6*$O$6)</f>
        <v>23.960743749999999</v>
      </c>
      <c r="L62" s="17">
        <f>'sumaIntLocalj,i'!L62/($O$6*$O$6)</f>
        <v>16.08213125</v>
      </c>
      <c r="M62" s="17">
        <f>'sumaIntLocalj,i'!M62/($O$6*$O$6)</f>
        <v>12.157624999999999</v>
      </c>
    </row>
    <row r="63" spans="2:13" x14ac:dyDescent="0.25">
      <c r="B63" s="15">
        <f>'sumaIntLocalj,i'!B63/($O$3*$O$3)</f>
        <v>16.762</v>
      </c>
      <c r="C63" s="15">
        <f>'sumaIntLocalj,i'!C63/($O$3*$O$3)</f>
        <v>27.9786</v>
      </c>
      <c r="D63" s="15">
        <f>'sumaIntLocalj,i'!D63/($O$3*$O$3)</f>
        <v>40.6325</v>
      </c>
      <c r="E63" s="9">
        <f>'sumaIntLocalj,i'!E63/($O$4*$O$4)</f>
        <v>8.3853249999999999</v>
      </c>
      <c r="F63" s="9">
        <f>'sumaIntLocalj,i'!F63/($O$4*$O$4)</f>
        <v>14.0025</v>
      </c>
      <c r="G63" s="9">
        <f>'sumaIntLocalj,i'!G63/($O$4*$O$4)</f>
        <v>10.455399999999999</v>
      </c>
      <c r="H63" s="11">
        <f>'sumaIntLocalj,i'!H63/($O$5*$O$5)</f>
        <v>14.176422222222222</v>
      </c>
      <c r="I63" s="11">
        <f>'sumaIntLocalj,i'!I63/($O$5*$O$5)</f>
        <v>10.6347</v>
      </c>
      <c r="J63" s="11">
        <f>'sumaIntLocalj,i'!J63/($O$5*$O$5)</f>
        <v>13.962744444444445</v>
      </c>
      <c r="K63" s="17">
        <f>'sumaIntLocalj,i'!K63/($O$6*$O$6)</f>
        <v>24.308125</v>
      </c>
      <c r="L63" s="17">
        <f>'sumaIntLocalj,i'!L63/($O$6*$O$6)</f>
        <v>19.344899999999999</v>
      </c>
      <c r="M63" s="17">
        <f>'sumaIntLocalj,i'!M63/($O$6*$O$6)</f>
        <v>13.354681250000001</v>
      </c>
    </row>
    <row r="64" spans="2:13" x14ac:dyDescent="0.25">
      <c r="B64" s="15">
        <f>'sumaIntLocalj,i'!B64/($O$3*$O$3)</f>
        <v>22.137799999999999</v>
      </c>
      <c r="C64" s="15">
        <f>'sumaIntLocalj,i'!C64/($O$3*$O$3)</f>
        <v>17.182099999999998</v>
      </c>
      <c r="D64" s="15">
        <f>'sumaIntLocalj,i'!D64/($O$3*$O$3)</f>
        <v>57.856499999999997</v>
      </c>
      <c r="E64" s="9">
        <f>'sumaIntLocalj,i'!E64/($O$4*$O$4)</f>
        <v>13.346875000000001</v>
      </c>
      <c r="F64" s="9">
        <f>'sumaIntLocalj,i'!F64/($O$4*$O$4)</f>
        <v>10.385149999999999</v>
      </c>
      <c r="G64" s="9">
        <f>'sumaIntLocalj,i'!G64/($O$4*$O$4)</f>
        <v>9.6688749999999999</v>
      </c>
      <c r="H64" s="11">
        <f>'sumaIntLocalj,i'!H64/($O$5*$O$5)</f>
        <v>19.395199999999999</v>
      </c>
      <c r="I64" s="11">
        <f>'sumaIntLocalj,i'!I64/($O$5*$O$5)</f>
        <v>16.196988888888889</v>
      </c>
      <c r="J64" s="11">
        <f>'sumaIntLocalj,i'!J64/($O$5*$O$5)</f>
        <v>10.478522222222223</v>
      </c>
      <c r="K64" s="17">
        <f>'sumaIntLocalj,i'!K64/($O$6*$O$6)</f>
        <v>21.463006249999999</v>
      </c>
      <c r="L64" s="17">
        <f>'sumaIntLocalj,i'!L64/($O$6*$O$6)</f>
        <v>21.191675</v>
      </c>
      <c r="M64" s="17">
        <f>'sumaIntLocalj,i'!M64/($O$6*$O$6)</f>
        <v>18.489899999999999</v>
      </c>
    </row>
    <row r="65" spans="2:13" x14ac:dyDescent="0.25">
      <c r="B65" s="15">
        <f>'sumaIntLocalj,i'!B65/($O$3*$O$3)</f>
        <v>20.307700000000001</v>
      </c>
      <c r="C65" s="15">
        <f>'sumaIntLocalj,i'!C65/($O$3*$O$3)</f>
        <v>13.2727</v>
      </c>
      <c r="D65" s="15">
        <f>'sumaIntLocalj,i'!D65/($O$3*$O$3)</f>
        <v>126.7499</v>
      </c>
      <c r="E65" s="9">
        <f>'sumaIntLocalj,i'!E65/($O$4*$O$4)</f>
        <v>18.231574999999999</v>
      </c>
      <c r="F65" s="9">
        <f>'sumaIntLocalj,i'!F65/($O$4*$O$4)</f>
        <v>7.5208500000000003</v>
      </c>
      <c r="G65" s="9">
        <f>'sumaIntLocalj,i'!G65/($O$4*$O$4)</f>
        <v>19.747800000000002</v>
      </c>
      <c r="H65" s="11">
        <f>'sumaIntLocalj,i'!H65/($O$5*$O$5)</f>
        <v>12.951466666666667</v>
      </c>
      <c r="I65" s="11">
        <f>'sumaIntLocalj,i'!I65/($O$5*$O$5)</f>
        <v>18.307722222222221</v>
      </c>
      <c r="J65" s="11">
        <f>'sumaIntLocalj,i'!J65/($O$5*$O$5)</f>
        <v>13.23858888888889</v>
      </c>
      <c r="K65" s="17">
        <f>'sumaIntLocalj,i'!K65/($O$6*$O$6)</f>
        <v>14.8293125</v>
      </c>
      <c r="L65" s="17">
        <f>'sumaIntLocalj,i'!L65/($O$6*$O$6)</f>
        <v>15.013943749999999</v>
      </c>
      <c r="M65" s="17">
        <f>'sumaIntLocalj,i'!M65/($O$6*$O$6)</f>
        <v>13.207656249999999</v>
      </c>
    </row>
    <row r="66" spans="2:13" x14ac:dyDescent="0.25">
      <c r="B66" s="15">
        <f>'sumaIntLocalj,i'!B66/($O$3*$O$3)</f>
        <v>25.032800000000002</v>
      </c>
      <c r="C66" s="15">
        <f>'sumaIntLocalj,i'!C66/($O$3*$O$3)</f>
        <v>18.744199999999999</v>
      </c>
      <c r="D66" s="15">
        <f>'sumaIntLocalj,i'!D66/($O$3*$O$3)</f>
        <v>108.37520000000001</v>
      </c>
      <c r="E66" s="9">
        <f>'sumaIntLocalj,i'!E66/($O$4*$O$4)</f>
        <v>20.287600000000001</v>
      </c>
      <c r="F66" s="9">
        <f>'sumaIntLocalj,i'!F66/($O$4*$O$4)</f>
        <v>19.412424999999999</v>
      </c>
      <c r="G66" s="9">
        <f>'sumaIntLocalj,i'!G66/($O$4*$O$4)</f>
        <v>19.061800000000002</v>
      </c>
      <c r="H66" s="11">
        <f>'sumaIntLocalj,i'!H66/($O$5*$O$5)</f>
        <v>20.940222222222221</v>
      </c>
      <c r="I66" s="11">
        <f>'sumaIntLocalj,i'!I66/($O$5*$O$5)</f>
        <v>13.651055555555555</v>
      </c>
      <c r="J66" s="11">
        <f>'sumaIntLocalj,i'!J66/($O$5*$O$5)</f>
        <v>20.021433333333334</v>
      </c>
      <c r="K66" s="17">
        <f>'sumaIntLocalj,i'!K66/($O$6*$O$6)</f>
        <v>13.619412499999999</v>
      </c>
      <c r="L66" s="17">
        <f>'sumaIntLocalj,i'!L66/($O$6*$O$6)</f>
        <v>13.086237499999999</v>
      </c>
      <c r="M66" s="17">
        <f>'sumaIntLocalj,i'!M66/($O$6*$O$6)</f>
        <v>11.7432625</v>
      </c>
    </row>
    <row r="67" spans="2:13" x14ac:dyDescent="0.25">
      <c r="B67" s="15">
        <f>'sumaIntLocalj,i'!B67/($O$3*$O$3)</f>
        <v>20.578199999999999</v>
      </c>
      <c r="C67" s="15">
        <f>'sumaIntLocalj,i'!C67/($O$3*$O$3)</f>
        <v>17.868500000000001</v>
      </c>
      <c r="D67" s="15">
        <f>'sumaIntLocalj,i'!D67/($O$3*$O$3)</f>
        <v>150.03049999999999</v>
      </c>
      <c r="E67" s="9">
        <f>'sumaIntLocalj,i'!E67/($O$4*$O$4)</f>
        <v>15.861649999999999</v>
      </c>
      <c r="F67" s="9">
        <f>'sumaIntLocalj,i'!F67/($O$4*$O$4)</f>
        <v>17.668500000000002</v>
      </c>
      <c r="G67" s="9">
        <f>'sumaIntLocalj,i'!G67/($O$4*$O$4)</f>
        <v>13.7965</v>
      </c>
      <c r="H67" s="11">
        <f>'sumaIntLocalj,i'!H67/($O$5*$O$5)</f>
        <v>16.809477777777779</v>
      </c>
      <c r="I67" s="11">
        <f>'sumaIntLocalj,i'!I67/($O$5*$O$5)</f>
        <v>16.071922222222224</v>
      </c>
      <c r="J67" s="11">
        <f>'sumaIntLocalj,i'!J67/($O$5*$O$5)</f>
        <v>15.134022222222223</v>
      </c>
      <c r="K67" s="17">
        <f>'sumaIntLocalj,i'!K67/($O$6*$O$6)</f>
        <v>14.18475625</v>
      </c>
      <c r="L67" s="17">
        <f>'sumaIntLocalj,i'!L67/($O$6*$O$6)</f>
        <v>15.716318749999999</v>
      </c>
      <c r="M67" s="17">
        <f>'sumaIntLocalj,i'!M67/($O$6*$O$6)</f>
        <v>12.108118749999999</v>
      </c>
    </row>
    <row r="68" spans="2:13" x14ac:dyDescent="0.25">
      <c r="B68" s="15">
        <f>'sumaIntLocalj,i'!B68/($O$3*$O$3)</f>
        <v>15.8515</v>
      </c>
      <c r="C68" s="15">
        <f>'sumaIntLocalj,i'!C68/($O$3*$O$3)</f>
        <v>55.674399999999999</v>
      </c>
      <c r="D68" s="15">
        <f>'sumaIntLocalj,i'!D68/($O$3*$O$3)</f>
        <v>114.685</v>
      </c>
      <c r="E68" s="9">
        <f>'sumaIntLocalj,i'!E68/($O$4*$O$4)</f>
        <v>15.375674999999999</v>
      </c>
      <c r="F68" s="9">
        <f>'sumaIntLocalj,i'!F68/($O$4*$O$4)</f>
        <v>8.1456750000000007</v>
      </c>
      <c r="G68" s="9">
        <f>'sumaIntLocalj,i'!G68/($O$4*$O$4)</f>
        <v>10.909675</v>
      </c>
      <c r="H68" s="11">
        <f>'sumaIntLocalj,i'!H68/($O$5*$O$5)</f>
        <v>13.471177777777777</v>
      </c>
      <c r="I68" s="11">
        <f>'sumaIntLocalj,i'!I68/($O$5*$O$5)</f>
        <v>15.163488888888889</v>
      </c>
      <c r="J68" s="11">
        <f>'sumaIntLocalj,i'!J68/($O$5*$O$5)</f>
        <v>17.135155555555556</v>
      </c>
      <c r="K68" s="17">
        <f>'sumaIntLocalj,i'!K68/($O$6*$O$6)</f>
        <v>19.239656249999999</v>
      </c>
      <c r="L68" s="17">
        <f>'sumaIntLocalj,i'!L68/($O$6*$O$6)</f>
        <v>19.996068749999999</v>
      </c>
      <c r="M68" s="17">
        <f>'sumaIntLocalj,i'!M68/($O$6*$O$6)</f>
        <v>15.615012500000001</v>
      </c>
    </row>
    <row r="69" spans="2:13" x14ac:dyDescent="0.25">
      <c r="B69" s="15">
        <f>'sumaIntLocalj,i'!B69/($O$3*$O$3)</f>
        <v>22.059799999999999</v>
      </c>
      <c r="C69" s="15">
        <f>'sumaIntLocalj,i'!C69/($O$3*$O$3)</f>
        <v>17.795400000000001</v>
      </c>
      <c r="D69" s="15">
        <f>'sumaIntLocalj,i'!D69/($O$3*$O$3)</f>
        <v>65.367400000000004</v>
      </c>
      <c r="E69" s="9">
        <f>'sumaIntLocalj,i'!E69/($O$4*$O$4)</f>
        <v>10.941800000000001</v>
      </c>
      <c r="F69" s="9">
        <f>'sumaIntLocalj,i'!F69/($O$4*$O$4)</f>
        <v>7.3082000000000003</v>
      </c>
      <c r="G69" s="9">
        <f>'sumaIntLocalj,i'!G69/($O$4*$O$4)</f>
        <v>11.190474999999999</v>
      </c>
      <c r="H69" s="11">
        <f>'sumaIntLocalj,i'!H69/($O$5*$O$5)</f>
        <v>12.024922222222223</v>
      </c>
      <c r="I69" s="11">
        <f>'sumaIntLocalj,i'!I69/($O$5*$O$5)</f>
        <v>12.034533333333334</v>
      </c>
      <c r="J69" s="11">
        <f>'sumaIntLocalj,i'!J69/($O$5*$O$5)</f>
        <v>10.641355555555556</v>
      </c>
      <c r="K69" s="17">
        <f>'sumaIntLocalj,i'!K69/($O$6*$O$6)</f>
        <v>11.91105625</v>
      </c>
      <c r="L69" s="17">
        <f>'sumaIntLocalj,i'!L69/($O$6*$O$6)</f>
        <v>18.258862499999999</v>
      </c>
      <c r="M69" s="17">
        <f>'sumaIntLocalj,i'!M69/($O$6*$O$6)</f>
        <v>19.4651</v>
      </c>
    </row>
    <row r="70" spans="2:13" x14ac:dyDescent="0.25">
      <c r="B70" s="15">
        <f>'sumaIntLocalj,i'!B70/($O$3*$O$3)</f>
        <v>19.790900000000001</v>
      </c>
      <c r="C70" s="15">
        <f>'sumaIntLocalj,i'!C70/($O$3*$O$3)</f>
        <v>13.572100000000001</v>
      </c>
      <c r="D70" s="15">
        <f>'sumaIntLocalj,i'!D70/($O$3*$O$3)</f>
        <v>24.628</v>
      </c>
      <c r="E70" s="9">
        <f>'sumaIntLocalj,i'!E70/($O$4*$O$4)</f>
        <v>12.6808</v>
      </c>
      <c r="F70" s="9">
        <f>'sumaIntLocalj,i'!F70/($O$4*$O$4)</f>
        <v>16.450949749999999</v>
      </c>
      <c r="G70" s="9">
        <f>'sumaIntLocalj,i'!G70/($O$4*$O$4)</f>
        <v>7.7693500000000002</v>
      </c>
      <c r="H70" s="11">
        <f>'sumaIntLocalj,i'!H70/($O$5*$O$5)</f>
        <v>11.5548</v>
      </c>
      <c r="I70" s="11">
        <f>'sumaIntLocalj,i'!I70/($O$5*$O$5)</f>
        <v>11.547000000000001</v>
      </c>
      <c r="J70" s="11">
        <f>'sumaIntLocalj,i'!J70/($O$5*$O$5)</f>
        <v>12.356122222222222</v>
      </c>
      <c r="K70" s="17">
        <f>'sumaIntLocalj,i'!K70/($O$6*$O$6)</f>
        <v>11.10370625</v>
      </c>
      <c r="L70" s="17">
        <f>'sumaIntLocalj,i'!L70/($O$6*$O$6)</f>
        <v>17.82614375</v>
      </c>
      <c r="M70" s="17">
        <f>'sumaIntLocalj,i'!M70/($O$6*$O$6)</f>
        <v>13.8372875</v>
      </c>
    </row>
    <row r="71" spans="2:13" x14ac:dyDescent="0.25">
      <c r="B71" s="15">
        <f>'sumaIntLocalj,i'!B71/($O$3*$O$3)</f>
        <v>27.858000000000001</v>
      </c>
      <c r="C71" s="15">
        <f>'sumaIntLocalj,i'!C71/($O$3*$O$3)</f>
        <v>16.0654</v>
      </c>
      <c r="D71" s="15">
        <f>'sumaIntLocalj,i'!D71/($O$3*$O$3)</f>
        <v>23.250900000000001</v>
      </c>
      <c r="E71" s="9">
        <f>'sumaIntLocalj,i'!E71/($O$4*$O$4)</f>
        <v>12.505825</v>
      </c>
      <c r="F71" s="9">
        <f>'sumaIntLocalj,i'!F71/($O$4*$O$4)</f>
        <v>13.450200000000001</v>
      </c>
      <c r="G71" s="9">
        <f>'sumaIntLocalj,i'!G71/($O$4*$O$4)</f>
        <v>14.545400000000001</v>
      </c>
      <c r="H71" s="11">
        <f>'sumaIntLocalj,i'!H71/($O$5*$O$5)</f>
        <v>12.337811111111112</v>
      </c>
      <c r="I71" s="11">
        <f>'sumaIntLocalj,i'!I71/($O$5*$O$5)</f>
        <v>12.240677777777778</v>
      </c>
      <c r="J71" s="11">
        <f>'sumaIntLocalj,i'!J71/($O$5*$O$5)</f>
        <v>9.6071222222222215</v>
      </c>
      <c r="K71" s="17">
        <f>'sumaIntLocalj,i'!K71/($O$6*$O$6)</f>
        <v>14.2997</v>
      </c>
      <c r="L71" s="17">
        <f>'sumaIntLocalj,i'!L71/($O$6*$O$6)</f>
        <v>16.205056187499999</v>
      </c>
      <c r="M71" s="17">
        <f>'sumaIntLocalj,i'!M71/($O$6*$O$6)</f>
        <v>12.0488125</v>
      </c>
    </row>
    <row r="72" spans="2:13" x14ac:dyDescent="0.25">
      <c r="B72" s="15">
        <f>'sumaIntLocalj,i'!B72/($O$3*$O$3)</f>
        <v>32.615499</v>
      </c>
      <c r="C72" s="15">
        <f>'sumaIntLocalj,i'!C72/($O$3*$O$3)</f>
        <v>23.227499999999999</v>
      </c>
      <c r="D72" s="15">
        <f>'sumaIntLocalj,i'!D72/($O$3*$O$3)</f>
        <v>90.554299999999998</v>
      </c>
      <c r="E72" s="9">
        <f>'sumaIntLocalj,i'!E72/($O$4*$O$4)</f>
        <v>7.5110749999999999</v>
      </c>
      <c r="F72" s="9">
        <f>'sumaIntLocalj,i'!F72/($O$4*$O$4)</f>
        <v>10.051299999999999</v>
      </c>
      <c r="G72" s="9">
        <f>'sumaIntLocalj,i'!G72/($O$4*$O$4)</f>
        <v>12.023675000000001</v>
      </c>
      <c r="H72" s="11">
        <f>'sumaIntLocalj,i'!H72/($O$5*$O$5)</f>
        <v>27.057555555555556</v>
      </c>
      <c r="I72" s="11">
        <f>'sumaIntLocalj,i'!I72/($O$5*$O$5)</f>
        <v>12.225855555555556</v>
      </c>
      <c r="J72" s="11">
        <f>'sumaIntLocalj,i'!J72/($O$5*$O$5)</f>
        <v>11.0967</v>
      </c>
      <c r="K72" s="17">
        <f>'sumaIntLocalj,i'!K72/($O$6*$O$6)</f>
        <v>14.002700000000001</v>
      </c>
      <c r="L72" s="17">
        <f>'sumaIntLocalj,i'!L72/($O$6*$O$6)</f>
        <v>21.155831249999999</v>
      </c>
      <c r="M72" s="17">
        <f>'sumaIntLocalj,i'!M72/($O$6*$O$6)</f>
        <v>12.67046875</v>
      </c>
    </row>
    <row r="73" spans="2:13" x14ac:dyDescent="0.25">
      <c r="B73" s="15">
        <f>'sumaIntLocalj,i'!B73/($O$3*$O$3)</f>
        <v>30.668299999999999</v>
      </c>
      <c r="C73" s="15">
        <f>'sumaIntLocalj,i'!C73/($O$3*$O$3)</f>
        <v>13.268599999999999</v>
      </c>
      <c r="D73" s="15">
        <f>'sumaIntLocalj,i'!D73/($O$3*$O$3)</f>
        <v>33.186799000000001</v>
      </c>
      <c r="E73" s="9">
        <f>'sumaIntLocalj,i'!E73/($O$4*$O$4)</f>
        <v>6.4301250000000003</v>
      </c>
      <c r="F73" s="9">
        <f>'sumaIntLocalj,i'!F73/($O$4*$O$4)</f>
        <v>14.392150000000001</v>
      </c>
      <c r="G73" s="9">
        <f>'sumaIntLocalj,i'!G73/($O$4*$O$4)</f>
        <v>9.7508250000000007</v>
      </c>
      <c r="H73" s="11">
        <f>'sumaIntLocalj,i'!H73/($O$5*$O$5)</f>
        <v>12.344744444444444</v>
      </c>
      <c r="I73" s="11">
        <f>'sumaIntLocalj,i'!I73/($O$5*$O$5)</f>
        <v>12.422388888888889</v>
      </c>
      <c r="J73" s="11">
        <f>'sumaIntLocalj,i'!J73/($O$5*$O$5)</f>
        <v>10.931988888888888</v>
      </c>
      <c r="K73" s="17">
        <f>'sumaIntLocalj,i'!K73/($O$6*$O$6)</f>
        <v>16.255368687499999</v>
      </c>
      <c r="L73" s="17">
        <f>'sumaIntLocalj,i'!L73/($O$6*$O$6)</f>
        <v>15.63083125</v>
      </c>
      <c r="M73" s="17">
        <f>'sumaIntLocalj,i'!M73/($O$6*$O$6)</f>
        <v>16.991287499999999</v>
      </c>
    </row>
    <row r="74" spans="2:13" x14ac:dyDescent="0.25">
      <c r="B74" s="15">
        <f>'sumaIntLocalj,i'!B74/($O$3*$O$3)</f>
        <v>28.1326</v>
      </c>
      <c r="C74" s="15">
        <f>'sumaIntLocalj,i'!C74/($O$3*$O$3)</f>
        <v>18.4544</v>
      </c>
      <c r="D74" s="15">
        <f>'sumaIntLocalj,i'!D74/($O$3*$O$3)</f>
        <v>36.358199999999997</v>
      </c>
      <c r="E74" s="9">
        <f>'sumaIntLocalj,i'!E74/($O$4*$O$4)</f>
        <v>14.8247</v>
      </c>
      <c r="F74" s="9">
        <f>'sumaIntLocalj,i'!F74/($O$4*$O$4)</f>
        <v>14.229575000000001</v>
      </c>
      <c r="G74" s="9">
        <f>'sumaIntLocalj,i'!G74/($O$4*$O$4)</f>
        <v>7.9139999999999997</v>
      </c>
      <c r="H74" s="11">
        <f>'sumaIntLocalj,i'!H74/($O$5*$O$5)</f>
        <v>32.824411111111111</v>
      </c>
      <c r="I74" s="11">
        <f>'sumaIntLocalj,i'!I74/($O$5*$O$5)</f>
        <v>15.580288888888889</v>
      </c>
      <c r="J74" s="11">
        <f>'sumaIntLocalj,i'!J74/($O$5*$O$5)</f>
        <v>11.183611111111111</v>
      </c>
      <c r="K74" s="17">
        <f>'sumaIntLocalj,i'!K74/($O$6*$O$6)</f>
        <v>11.233112500000001</v>
      </c>
      <c r="L74" s="17">
        <f>'sumaIntLocalj,i'!L74/($O$6*$O$6)</f>
        <v>14.1034375</v>
      </c>
      <c r="M74" s="17">
        <f>'sumaIntLocalj,i'!M74/($O$6*$O$6)</f>
        <v>15.98051875</v>
      </c>
    </row>
    <row r="75" spans="2:13" x14ac:dyDescent="0.25">
      <c r="B75" s="15">
        <f>'sumaIntLocalj,i'!B75/($O$3*$O$3)</f>
        <v>40.408299999999997</v>
      </c>
      <c r="C75" s="15">
        <f>'sumaIntLocalj,i'!C75/($O$3*$O$3)</f>
        <v>13.368600000000001</v>
      </c>
      <c r="D75" s="15">
        <f>'sumaIntLocalj,i'!D75/($O$3*$O$3)</f>
        <v>29.288699999999999</v>
      </c>
      <c r="E75" s="9">
        <f>'sumaIntLocalj,i'!E75/($O$4*$O$4)</f>
        <v>13.350524999999999</v>
      </c>
      <c r="F75" s="9">
        <f>'sumaIntLocalj,i'!F75/($O$4*$O$4)</f>
        <v>11.949925</v>
      </c>
      <c r="G75" s="9">
        <f>'sumaIntLocalj,i'!G75/($O$4*$O$4)</f>
        <v>13.52585</v>
      </c>
      <c r="H75" s="11">
        <f>'sumaIntLocalj,i'!H75/($O$5*$O$5)</f>
        <v>63.548011111111109</v>
      </c>
      <c r="I75" s="11">
        <f>'sumaIntLocalj,i'!I75/($O$5*$O$5)</f>
        <v>13.7646</v>
      </c>
      <c r="J75" s="11">
        <f>'sumaIntLocalj,i'!J75/($O$5*$O$5)</f>
        <v>11.282288888888889</v>
      </c>
      <c r="K75" s="17">
        <f>'sumaIntLocalj,i'!K75/($O$6*$O$6)</f>
        <v>17.78388125</v>
      </c>
      <c r="L75" s="17">
        <f>'sumaIntLocalj,i'!L75/($O$6*$O$6)</f>
        <v>13.224875000000001</v>
      </c>
      <c r="M75" s="17">
        <f>'sumaIntLocalj,i'!M75/($O$6*$O$6)</f>
        <v>14.81844375</v>
      </c>
    </row>
    <row r="76" spans="2:13" x14ac:dyDescent="0.25">
      <c r="B76" s="15">
        <f>'sumaIntLocalj,i'!B76/($O$3*$O$3)</f>
        <v>19.820499999999999</v>
      </c>
      <c r="C76" s="15">
        <f>'sumaIntLocalj,i'!C76/($O$3*$O$3)</f>
        <v>20.550799999999999</v>
      </c>
      <c r="D76" s="15">
        <f>'sumaIntLocalj,i'!D76/($O$3*$O$3)</f>
        <v>24.274799999999999</v>
      </c>
      <c r="E76" s="9">
        <f>'sumaIntLocalj,i'!E76/($O$4*$O$4)</f>
        <v>9.7497000000000007</v>
      </c>
      <c r="F76" s="9">
        <f>'sumaIntLocalj,i'!F76/($O$4*$O$4)</f>
        <v>7.8783750000000001</v>
      </c>
      <c r="G76" s="9">
        <f>'sumaIntLocalj,i'!G76/($O$4*$O$4)</f>
        <v>10.929275000000001</v>
      </c>
      <c r="H76" s="11">
        <f>'sumaIntLocalj,i'!H76/($O$5*$O$5)</f>
        <v>36.502788888888887</v>
      </c>
      <c r="I76" s="11">
        <f>'sumaIntLocalj,i'!I76/($O$5*$O$5)</f>
        <v>11.287100000000001</v>
      </c>
      <c r="J76" s="11">
        <f>'sumaIntLocalj,i'!J76/($O$5*$O$5)</f>
        <v>17.396899999999999</v>
      </c>
      <c r="K76" s="17">
        <f>'sumaIntLocalj,i'!K76/($O$6*$O$6)</f>
        <v>16.075824937499998</v>
      </c>
      <c r="L76" s="17">
        <f>'sumaIntLocalj,i'!L76/($O$6*$O$6)</f>
        <v>14.12290625</v>
      </c>
      <c r="M76" s="17">
        <f>'sumaIntLocalj,i'!M76/($O$6*$O$6)</f>
        <v>12.478831250000001</v>
      </c>
    </row>
    <row r="77" spans="2:13" x14ac:dyDescent="0.25">
      <c r="B77" s="15">
        <f>'sumaIntLocalj,i'!B77/($O$3*$O$3)</f>
        <v>18.3628</v>
      </c>
      <c r="C77" s="15">
        <f>'sumaIntLocalj,i'!C77/($O$3*$O$3)</f>
        <v>14.600899999999999</v>
      </c>
      <c r="D77" s="15">
        <f>'sumaIntLocalj,i'!D77/($O$3*$O$3)</f>
        <v>107.5502</v>
      </c>
      <c r="E77" s="9">
        <f>'sumaIntLocalj,i'!E77/($O$4*$O$4)</f>
        <v>8.6167499999999997</v>
      </c>
      <c r="F77" s="9">
        <f>'sumaIntLocalj,i'!F77/($O$4*$O$4)</f>
        <v>20.343975</v>
      </c>
      <c r="G77" s="9">
        <f>'sumaIntLocalj,i'!G77/($O$4*$O$4)</f>
        <v>9.6448750000000008</v>
      </c>
      <c r="H77" s="11">
        <f>'sumaIntLocalj,i'!H77/($O$5*$O$5)</f>
        <v>28.402077777777777</v>
      </c>
      <c r="I77" s="11">
        <f>'sumaIntLocalj,i'!I77/($O$5*$O$5)</f>
        <v>11.542833333333334</v>
      </c>
      <c r="J77" s="11">
        <f>'sumaIntLocalj,i'!J77/($O$5*$O$5)</f>
        <v>19.851344444444443</v>
      </c>
      <c r="K77" s="17">
        <f>'sumaIntLocalj,i'!K77/($O$6*$O$6)</f>
        <v>17.327193749999999</v>
      </c>
      <c r="L77" s="17">
        <f>'sumaIntLocalj,i'!L77/($O$6*$O$6)</f>
        <v>20.2139375</v>
      </c>
      <c r="M77" s="17">
        <f>'sumaIntLocalj,i'!M77/($O$6*$O$6)</f>
        <v>12.526418749999999</v>
      </c>
    </row>
    <row r="78" spans="2:13" x14ac:dyDescent="0.25">
      <c r="B78" s="15">
        <f>'sumaIntLocalj,i'!B78/($O$3*$O$3)</f>
        <v>26.3931</v>
      </c>
      <c r="C78" s="15">
        <f>'sumaIntLocalj,i'!C78/($O$3*$O$3)</f>
        <v>18.160799999999998</v>
      </c>
      <c r="D78" s="15">
        <f>'sumaIntLocalj,i'!D78/($O$3*$O$3)</f>
        <v>40.143700000000003</v>
      </c>
      <c r="E78" s="9">
        <f>'sumaIntLocalj,i'!E78/($O$4*$O$4)</f>
        <v>17.311875000000001</v>
      </c>
      <c r="F78" s="9">
        <f>'sumaIntLocalj,i'!F78/($O$4*$O$4)</f>
        <v>13.758175</v>
      </c>
      <c r="G78" s="9">
        <f>'sumaIntLocalj,i'!G78/($O$4*$O$4)</f>
        <v>7.4574499999999997</v>
      </c>
      <c r="H78" s="11">
        <f>'sumaIntLocalj,i'!H78/($O$5*$O$5)</f>
        <v>30.44968888888889</v>
      </c>
      <c r="I78" s="11">
        <f>'sumaIntLocalj,i'!I78/($O$5*$O$5)</f>
        <v>10.561155555555555</v>
      </c>
      <c r="J78" s="11">
        <f>'sumaIntLocalj,i'!J78/($O$5*$O$5)</f>
        <v>13.218722222222222</v>
      </c>
      <c r="K78" s="17">
        <f>'sumaIntLocalj,i'!K78/($O$6*$O$6)</f>
        <v>21.01139375</v>
      </c>
      <c r="L78" s="17">
        <f>'sumaIntLocalj,i'!L78/($O$6*$O$6)</f>
        <v>17.524349999999998</v>
      </c>
      <c r="M78" s="17">
        <f>'sumaIntLocalj,i'!M78/($O$6*$O$6)</f>
        <v>15.530975</v>
      </c>
    </row>
    <row r="79" spans="2:13" x14ac:dyDescent="0.25">
      <c r="B79" s="15">
        <f>'sumaIntLocalj,i'!B79/($O$3*$O$3)</f>
        <v>42.138199999999998</v>
      </c>
      <c r="C79" s="15">
        <f>'sumaIntLocalj,i'!C79/($O$3*$O$3)</f>
        <v>35.435899999999997</v>
      </c>
      <c r="D79" s="15">
        <f>'sumaIntLocalj,i'!D79/($O$3*$O$3)</f>
        <v>62.372700000000002</v>
      </c>
      <c r="E79" s="9">
        <f>'sumaIntLocalj,i'!E79/($O$4*$O$4)</f>
        <v>12.39175</v>
      </c>
      <c r="F79" s="9">
        <f>'sumaIntLocalj,i'!F79/($O$4*$O$4)</f>
        <v>19.860575000000001</v>
      </c>
      <c r="G79" s="9">
        <f>'sumaIntLocalj,i'!G79/($O$4*$O$4)</f>
        <v>10.3538</v>
      </c>
      <c r="H79" s="11">
        <f>'sumaIntLocalj,i'!H79/($O$5*$O$5)</f>
        <v>22.748366666666666</v>
      </c>
      <c r="I79" s="11">
        <f>'sumaIntLocalj,i'!I79/($O$5*$O$5)</f>
        <v>10.377544444444444</v>
      </c>
      <c r="J79" s="11">
        <f>'sumaIntLocalj,i'!J79/($O$5*$O$5)</f>
        <v>21.35058888888889</v>
      </c>
      <c r="K79" s="17">
        <f>'sumaIntLocalj,i'!K79/($O$6*$O$6)</f>
        <v>16.812662499999998</v>
      </c>
      <c r="L79" s="17">
        <f>'sumaIntLocalj,i'!L79/($O$6*$O$6)</f>
        <v>16.2075125</v>
      </c>
      <c r="M79" s="17">
        <f>'sumaIntLocalj,i'!M79/($O$6*$O$6)</f>
        <v>13.8452</v>
      </c>
    </row>
    <row r="80" spans="2:13" x14ac:dyDescent="0.25">
      <c r="B80" s="15">
        <f>'sumaIntLocalj,i'!B80/($O$3*$O$3)</f>
        <v>38.095500000000001</v>
      </c>
      <c r="C80" s="15">
        <f>'sumaIntLocalj,i'!C80/($O$3*$O$3)</f>
        <v>18.398399999999999</v>
      </c>
      <c r="D80" s="15">
        <f>'sumaIntLocalj,i'!D80/($O$3*$O$3)</f>
        <v>54.490299999999998</v>
      </c>
      <c r="E80" s="9">
        <f>'sumaIntLocalj,i'!E80/($O$4*$O$4)</f>
        <v>7.0704500000000001</v>
      </c>
      <c r="F80" s="9">
        <f>'sumaIntLocalj,i'!F80/($O$4*$O$4)</f>
        <v>17.524750000000001</v>
      </c>
      <c r="G80" s="9">
        <f>'sumaIntLocalj,i'!G80/($O$4*$O$4)</f>
        <v>8.1150247499999999</v>
      </c>
      <c r="H80" s="11">
        <f>'sumaIntLocalj,i'!H80/($O$5*$O$5)</f>
        <v>30.801066666666667</v>
      </c>
      <c r="I80" s="11">
        <f>'sumaIntLocalj,i'!I80/($O$5*$O$5)</f>
        <v>13.441077777777778</v>
      </c>
      <c r="J80" s="11">
        <f>'sumaIntLocalj,i'!J80/($O$5*$O$5)</f>
        <v>13.331922222222222</v>
      </c>
      <c r="K80" s="17">
        <f>'sumaIntLocalj,i'!K80/($O$6*$O$6)</f>
        <v>13.894456249999999</v>
      </c>
      <c r="L80" s="17">
        <f>'sumaIntLocalj,i'!L80/($O$6*$O$6)</f>
        <v>16.347862500000002</v>
      </c>
      <c r="M80" s="17">
        <f>'sumaIntLocalj,i'!M80/($O$6*$O$6)</f>
        <v>11.981125</v>
      </c>
    </row>
    <row r="81" spans="2:13" x14ac:dyDescent="0.25">
      <c r="B81" s="15">
        <f>'sumaIntLocalj,i'!B81/($O$3*$O$3)</f>
        <v>30.3827</v>
      </c>
      <c r="C81" s="15">
        <f>'sumaIntLocalj,i'!C81/($O$3*$O$3)</f>
        <v>23.062899999999999</v>
      </c>
      <c r="D81" s="15">
        <f>'sumaIntLocalj,i'!D81/($O$3*$O$3)</f>
        <v>127.949</v>
      </c>
      <c r="E81" s="9">
        <f>'sumaIntLocalj,i'!E81/($O$4*$O$4)</f>
        <v>10.77675</v>
      </c>
      <c r="F81" s="9">
        <f>'sumaIntLocalj,i'!F81/($O$4*$O$4)</f>
        <v>26.1922</v>
      </c>
      <c r="G81" s="9">
        <f>'sumaIntLocalj,i'!G81/($O$4*$O$4)</f>
        <v>7.3054500000000004</v>
      </c>
      <c r="H81" s="11">
        <f>'sumaIntLocalj,i'!H81/($O$5*$O$5)</f>
        <v>17.664400000000001</v>
      </c>
      <c r="I81" s="11">
        <f>'sumaIntLocalj,i'!I81/($O$5*$O$5)</f>
        <v>13.667877777777777</v>
      </c>
      <c r="J81" s="11">
        <f>'sumaIntLocalj,i'!J81/($O$5*$O$5)</f>
        <v>9.6882555555555552</v>
      </c>
      <c r="K81" s="17">
        <f>'sumaIntLocalj,i'!K81/($O$6*$O$6)</f>
        <v>16.191675</v>
      </c>
      <c r="L81" s="17">
        <f>'sumaIntLocalj,i'!L81/($O$6*$O$6)</f>
        <v>20.730399999999999</v>
      </c>
      <c r="M81" s="17">
        <f>'sumaIntLocalj,i'!M81/($O$6*$O$6)</f>
        <v>12.811293750000001</v>
      </c>
    </row>
    <row r="82" spans="2:13" x14ac:dyDescent="0.25">
      <c r="B82" s="15">
        <f>'sumaIntLocalj,i'!B82/($O$3*$O$3)</f>
        <v>27.667899999999999</v>
      </c>
      <c r="C82" s="15">
        <f>'sumaIntLocalj,i'!C82/($O$3*$O$3)</f>
        <v>13.8932</v>
      </c>
      <c r="D82" s="15">
        <f>'sumaIntLocalj,i'!D82/($O$3*$O$3)</f>
        <v>65.900700000000001</v>
      </c>
      <c r="E82" s="9">
        <f>'sumaIntLocalj,i'!E82/($O$4*$O$4)</f>
        <v>21.087700000000002</v>
      </c>
      <c r="F82" s="9">
        <f>'sumaIntLocalj,i'!F82/($O$4*$O$4)</f>
        <v>12.5428</v>
      </c>
      <c r="G82" s="9">
        <f>'sumaIntLocalj,i'!G82/($O$4*$O$4)</f>
        <v>7.0688500000000003</v>
      </c>
      <c r="H82" s="11">
        <f>'sumaIntLocalj,i'!H82/($O$5*$O$5)</f>
        <v>18.338033333333332</v>
      </c>
      <c r="I82" s="11">
        <f>'sumaIntLocalj,i'!I82/($O$5*$O$5)</f>
        <v>10.995922222222223</v>
      </c>
      <c r="J82" s="11">
        <f>'sumaIntLocalj,i'!J82/($O$5*$O$5)</f>
        <v>14.823422222222222</v>
      </c>
      <c r="K82" s="17">
        <f>'sumaIntLocalj,i'!K82/($O$6*$O$6)</f>
        <v>16.591362437499999</v>
      </c>
      <c r="L82" s="17">
        <f>'sumaIntLocalj,i'!L82/($O$6*$O$6)</f>
        <v>13.7341125</v>
      </c>
      <c r="M82" s="17">
        <f>'sumaIntLocalj,i'!M82/($O$6*$O$6)</f>
        <v>17.543806249999999</v>
      </c>
    </row>
    <row r="83" spans="2:13" x14ac:dyDescent="0.25">
      <c r="B83" s="15">
        <f>'sumaIntLocalj,i'!B83/($O$3*$O$3)</f>
        <v>94.607399999999998</v>
      </c>
      <c r="C83" s="15">
        <f>'sumaIntLocalj,i'!C83/($O$3*$O$3)</f>
        <v>19.060700000000001</v>
      </c>
      <c r="D83" s="15">
        <f>'sumaIntLocalj,i'!D83/($O$3*$O$3)</f>
        <v>41.387</v>
      </c>
      <c r="E83" s="9">
        <f>'sumaIntLocalj,i'!E83/($O$4*$O$4)</f>
        <v>18.764424999999999</v>
      </c>
      <c r="F83" s="9">
        <f>'sumaIntLocalj,i'!F83/($O$4*$O$4)</f>
        <v>8.9202499999999993</v>
      </c>
      <c r="G83" s="9">
        <f>'sumaIntLocalj,i'!G83/($O$4*$O$4)</f>
        <v>10.262325000000001</v>
      </c>
      <c r="H83" s="11">
        <f>'sumaIntLocalj,i'!H83/($O$5*$O$5)</f>
        <v>14.250400000000001</v>
      </c>
      <c r="I83" s="11">
        <f>'sumaIntLocalj,i'!I83/($O$5*$O$5)</f>
        <v>14.451677777777778</v>
      </c>
      <c r="J83" s="11">
        <f>'sumaIntLocalj,i'!J83/($O$5*$O$5)</f>
        <v>9.4257777777777783</v>
      </c>
      <c r="K83" s="17">
        <f>'sumaIntLocalj,i'!K83/($O$6*$O$6)</f>
        <v>15.993718749999999</v>
      </c>
      <c r="L83" s="17">
        <f>'sumaIntLocalj,i'!L83/($O$6*$O$6)</f>
        <v>13.73634375</v>
      </c>
      <c r="M83" s="17">
        <f>'sumaIntLocalj,i'!M83/($O$6*$O$6)</f>
        <v>22.180775000000001</v>
      </c>
    </row>
    <row r="84" spans="2:13" x14ac:dyDescent="0.25">
      <c r="B84" s="15">
        <f>'sumaIntLocalj,i'!B84/($O$3*$O$3)</f>
        <v>40.278700000000001</v>
      </c>
      <c r="C84" s="15">
        <f>'sumaIntLocalj,i'!C84/($O$3*$O$3)</f>
        <v>44.404800000000002</v>
      </c>
      <c r="D84" s="15">
        <f>'sumaIntLocalj,i'!D84/($O$3*$O$3)</f>
        <v>25.720400000000001</v>
      </c>
      <c r="E84" s="9">
        <f>'sumaIntLocalj,i'!E84/($O$4*$O$4)</f>
        <v>16.552475000000001</v>
      </c>
      <c r="F84" s="9">
        <f>'sumaIntLocalj,i'!F84/($O$4*$O$4)</f>
        <v>11.4786</v>
      </c>
      <c r="G84" s="9">
        <f>'sumaIntLocalj,i'!G84/($O$4*$O$4)</f>
        <v>8.2310250000000007</v>
      </c>
      <c r="H84" s="11">
        <f>'sumaIntLocalj,i'!H84/($O$5*$O$5)</f>
        <v>12.7447</v>
      </c>
      <c r="I84" s="11">
        <f>'sumaIntLocalj,i'!I84/($O$5*$O$5)</f>
        <v>18.745566666666665</v>
      </c>
      <c r="J84" s="11">
        <f>'sumaIntLocalj,i'!J84/($O$5*$O$5)</f>
        <v>11.599299999999999</v>
      </c>
      <c r="K84" s="17">
        <f>'sumaIntLocalj,i'!K84/($O$6*$O$6)</f>
        <v>14.29185</v>
      </c>
      <c r="L84" s="17">
        <f>'sumaIntLocalj,i'!L84/($O$6*$O$6)</f>
        <v>15.2190625</v>
      </c>
      <c r="M84" s="17">
        <f>'sumaIntLocalj,i'!M84/($O$6*$O$6)</f>
        <v>20.834499999999998</v>
      </c>
    </row>
    <row r="85" spans="2:13" x14ac:dyDescent="0.25">
      <c r="B85" s="15">
        <f>'sumaIntLocalj,i'!B85/($O$3*$O$3)</f>
        <v>142.96420000000001</v>
      </c>
      <c r="C85" s="15">
        <f>'sumaIntLocalj,i'!C85/($O$3*$O$3)</f>
        <v>51.574199999999998</v>
      </c>
      <c r="D85" s="15">
        <f>'sumaIntLocalj,i'!D85/($O$3*$O$3)</f>
        <v>72.100099999999998</v>
      </c>
      <c r="E85" s="9">
        <f>'sumaIntLocalj,i'!E85/($O$4*$O$4)</f>
        <v>19.1891</v>
      </c>
      <c r="F85" s="9">
        <f>'sumaIntLocalj,i'!F85/($O$4*$O$4)</f>
        <v>10.4094</v>
      </c>
      <c r="G85" s="9">
        <f>'sumaIntLocalj,i'!G85/($O$4*$O$4)</f>
        <v>11.371874999999999</v>
      </c>
      <c r="H85" s="11">
        <f>'sumaIntLocalj,i'!H85/($O$5*$O$5)</f>
        <v>14.173355555555556</v>
      </c>
      <c r="I85" s="11">
        <f>'sumaIntLocalj,i'!I85/($O$5*$O$5)</f>
        <v>10.183822222222222</v>
      </c>
      <c r="J85" s="11">
        <f>'sumaIntLocalj,i'!J85/($O$5*$O$5)</f>
        <v>10.804377777777777</v>
      </c>
      <c r="K85" s="17">
        <f>'sumaIntLocalj,i'!K85/($O$6*$O$6)</f>
        <v>11.9487875</v>
      </c>
      <c r="L85" s="17">
        <f>'sumaIntLocalj,i'!L85/($O$6*$O$6)</f>
        <v>19.475781250000001</v>
      </c>
      <c r="M85" s="17">
        <f>'sumaIntLocalj,i'!M85/($O$6*$O$6)</f>
        <v>16.486550000000001</v>
      </c>
    </row>
    <row r="86" spans="2:13" x14ac:dyDescent="0.25">
      <c r="B86" s="15">
        <f>'sumaIntLocalj,i'!B86/($O$3*$O$3)</f>
        <v>49.584600000000002</v>
      </c>
      <c r="C86" s="15">
        <f>'sumaIntLocalj,i'!C86/($O$3*$O$3)</f>
        <v>12.7859</v>
      </c>
      <c r="D86" s="15">
        <f>'sumaIntLocalj,i'!D86/($O$3*$O$3)</f>
        <v>42.996099999999998</v>
      </c>
      <c r="E86" s="9">
        <f>'sumaIntLocalj,i'!E86/($O$4*$O$4)</f>
        <v>14.931699999999999</v>
      </c>
      <c r="F86" s="9">
        <f>'sumaIntLocalj,i'!F86/($O$4*$O$4)</f>
        <v>7.5872000000000002</v>
      </c>
      <c r="G86" s="9">
        <f>'sumaIntLocalj,i'!G86/($O$4*$O$4)</f>
        <v>21.058875</v>
      </c>
      <c r="H86" s="11">
        <f>'sumaIntLocalj,i'!H86/($O$5*$O$5)</f>
        <v>15.887566666666666</v>
      </c>
      <c r="I86" s="11">
        <f>'sumaIntLocalj,i'!I86/($O$5*$O$5)</f>
        <v>12.890533333333334</v>
      </c>
      <c r="J86" s="11">
        <f>'sumaIntLocalj,i'!J86/($O$5*$O$5)</f>
        <v>29.461099999999998</v>
      </c>
      <c r="K86" s="17">
        <f>'sumaIntLocalj,i'!K86/($O$6*$O$6)</f>
        <v>20.3725375</v>
      </c>
      <c r="L86" s="17">
        <f>'sumaIntLocalj,i'!L86/($O$6*$O$6)</f>
        <v>16.904900000000001</v>
      </c>
      <c r="M86" s="17">
        <f>'sumaIntLocalj,i'!M86/($O$6*$O$6)</f>
        <v>18.75230625</v>
      </c>
    </row>
    <row r="87" spans="2:13" x14ac:dyDescent="0.25">
      <c r="B87" s="15">
        <f>'sumaIntLocalj,i'!B87/($O$3*$O$3)</f>
        <v>60.896299999999997</v>
      </c>
      <c r="C87" s="15">
        <f>'sumaIntLocalj,i'!C87/($O$3*$O$3)</f>
        <v>30.982299999999999</v>
      </c>
      <c r="D87" s="15">
        <f>'sumaIntLocalj,i'!D87/($O$3*$O$3)</f>
        <v>46.267499999999998</v>
      </c>
      <c r="E87" s="9">
        <f>'sumaIntLocalj,i'!E87/($O$4*$O$4)</f>
        <v>12.854625</v>
      </c>
      <c r="F87" s="9">
        <f>'sumaIntLocalj,i'!F87/($O$4*$O$4)</f>
        <v>7.0694249999999998</v>
      </c>
      <c r="G87" s="9">
        <f>'sumaIntLocalj,i'!G87/($O$4*$O$4)</f>
        <v>13.635425</v>
      </c>
      <c r="H87" s="11">
        <f>'sumaIntLocalj,i'!H87/($O$5*$O$5)</f>
        <v>21.303100000000001</v>
      </c>
      <c r="I87" s="11">
        <f>'sumaIntLocalj,i'!I87/($O$5*$O$5)</f>
        <v>9.5022222222222226</v>
      </c>
      <c r="J87" s="11">
        <f>'sumaIntLocalj,i'!J87/($O$5*$O$5)</f>
        <v>18.407388888888889</v>
      </c>
      <c r="K87" s="17">
        <f>'sumaIntLocalj,i'!K87/($O$6*$O$6)</f>
        <v>15.214343749999999</v>
      </c>
      <c r="L87" s="17">
        <f>'sumaIntLocalj,i'!L87/($O$6*$O$6)</f>
        <v>15.96040625</v>
      </c>
      <c r="M87" s="17">
        <f>'sumaIntLocalj,i'!M87/($O$6*$O$6)</f>
        <v>18.139368749999999</v>
      </c>
    </row>
    <row r="88" spans="2:13" x14ac:dyDescent="0.25">
      <c r="B88" s="15">
        <f>'sumaIntLocalj,i'!B88/($O$3*$O$3)</f>
        <v>32.643300000000004</v>
      </c>
      <c r="C88" s="15">
        <f>'sumaIntLocalj,i'!C88/($O$3*$O$3)</f>
        <v>78.7667</v>
      </c>
      <c r="D88" s="15">
        <f>'sumaIntLocalj,i'!D88/($O$3*$O$3)</f>
        <v>117.27849999999999</v>
      </c>
      <c r="E88" s="9">
        <f>'sumaIntLocalj,i'!E88/($O$4*$O$4)</f>
        <v>9.6654499999999999</v>
      </c>
      <c r="F88" s="9">
        <f>'sumaIntLocalj,i'!F88/($O$4*$O$4)</f>
        <v>11.691750000000001</v>
      </c>
      <c r="G88" s="9">
        <f>'sumaIntLocalj,i'!G88/($O$4*$O$4)</f>
        <v>12.914775000000001</v>
      </c>
      <c r="H88" s="11">
        <f>'sumaIntLocalj,i'!H88/($O$5*$O$5)</f>
        <v>20.519366666666667</v>
      </c>
      <c r="I88" s="11">
        <f>'sumaIntLocalj,i'!I88/($O$5*$O$5)</f>
        <v>13.3935</v>
      </c>
      <c r="J88" s="11">
        <f>'sumaIntLocalj,i'!J88/($O$5*$O$5)</f>
        <v>17.144533333333332</v>
      </c>
      <c r="K88" s="17">
        <f>'sumaIntLocalj,i'!K88/($O$6*$O$6)</f>
        <v>14.30795625</v>
      </c>
      <c r="L88" s="17">
        <f>'sumaIntLocalj,i'!L88/($O$6*$O$6)</f>
        <v>14.37376875</v>
      </c>
      <c r="M88" s="17">
        <f>'sumaIntLocalj,i'!M88/($O$6*$O$6)</f>
        <v>18.66235</v>
      </c>
    </row>
    <row r="89" spans="2:13" x14ac:dyDescent="0.25">
      <c r="B89" s="15">
        <f>'sumaIntLocalj,i'!B89/($O$3*$O$3)</f>
        <v>68.400999999999996</v>
      </c>
      <c r="C89" s="15">
        <f>'sumaIntLocalj,i'!C89/($O$3*$O$3)</f>
        <v>20.087599999999998</v>
      </c>
      <c r="D89" s="15">
        <f>'sumaIntLocalj,i'!D89/($O$3*$O$3)</f>
        <v>318.77429999999998</v>
      </c>
      <c r="E89" s="9">
        <f>'sumaIntLocalj,i'!E89/($O$4*$O$4)</f>
        <v>10.205425</v>
      </c>
      <c r="F89" s="9">
        <f>'sumaIntLocalj,i'!F89/($O$4*$O$4)</f>
        <v>10.697850000000001</v>
      </c>
      <c r="G89" s="9">
        <f>'sumaIntLocalj,i'!G89/($O$4*$O$4)</f>
        <v>11.918575000000001</v>
      </c>
      <c r="H89" s="11">
        <f>'sumaIntLocalj,i'!H89/($O$5*$O$5)</f>
        <v>27.714400000000001</v>
      </c>
      <c r="I89" s="11">
        <f>'sumaIntLocalj,i'!I89/($O$5*$O$5)</f>
        <v>13.757322222222221</v>
      </c>
      <c r="J89" s="11">
        <f>'sumaIntLocalj,i'!J89/($O$5*$O$5)</f>
        <v>17.196788888888889</v>
      </c>
      <c r="K89" s="17">
        <f>'sumaIntLocalj,i'!K89/($O$6*$O$6)</f>
        <v>15.65308125</v>
      </c>
      <c r="L89" s="17">
        <f>'sumaIntLocalj,i'!L89/($O$6*$O$6)</f>
        <v>17.121012499999999</v>
      </c>
      <c r="M89" s="17">
        <f>'sumaIntLocalj,i'!M89/($O$6*$O$6)</f>
        <v>14.28530625</v>
      </c>
    </row>
    <row r="90" spans="2:13" x14ac:dyDescent="0.25">
      <c r="B90" s="15">
        <f>'sumaIntLocalj,i'!B90/($O$3*$O$3)</f>
        <v>31.915600000000001</v>
      </c>
      <c r="C90" s="15">
        <f>'sumaIntLocalj,i'!C90/($O$3*$O$3)</f>
        <v>24.915099999999999</v>
      </c>
      <c r="D90" s="15">
        <f>'sumaIntLocalj,i'!D90/($O$3*$O$3)</f>
        <v>139.59370000000001</v>
      </c>
      <c r="E90" s="9">
        <f>'sumaIntLocalj,i'!E90/($O$4*$O$4)</f>
        <v>7.4260000000000002</v>
      </c>
      <c r="F90" s="9">
        <f>'sumaIntLocalj,i'!F90/($O$4*$O$4)</f>
        <v>12.071225</v>
      </c>
      <c r="G90" s="9">
        <f>'sumaIntLocalj,i'!G90/($O$4*$O$4)</f>
        <v>10.760925</v>
      </c>
      <c r="H90" s="11">
        <f>'sumaIntLocalj,i'!H90/($O$5*$O$5)</f>
        <v>40.655544444444445</v>
      </c>
      <c r="I90" s="11">
        <f>'sumaIntLocalj,i'!I90/($O$5*$O$5)</f>
        <v>12.064366666666666</v>
      </c>
      <c r="J90" s="11">
        <f>'sumaIntLocalj,i'!J90/($O$5*$O$5)</f>
        <v>20.043555555555557</v>
      </c>
      <c r="K90" s="17">
        <f>'sumaIntLocalj,i'!K90/($O$6*$O$6)</f>
        <v>19.297012500000001</v>
      </c>
      <c r="L90" s="17">
        <f>'sumaIntLocalj,i'!L90/($O$6*$O$6)</f>
        <v>18.778768750000001</v>
      </c>
      <c r="M90" s="17">
        <f>'sumaIntLocalj,i'!M90/($O$6*$O$6)</f>
        <v>15.262812500000001</v>
      </c>
    </row>
    <row r="91" spans="2:13" x14ac:dyDescent="0.25">
      <c r="B91" s="15">
        <f>'sumaIntLocalj,i'!B91/($O$3*$O$3)</f>
        <v>20.0273</v>
      </c>
      <c r="C91" s="15">
        <f>'sumaIntLocalj,i'!C91/($O$3*$O$3)</f>
        <v>18.233499999999999</v>
      </c>
      <c r="D91" s="15">
        <f>'sumaIntLocalj,i'!D91/($O$3*$O$3)</f>
        <v>80.904399999999995</v>
      </c>
      <c r="E91" s="9">
        <f>'sumaIntLocalj,i'!E91/($O$4*$O$4)</f>
        <v>6.9890749999999997</v>
      </c>
      <c r="F91" s="9">
        <f>'sumaIntLocalj,i'!F91/($O$4*$O$4)</f>
        <v>6.9864249999999997</v>
      </c>
      <c r="G91" s="9">
        <f>'sumaIntLocalj,i'!G91/($O$4*$O$4)</f>
        <v>11.594575000000001</v>
      </c>
      <c r="H91" s="11">
        <f>'sumaIntLocalj,i'!H91/($O$5*$O$5)</f>
        <v>17.726400000000002</v>
      </c>
      <c r="I91" s="11">
        <f>'sumaIntLocalj,i'!I91/($O$5*$O$5)</f>
        <v>13.952622222222223</v>
      </c>
      <c r="J91" s="11">
        <f>'sumaIntLocalj,i'!J91/($O$5*$O$5)</f>
        <v>12.615244444444444</v>
      </c>
      <c r="K91" s="17">
        <f>'sumaIntLocalj,i'!K91/($O$6*$O$6)</f>
        <v>18.648206250000001</v>
      </c>
      <c r="L91" s="17">
        <f>'sumaIntLocalj,i'!L91/($O$6*$O$6)</f>
        <v>14.7815625</v>
      </c>
      <c r="M91" s="17">
        <f>'sumaIntLocalj,i'!M91/($O$6*$O$6)</f>
        <v>12.992699999999999</v>
      </c>
    </row>
    <row r="92" spans="2:13" x14ac:dyDescent="0.25">
      <c r="B92" s="15">
        <f>'sumaIntLocalj,i'!B92/($O$3*$O$3)</f>
        <v>100.5989</v>
      </c>
      <c r="C92" s="15">
        <f>'sumaIntLocalj,i'!C92/($O$3*$O$3)</f>
        <v>44.822600000000001</v>
      </c>
      <c r="D92" s="15">
        <f>'sumaIntLocalj,i'!D92/($O$3*$O$3)</f>
        <v>181.09219999999999</v>
      </c>
      <c r="E92" s="9">
        <f>'sumaIntLocalj,i'!E92/($O$4*$O$4)</f>
        <v>7.2315750000000003</v>
      </c>
      <c r="F92" s="9">
        <f>'sumaIntLocalj,i'!F92/($O$4*$O$4)</f>
        <v>7.5534499999999998</v>
      </c>
      <c r="G92" s="9">
        <f>'sumaIntLocalj,i'!G92/($O$4*$O$4)</f>
        <v>10.972</v>
      </c>
      <c r="H92" s="11">
        <f>'sumaIntLocalj,i'!H92/($O$5*$O$5)</f>
        <v>19.90851111111111</v>
      </c>
      <c r="I92" s="11">
        <f>'sumaIntLocalj,i'!I92/($O$5*$O$5)</f>
        <v>14.341633333333334</v>
      </c>
      <c r="J92" s="11">
        <f>'sumaIntLocalj,i'!J92/($O$5*$O$5)</f>
        <v>16.799544444444443</v>
      </c>
      <c r="K92" s="17">
        <f>'sumaIntLocalj,i'!K92/($O$6*$O$6)</f>
        <v>14.321506250000001</v>
      </c>
      <c r="L92" s="17">
        <f>'sumaIntLocalj,i'!L92/($O$6*$O$6)</f>
        <v>15.14725625</v>
      </c>
      <c r="M92" s="17">
        <f>'sumaIntLocalj,i'!M92/($O$6*$O$6)</f>
        <v>16.631181250000001</v>
      </c>
    </row>
    <row r="93" spans="2:13" x14ac:dyDescent="0.25">
      <c r="B93" s="15">
        <f>'sumaIntLocalj,i'!B93/($O$3*$O$3)</f>
        <v>27.9497</v>
      </c>
      <c r="C93" s="15">
        <f>'sumaIntLocalj,i'!C93/($O$3*$O$3)</f>
        <v>17.8368</v>
      </c>
      <c r="D93" s="15">
        <f>'sumaIntLocalj,i'!D93/($O$3*$O$3)</f>
        <v>75.535700000000006</v>
      </c>
      <c r="E93" s="9">
        <f>'sumaIntLocalj,i'!E93/($O$4*$O$4)</f>
        <v>15.865175000000001</v>
      </c>
      <c r="F93" s="9">
        <f>'sumaIntLocalj,i'!F93/($O$4*$O$4)</f>
        <v>9.9931249999999991</v>
      </c>
      <c r="G93" s="9">
        <f>'sumaIntLocalj,i'!G93/($O$4*$O$4)</f>
        <v>8.1757500000000007</v>
      </c>
      <c r="H93" s="11">
        <f>'sumaIntLocalj,i'!H93/($O$5*$O$5)</f>
        <v>16.643233333333335</v>
      </c>
      <c r="I93" s="11">
        <f>'sumaIntLocalj,i'!I93/($O$5*$O$5)</f>
        <v>18.528966666666665</v>
      </c>
      <c r="J93" s="11">
        <f>'sumaIntLocalj,i'!J93/($O$5*$O$5)</f>
        <v>20.747044444444445</v>
      </c>
      <c r="K93" s="17">
        <f>'sumaIntLocalj,i'!K93/($O$6*$O$6)</f>
        <v>14.075125</v>
      </c>
      <c r="L93" s="17">
        <f>'sumaIntLocalj,i'!L93/($O$6*$O$6)</f>
        <v>18.247081250000001</v>
      </c>
      <c r="M93" s="17">
        <f>'sumaIntLocalj,i'!M93/($O$6*$O$6)</f>
        <v>12.495956250000001</v>
      </c>
    </row>
    <row r="94" spans="2:13" x14ac:dyDescent="0.25">
      <c r="B94" s="15">
        <f>'sumaIntLocalj,i'!B94/($O$3*$O$3)</f>
        <v>44.548400000000001</v>
      </c>
      <c r="C94" s="15">
        <f>'sumaIntLocalj,i'!C94/($O$3*$O$3)</f>
        <v>20.241599999999998</v>
      </c>
      <c r="D94" s="15">
        <f>'sumaIntLocalj,i'!D94/($O$3*$O$3)</f>
        <v>124.6722</v>
      </c>
      <c r="E94" s="9">
        <f>'sumaIntLocalj,i'!E94/($O$4*$O$4)</f>
        <v>9.7088249999999992</v>
      </c>
      <c r="F94" s="9">
        <f>'sumaIntLocalj,i'!F94/($O$4*$O$4)</f>
        <v>9.4292750000000005</v>
      </c>
      <c r="G94" s="9">
        <f>'sumaIntLocalj,i'!G94/($O$4*$O$4)</f>
        <v>14.081950000000001</v>
      </c>
      <c r="H94" s="11">
        <f>'sumaIntLocalj,i'!H94/($O$5*$O$5)</f>
        <v>17.680399999999999</v>
      </c>
      <c r="I94" s="11">
        <f>'sumaIntLocalj,i'!I94/($O$5*$O$5)</f>
        <v>12.710044444444444</v>
      </c>
      <c r="J94" s="11">
        <f>'sumaIntLocalj,i'!J94/($O$5*$O$5)</f>
        <v>12.951466666666667</v>
      </c>
      <c r="K94" s="17">
        <f>'sumaIntLocalj,i'!K94/($O$6*$O$6)</f>
        <v>22.807974999999999</v>
      </c>
      <c r="L94" s="17">
        <f>'sumaIntLocalj,i'!L94/($O$6*$O$6)</f>
        <v>15.39090625</v>
      </c>
      <c r="M94" s="17">
        <f>'sumaIntLocalj,i'!M94/($O$6*$O$6)</f>
        <v>14.8103125</v>
      </c>
    </row>
    <row r="95" spans="2:13" x14ac:dyDescent="0.25">
      <c r="B95" s="15">
        <f>'sumaIntLocalj,i'!B95/($O$3*$O$3)</f>
        <v>29.125399999999999</v>
      </c>
      <c r="C95" s="15">
        <f>'sumaIntLocalj,i'!C95/($O$3*$O$3)</f>
        <v>23.282399999999999</v>
      </c>
      <c r="D95" s="15">
        <f>'sumaIntLocalj,i'!D95/($O$3*$O$3)</f>
        <v>61.029000000000003</v>
      </c>
      <c r="E95" s="9">
        <f>'sumaIntLocalj,i'!E95/($O$4*$O$4)</f>
        <v>8.0188000000000006</v>
      </c>
      <c r="F95" s="9">
        <f>'sumaIntLocalj,i'!F95/($O$4*$O$4)</f>
        <v>9.4783000000000008</v>
      </c>
      <c r="G95" s="9">
        <f>'sumaIntLocalj,i'!G95/($O$4*$O$4)</f>
        <v>10.223000000000001</v>
      </c>
      <c r="H95" s="11">
        <f>'sumaIntLocalj,i'!H95/($O$5*$O$5)</f>
        <v>18.226611111111112</v>
      </c>
      <c r="I95" s="11">
        <f>'sumaIntLocalj,i'!I95/($O$5*$O$5)</f>
        <v>12.057444444444444</v>
      </c>
      <c r="J95" s="11">
        <f>'sumaIntLocalj,i'!J95/($O$5*$O$5)</f>
        <v>15.530966666666666</v>
      </c>
      <c r="K95" s="17">
        <f>'sumaIntLocalj,i'!K95/($O$6*$O$6)</f>
        <v>16.590362500000001</v>
      </c>
      <c r="L95" s="17">
        <f>'sumaIntLocalj,i'!L95/($O$6*$O$6)</f>
        <v>16.7170375</v>
      </c>
      <c r="M95" s="17">
        <f>'sumaIntLocalj,i'!M95/($O$6*$O$6)</f>
        <v>20.09250625</v>
      </c>
    </row>
    <row r="96" spans="2:13" x14ac:dyDescent="0.25">
      <c r="B96" s="15">
        <f>'sumaIntLocalj,i'!B96/($O$3*$O$3)</f>
        <v>58.631100000000004</v>
      </c>
      <c r="C96" s="15">
        <f>'sumaIntLocalj,i'!C96/($O$3*$O$3)</f>
        <v>32.096600000000002</v>
      </c>
      <c r="D96" s="15">
        <f>'sumaIntLocalj,i'!D96/($O$3*$O$3)</f>
        <v>20.302700000000002</v>
      </c>
      <c r="E96" s="9">
        <f>'sumaIntLocalj,i'!E96/($O$4*$O$4)</f>
        <v>9.6334750000000007</v>
      </c>
      <c r="F96" s="9">
        <f>'sumaIntLocalj,i'!F96/($O$4*$O$4)</f>
        <v>8.0754247499999998</v>
      </c>
      <c r="G96" s="9">
        <f>'sumaIntLocalj,i'!G96/($O$4*$O$4)</f>
        <v>7.5090750000000002</v>
      </c>
      <c r="H96" s="11">
        <f>'sumaIntLocalj,i'!H96/($O$5*$O$5)</f>
        <v>17.658200000000001</v>
      </c>
      <c r="I96" s="11">
        <f>'sumaIntLocalj,i'!I96/($O$5*$O$5)</f>
        <v>14.040477777777777</v>
      </c>
      <c r="J96" s="11">
        <f>'sumaIntLocalj,i'!J96/($O$5*$O$5)</f>
        <v>19.585366666666665</v>
      </c>
      <c r="K96" s="17">
        <f>'sumaIntLocalj,i'!K96/($O$6*$O$6)</f>
        <v>18.898956250000001</v>
      </c>
      <c r="L96" s="17">
        <f>'sumaIntLocalj,i'!L96/($O$6*$O$6)</f>
        <v>15.404831250000001</v>
      </c>
      <c r="M96" s="17">
        <f>'sumaIntLocalj,i'!M96/($O$6*$O$6)</f>
        <v>17.895406250000001</v>
      </c>
    </row>
    <row r="97" spans="1:13" x14ac:dyDescent="0.25">
      <c r="B97" s="15">
        <f>'sumaIntLocalj,i'!B97/($O$3*$O$3)</f>
        <v>31.142800000000001</v>
      </c>
      <c r="C97" s="15">
        <f>'sumaIntLocalj,i'!C97/($O$3*$O$3)</f>
        <v>13.4313</v>
      </c>
      <c r="D97" s="15">
        <f>'sumaIntLocalj,i'!D97/($O$3*$O$3)</f>
        <v>26.443200000000001</v>
      </c>
      <c r="E97" s="9">
        <f>'sumaIntLocalj,i'!E97/($O$4*$O$4)</f>
        <v>9.5707500000000003</v>
      </c>
      <c r="F97" s="9">
        <f>'sumaIntLocalj,i'!F97/($O$4*$O$4)</f>
        <v>7.9827000000000004</v>
      </c>
      <c r="G97" s="9">
        <f>'sumaIntLocalj,i'!G97/($O$4*$O$4)</f>
        <v>9.4703750000000007</v>
      </c>
      <c r="H97" s="11">
        <f>'sumaIntLocalj,i'!H97/($O$5*$O$5)</f>
        <v>13.361488888888889</v>
      </c>
      <c r="I97" s="11">
        <f>'sumaIntLocalj,i'!I97/($O$5*$O$5)</f>
        <v>12.506411111111111</v>
      </c>
      <c r="J97" s="11">
        <f>'sumaIntLocalj,i'!J97/($O$5*$O$5)</f>
        <v>18.315255555555556</v>
      </c>
      <c r="K97" s="17">
        <f>'sumaIntLocalj,i'!K97/($O$6*$O$6)</f>
        <v>17.146999999999998</v>
      </c>
      <c r="L97" s="17">
        <f>'sumaIntLocalj,i'!L97/($O$6*$O$6)</f>
        <v>16.449987437499999</v>
      </c>
      <c r="M97" s="17">
        <f>'sumaIntLocalj,i'!M97/($O$6*$O$6)</f>
        <v>16.524787437499999</v>
      </c>
    </row>
    <row r="98" spans="1:13" x14ac:dyDescent="0.25">
      <c r="B98" s="15">
        <f>'sumaIntLocalj,i'!B98/($O$3*$O$3)</f>
        <v>45.258099999999999</v>
      </c>
      <c r="C98" s="15">
        <f>'sumaIntLocalj,i'!C98/($O$3*$O$3)</f>
        <v>11.344200000000001</v>
      </c>
      <c r="D98" s="15">
        <f>'sumaIntLocalj,i'!D98/($O$3*$O$3)</f>
        <v>46.8765</v>
      </c>
      <c r="E98" s="9">
        <f>'sumaIntLocalj,i'!E98/($O$4*$O$4)</f>
        <v>8.2119</v>
      </c>
      <c r="F98" s="9">
        <f>'sumaIntLocalj,i'!F98/($O$4*$O$4)</f>
        <v>10.251799999999999</v>
      </c>
      <c r="G98" s="9">
        <f>'sumaIntLocalj,i'!G98/($O$4*$O$4)</f>
        <v>7.4494499999999997</v>
      </c>
      <c r="H98" s="11">
        <f>'sumaIntLocalj,i'!H98/($O$5*$O$5)</f>
        <v>17.129666666666665</v>
      </c>
      <c r="I98" s="11">
        <f>'sumaIntLocalj,i'!I98/($O$5*$O$5)</f>
        <v>9.8180888888888891</v>
      </c>
      <c r="J98" s="11">
        <f>'sumaIntLocalj,i'!J98/($O$5*$O$5)</f>
        <v>11.626799999999999</v>
      </c>
      <c r="K98" s="17">
        <f>'sumaIntLocalj,i'!K98/($O$6*$O$6)</f>
        <v>23.003599999999999</v>
      </c>
      <c r="L98" s="17">
        <f>'sumaIntLocalj,i'!L98/($O$6*$O$6)</f>
        <v>18.652368750000001</v>
      </c>
      <c r="M98" s="17">
        <f>'sumaIntLocalj,i'!M98/($O$6*$O$6)</f>
        <v>12.702887499999999</v>
      </c>
    </row>
    <row r="99" spans="1:13" x14ac:dyDescent="0.25">
      <c r="B99" s="15">
        <f>'sumaIntLocalj,i'!B99/($O$3*$O$3)</f>
        <v>21.539400000000001</v>
      </c>
      <c r="C99" s="15">
        <f>'sumaIntLocalj,i'!C99/($O$3*$O$3)</f>
        <v>15.5596</v>
      </c>
      <c r="D99" s="15">
        <f>'sumaIntLocalj,i'!D99/($O$3*$O$3)</f>
        <v>155.05090000000001</v>
      </c>
      <c r="E99" s="9">
        <f>'sumaIntLocalj,i'!E99/($O$4*$O$4)</f>
        <v>6.9343750000000002</v>
      </c>
      <c r="F99" s="9">
        <f>'sumaIntLocalj,i'!F99/($O$4*$O$4)</f>
        <v>8.0653747500000001</v>
      </c>
      <c r="G99" s="9">
        <f>'sumaIntLocalj,i'!G99/($O$4*$O$4)</f>
        <v>7.8088249999999997</v>
      </c>
      <c r="H99" s="11">
        <f>'sumaIntLocalj,i'!H99/($O$5*$O$5)</f>
        <v>15.969166666666666</v>
      </c>
      <c r="I99" s="11">
        <f>'sumaIntLocalj,i'!I99/($O$5*$O$5)</f>
        <v>11.711733333333333</v>
      </c>
      <c r="J99" s="11">
        <f>'sumaIntLocalj,i'!J99/($O$5*$O$5)</f>
        <v>16.663733333333333</v>
      </c>
      <c r="K99" s="17">
        <f>'sumaIntLocalj,i'!K99/($O$6*$O$6)</f>
        <v>18.168056249999999</v>
      </c>
      <c r="L99" s="17">
        <f>'sumaIntLocalj,i'!L99/($O$6*$O$6)</f>
        <v>13.410931250000001</v>
      </c>
      <c r="M99" s="17">
        <f>'sumaIntLocalj,i'!M99/($O$6*$O$6)</f>
        <v>16.478131250000001</v>
      </c>
    </row>
    <row r="100" spans="1:13" x14ac:dyDescent="0.25">
      <c r="B100" s="15">
        <f>'sumaIntLocalj,i'!B100/($O$3*$O$3)</f>
        <v>24.685700000000001</v>
      </c>
      <c r="C100" s="15">
        <f>'sumaIntLocalj,i'!C100/($O$3*$O$3)</f>
        <v>14.5314</v>
      </c>
      <c r="D100" s="15">
        <f>'sumaIntLocalj,i'!D100/($O$3*$O$3)</f>
        <v>159.6893</v>
      </c>
      <c r="E100" s="9">
        <f>'sumaIntLocalj,i'!E100/($O$4*$O$4)</f>
        <v>9.8953000000000007</v>
      </c>
      <c r="F100" s="9">
        <f>'sumaIntLocalj,i'!F100/($O$4*$O$4)</f>
        <v>8.9815000000000005</v>
      </c>
      <c r="G100" s="9">
        <f>'sumaIntLocalj,i'!G100/($O$4*$O$4)</f>
        <v>6.8592000000000004</v>
      </c>
      <c r="H100" s="11">
        <f>'sumaIntLocalj,i'!H100/($O$5*$O$5)</f>
        <v>11.941233333333333</v>
      </c>
      <c r="I100" s="11">
        <f>'sumaIntLocalj,i'!I100/($O$5*$O$5)</f>
        <v>10.9871</v>
      </c>
      <c r="J100" s="11">
        <f>'sumaIntLocalj,i'!J100/($O$5*$O$5)</f>
        <v>21.02281111111111</v>
      </c>
      <c r="K100" s="17">
        <f>'sumaIntLocalj,i'!K100/($O$6*$O$6)</f>
        <v>16.1540125</v>
      </c>
      <c r="L100" s="17">
        <f>'sumaIntLocalj,i'!L100/($O$6*$O$6)</f>
        <v>12.376531249999999</v>
      </c>
      <c r="M100" s="17">
        <f>'sumaIntLocalj,i'!M100/($O$6*$O$6)</f>
        <v>19.876574999999999</v>
      </c>
    </row>
    <row r="101" spans="1:13" x14ac:dyDescent="0.25">
      <c r="B101" s="15">
        <f>'sumaIntLocalj,i'!B101/($O$3*$O$3)</f>
        <v>18.3643</v>
      </c>
      <c r="C101" s="15">
        <f>'sumaIntLocalj,i'!C101/($O$3*$O$3)</f>
        <v>19.3523</v>
      </c>
      <c r="D101" s="15">
        <f>'sumaIntLocalj,i'!D101/($O$3*$O$3)</f>
        <v>155.21449999999999</v>
      </c>
      <c r="E101" s="9">
        <f>'sumaIntLocalj,i'!E101/($O$4*$O$4)</f>
        <v>14.6356</v>
      </c>
      <c r="F101" s="9">
        <f>'sumaIntLocalj,i'!F101/($O$4*$O$4)</f>
        <v>10.849500000000001</v>
      </c>
      <c r="G101" s="9">
        <f>'sumaIntLocalj,i'!G101/($O$4*$O$4)</f>
        <v>9.5376750000000001</v>
      </c>
      <c r="H101" s="11">
        <f>'sumaIntLocalj,i'!H101/($O$5*$O$5)</f>
        <v>11.391033333333333</v>
      </c>
      <c r="I101" s="11">
        <f>'sumaIntLocalj,i'!I101/($O$5*$O$5)</f>
        <v>12.569900000000001</v>
      </c>
      <c r="J101" s="11">
        <f>'sumaIntLocalj,i'!J101/($O$5*$O$5)</f>
        <v>13.997388888888889</v>
      </c>
      <c r="K101" s="17">
        <f>'sumaIntLocalj,i'!K101/($O$6*$O$6)</f>
        <v>16.092431250000001</v>
      </c>
      <c r="L101" s="17">
        <f>'sumaIntLocalj,i'!L101/($O$6*$O$6)</f>
        <v>15.39576875</v>
      </c>
      <c r="M101" s="17">
        <f>'sumaIntLocalj,i'!M101/($O$6*$O$6)</f>
        <v>14.415324999999999</v>
      </c>
    </row>
    <row r="102" spans="1:13" x14ac:dyDescent="0.25">
      <c r="B102" s="15">
        <f>'sumaIntLocalj,i'!B102/($O$3*$O$3)</f>
        <v>15.8078</v>
      </c>
      <c r="C102" s="15">
        <f>'sumaIntLocalj,i'!C102/($O$3*$O$3)</f>
        <v>16.922499999999999</v>
      </c>
      <c r="D102" s="15">
        <f>'sumaIntLocalj,i'!D102/($O$3*$O$3)</f>
        <v>36.633800000000001</v>
      </c>
      <c r="E102" s="9">
        <f>'sumaIntLocalj,i'!E102/($O$4*$O$4)</f>
        <v>22.003425</v>
      </c>
      <c r="F102" s="9">
        <f>'sumaIntLocalj,i'!F102/($O$4*$O$4)</f>
        <v>10.523375</v>
      </c>
      <c r="G102" s="9">
        <f>'sumaIntLocalj,i'!G102/($O$4*$O$4)</f>
        <v>7.7061500000000001</v>
      </c>
      <c r="H102" s="11">
        <f>'sumaIntLocalj,i'!H102/($O$5*$O$5)</f>
        <v>11.926133333333333</v>
      </c>
      <c r="I102" s="11">
        <f>'sumaIntLocalj,i'!I102/($O$5*$O$5)</f>
        <v>24.82158888888889</v>
      </c>
      <c r="J102" s="11">
        <f>'sumaIntLocalj,i'!J102/($O$5*$O$5)</f>
        <v>14.558777777777777</v>
      </c>
      <c r="K102" s="17">
        <f>'sumaIntLocalj,i'!K102/($O$6*$O$6)</f>
        <v>18.621868750000001</v>
      </c>
      <c r="L102" s="17">
        <f>'sumaIntLocalj,i'!L102/($O$6*$O$6)</f>
        <v>18.482368749999999</v>
      </c>
      <c r="M102" s="17">
        <f>'sumaIntLocalj,i'!M102/($O$6*$O$6)</f>
        <v>14.20986875</v>
      </c>
    </row>
    <row r="103" spans="1:13" x14ac:dyDescent="0.25">
      <c r="B103" s="15">
        <f>'sumaIntLocalj,i'!B103/($O$3*$O$3)</f>
        <v>24.7638</v>
      </c>
      <c r="C103" s="15">
        <f>'sumaIntLocalj,i'!C103/($O$3*$O$3)</f>
        <v>24.204999999999998</v>
      </c>
      <c r="D103" s="15">
        <f>'sumaIntLocalj,i'!D103/($O$3*$O$3)</f>
        <v>109.4019</v>
      </c>
      <c r="E103" s="9">
        <f>'sumaIntLocalj,i'!E103/($O$4*$O$4)</f>
        <v>11.69585</v>
      </c>
      <c r="F103" s="9">
        <f>'sumaIntLocalj,i'!F103/($O$4*$O$4)</f>
        <v>7.00915</v>
      </c>
      <c r="G103" s="9">
        <f>'sumaIntLocalj,i'!G103/($O$4*$O$4)</f>
        <v>6.7517250000000004</v>
      </c>
      <c r="H103" s="11">
        <f>'sumaIntLocalj,i'!H103/($O$5*$O$5)</f>
        <v>12.340755555555555</v>
      </c>
      <c r="I103" s="11">
        <f>'sumaIntLocalj,i'!I103/($O$5*$O$5)</f>
        <v>24.373655555555555</v>
      </c>
      <c r="J103" s="11">
        <f>'sumaIntLocalj,i'!J103/($O$5*$O$5)</f>
        <v>15.947477777777777</v>
      </c>
      <c r="K103" s="17">
        <f>'sumaIntLocalj,i'!K103/($O$6*$O$6)</f>
        <v>17.996231250000001</v>
      </c>
      <c r="L103" s="17">
        <f>'sumaIntLocalj,i'!L103/($O$6*$O$6)</f>
        <v>16.137981249999999</v>
      </c>
      <c r="M103" s="17">
        <f>'sumaIntLocalj,i'!M103/($O$6*$O$6)</f>
        <v>12.07465</v>
      </c>
    </row>
    <row r="104" spans="1:13" ht="15.75" thickBot="1" x14ac:dyDescent="0.3">
      <c r="B104" s="16">
        <f>'sumaIntLocalj,i'!B104/($O$3*$O$3)</f>
        <v>17.407599999999999</v>
      </c>
      <c r="C104" s="16">
        <f>'sumaIntLocalj,i'!C104/($O$3*$O$3)</f>
        <v>15.4671</v>
      </c>
      <c r="D104" s="16">
        <f>'sumaIntLocalj,i'!D104/($O$3*$O$3)</f>
        <v>176.16329999999999</v>
      </c>
      <c r="E104" s="10">
        <f>'sumaIntLocalj,i'!E104/($O$4*$O$4)</f>
        <v>19.343174999999999</v>
      </c>
      <c r="F104" s="10">
        <f>'sumaIntLocalj,i'!F104/($O$4*$O$4)</f>
        <v>7.5184499999999996</v>
      </c>
      <c r="G104" s="10">
        <f>'sumaIntLocalj,i'!G104/($O$4*$O$4)</f>
        <v>7.9565250000000001</v>
      </c>
      <c r="H104" s="12">
        <f>'sumaIntLocalj,i'!H104/($O$5*$O$5)</f>
        <v>17.148499999999999</v>
      </c>
      <c r="I104" s="12">
        <f>'sumaIntLocalj,i'!I104/($O$5*$O$5)</f>
        <v>23.672944444444443</v>
      </c>
      <c r="J104" s="12">
        <f>'sumaIntLocalj,i'!J104/($O$5*$O$5)</f>
        <v>14.7056</v>
      </c>
      <c r="K104" s="18">
        <f>'sumaIntLocalj,i'!K104/($O$6*$O$6)</f>
        <v>16.179612500000001</v>
      </c>
      <c r="L104" s="18">
        <f>'sumaIntLocalj,i'!L104/($O$6*$O$6)</f>
        <v>14.6920625</v>
      </c>
      <c r="M104" s="18">
        <f>'sumaIntLocalj,i'!M104/($O$6*$O$6)</f>
        <v>16.447925000000001</v>
      </c>
    </row>
    <row r="105" spans="1:13" ht="15.75" thickTop="1" x14ac:dyDescent="0.25">
      <c r="A105" s="1" t="s">
        <v>4</v>
      </c>
      <c r="B105" s="3">
        <f>AVERAGE(B5:B104)</f>
        <v>40.762716990000001</v>
      </c>
      <c r="C105" s="3">
        <f t="shared" ref="C105:M105" si="0">AVERAGE(C5:C104)</f>
        <v>25.407277990000001</v>
      </c>
      <c r="D105" s="3">
        <f t="shared" si="0"/>
        <v>70.493599969999991</v>
      </c>
      <c r="E105" s="3">
        <f t="shared" si="0"/>
        <v>17.373521250000007</v>
      </c>
      <c r="F105" s="3">
        <f t="shared" si="0"/>
        <v>19.133055492499999</v>
      </c>
      <c r="G105" s="3">
        <f t="shared" si="0"/>
        <v>15.782667997500011</v>
      </c>
      <c r="H105" s="3">
        <f t="shared" si="0"/>
        <v>17.367983887777786</v>
      </c>
      <c r="I105" s="3">
        <f t="shared" si="0"/>
        <v>14.922430111111117</v>
      </c>
      <c r="J105" s="3">
        <f t="shared" si="0"/>
        <v>15.901915443333326</v>
      </c>
      <c r="K105" s="3">
        <f t="shared" si="0"/>
        <v>17.6800088725</v>
      </c>
      <c r="L105" s="3">
        <f t="shared" si="0"/>
        <v>17.672060185624996</v>
      </c>
      <c r="M105" s="3">
        <f t="shared" si="0"/>
        <v>16.229763936874996</v>
      </c>
    </row>
    <row r="106" spans="1:13" x14ac:dyDescent="0.25">
      <c r="A106" s="1" t="s">
        <v>5</v>
      </c>
      <c r="B106" s="2">
        <f>_xlfn.VAR.S(B5:B104)</f>
        <v>777.2784130490453</v>
      </c>
      <c r="C106" s="2">
        <f t="shared" ref="C106:M106" si="1">_xlfn.VAR.S(C5:C104)</f>
        <v>238.19106122505596</v>
      </c>
      <c r="D106" s="2">
        <f t="shared" si="1"/>
        <v>2884.5448712222251</v>
      </c>
      <c r="E106" s="2">
        <f t="shared" si="1"/>
        <v>88.826027302605397</v>
      </c>
      <c r="F106" s="2">
        <f t="shared" si="1"/>
        <v>149.5336165391989</v>
      </c>
      <c r="G106" s="2">
        <f t="shared" si="1"/>
        <v>85.896265035456068</v>
      </c>
      <c r="H106" s="2">
        <f t="shared" si="1"/>
        <v>64.436323540392124</v>
      </c>
      <c r="I106" s="2">
        <f t="shared" si="1"/>
        <v>18.798557852707965</v>
      </c>
      <c r="J106" s="2">
        <f t="shared" si="1"/>
        <v>45.539143291147468</v>
      </c>
      <c r="K106" s="2">
        <f t="shared" si="1"/>
        <v>37.558522611868625</v>
      </c>
      <c r="L106" s="2">
        <f t="shared" si="1"/>
        <v>43.689963117933956</v>
      </c>
      <c r="M106" s="2">
        <f t="shared" si="1"/>
        <v>25.508791359786972</v>
      </c>
    </row>
    <row r="107" spans="1:13" x14ac:dyDescent="0.25">
      <c r="A107" s="1" t="s">
        <v>6</v>
      </c>
      <c r="B107" s="2">
        <f>_xlfn.STDEV.S(B5:B104)</f>
        <v>27.879713288501467</v>
      </c>
      <c r="C107" s="2">
        <f t="shared" ref="C107:M107" si="2">_xlfn.STDEV.S(C5:C104)</f>
        <v>15.433439708148535</v>
      </c>
      <c r="D107" s="2">
        <f t="shared" si="2"/>
        <v>53.707959104980198</v>
      </c>
      <c r="E107" s="2">
        <f t="shared" si="2"/>
        <v>9.4247560871677418</v>
      </c>
      <c r="F107" s="2">
        <f t="shared" si="2"/>
        <v>12.228393865884387</v>
      </c>
      <c r="G107" s="2">
        <f t="shared" si="2"/>
        <v>9.2680237934230654</v>
      </c>
      <c r="H107" s="2">
        <f t="shared" si="2"/>
        <v>8.0272238999788783</v>
      </c>
      <c r="I107" s="2">
        <f t="shared" si="2"/>
        <v>4.3357303713109241</v>
      </c>
      <c r="J107" s="2">
        <f t="shared" si="2"/>
        <v>6.7482696516327403</v>
      </c>
      <c r="K107" s="2">
        <f t="shared" si="2"/>
        <v>6.1285008453836918</v>
      </c>
      <c r="L107" s="2">
        <f t="shared" si="2"/>
        <v>6.6098383579278215</v>
      </c>
      <c r="M107" s="2">
        <f t="shared" si="2"/>
        <v>5.050622868497209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opLeftCell="A19" workbookViewId="0">
      <selection activeCell="G42" sqref="G42"/>
    </sheetView>
  </sheetViews>
  <sheetFormatPr baseColWidth="10" defaultRowHeight="15" x14ac:dyDescent="0.25"/>
  <sheetData>
    <row r="2" spans="2:13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</row>
    <row r="5" spans="2:13" x14ac:dyDescent="0.25">
      <c r="B5" s="1">
        <v>21352700</v>
      </c>
      <c r="C5" s="1">
        <v>56459200</v>
      </c>
      <c r="D5" s="1">
        <v>66550900</v>
      </c>
      <c r="E5" s="1">
        <v>459855600</v>
      </c>
      <c r="F5" s="1">
        <v>505130700</v>
      </c>
      <c r="G5" s="1">
        <v>543851200</v>
      </c>
      <c r="H5" s="1">
        <v>1206269800</v>
      </c>
      <c r="I5" s="1">
        <v>848035700</v>
      </c>
      <c r="J5" s="1">
        <v>1170085800</v>
      </c>
      <c r="K5" s="1">
        <v>1617309700</v>
      </c>
      <c r="L5" s="1">
        <v>1952356900</v>
      </c>
      <c r="M5" s="1">
        <v>2375067600</v>
      </c>
    </row>
    <row r="6" spans="2:13" x14ac:dyDescent="0.25">
      <c r="B6" s="1">
        <v>18240400</v>
      </c>
      <c r="C6" s="1">
        <v>26590300</v>
      </c>
      <c r="D6" s="1">
        <v>25770300</v>
      </c>
      <c r="E6" s="1">
        <v>501667900</v>
      </c>
      <c r="F6" s="1">
        <v>533513100</v>
      </c>
      <c r="G6" s="1">
        <v>486644300</v>
      </c>
      <c r="H6" s="1">
        <v>1597710100</v>
      </c>
      <c r="I6" s="1">
        <v>865648900</v>
      </c>
      <c r="J6" s="1">
        <v>864515600</v>
      </c>
      <c r="K6" s="1">
        <v>1434382900</v>
      </c>
      <c r="L6" s="1">
        <v>1245448300</v>
      </c>
      <c r="M6" s="1">
        <v>1300767700</v>
      </c>
    </row>
    <row r="7" spans="2:13" x14ac:dyDescent="0.25">
      <c r="B7" s="1">
        <v>34959200</v>
      </c>
      <c r="C7" s="1">
        <v>68238200</v>
      </c>
      <c r="D7" s="1">
        <v>63456600</v>
      </c>
      <c r="E7" s="1">
        <v>365102800</v>
      </c>
      <c r="F7" s="1">
        <v>297089500</v>
      </c>
      <c r="G7" s="1">
        <v>396008600</v>
      </c>
      <c r="H7" s="1">
        <v>1188041700</v>
      </c>
      <c r="I7" s="1">
        <v>1376191600</v>
      </c>
      <c r="J7" s="1">
        <v>697907200</v>
      </c>
      <c r="K7" s="1">
        <v>704535600</v>
      </c>
      <c r="L7" s="1">
        <v>1466764300</v>
      </c>
      <c r="M7" s="1">
        <v>1682950300</v>
      </c>
    </row>
    <row r="8" spans="2:13" x14ac:dyDescent="0.25">
      <c r="B8" s="1">
        <v>28529700</v>
      </c>
      <c r="C8" s="1">
        <v>45577200</v>
      </c>
      <c r="D8" s="1">
        <v>72527300</v>
      </c>
      <c r="E8" s="1">
        <v>253005600</v>
      </c>
      <c r="F8" s="1">
        <v>372239300</v>
      </c>
      <c r="G8" s="1">
        <v>339664600</v>
      </c>
      <c r="H8" s="1">
        <v>637056200</v>
      </c>
      <c r="I8" s="1">
        <v>1108973700</v>
      </c>
      <c r="J8" s="1">
        <v>1157387300</v>
      </c>
      <c r="K8" s="1">
        <v>702786400</v>
      </c>
      <c r="L8" s="1">
        <v>1063775400</v>
      </c>
      <c r="M8" s="1">
        <v>1928138500</v>
      </c>
    </row>
    <row r="9" spans="2:13" x14ac:dyDescent="0.25">
      <c r="B9" s="1">
        <v>37073500</v>
      </c>
      <c r="C9" s="1">
        <v>56250800</v>
      </c>
      <c r="D9" s="1">
        <v>95130100</v>
      </c>
      <c r="E9" s="1">
        <v>478341600</v>
      </c>
      <c r="F9" s="1">
        <v>504227100</v>
      </c>
      <c r="G9" s="1">
        <v>323156200</v>
      </c>
      <c r="H9" s="1">
        <v>698285400</v>
      </c>
      <c r="I9" s="1">
        <v>735225500</v>
      </c>
      <c r="J9" s="1">
        <v>970492700</v>
      </c>
      <c r="K9" s="1">
        <v>622715700</v>
      </c>
      <c r="L9" s="1">
        <v>927511600</v>
      </c>
      <c r="M9" s="1">
        <v>1079618300</v>
      </c>
    </row>
    <row r="10" spans="2:13" x14ac:dyDescent="0.25">
      <c r="B10" s="1">
        <v>27647600</v>
      </c>
      <c r="C10" s="1">
        <v>90776700</v>
      </c>
      <c r="D10" s="1">
        <v>71534000</v>
      </c>
      <c r="E10" s="1">
        <v>406283800</v>
      </c>
      <c r="F10" s="1">
        <v>318332900</v>
      </c>
      <c r="G10" s="1">
        <v>498046900</v>
      </c>
      <c r="H10" s="1">
        <v>500413600</v>
      </c>
      <c r="I10" s="1">
        <v>745558200</v>
      </c>
      <c r="J10" s="1">
        <v>893784100</v>
      </c>
      <c r="K10" s="1">
        <v>713150600</v>
      </c>
      <c r="L10" s="1">
        <v>825104700</v>
      </c>
      <c r="M10" s="1">
        <v>986172000</v>
      </c>
    </row>
    <row r="11" spans="2:13" x14ac:dyDescent="0.25">
      <c r="B11" s="1">
        <v>28141700</v>
      </c>
      <c r="C11" s="1">
        <v>89851000</v>
      </c>
      <c r="D11" s="1">
        <v>66081000</v>
      </c>
      <c r="E11" s="1">
        <v>456203200</v>
      </c>
      <c r="F11" s="1">
        <v>268535800</v>
      </c>
      <c r="G11" s="1">
        <v>299790300</v>
      </c>
      <c r="H11" s="1">
        <v>626961100</v>
      </c>
      <c r="I11" s="1">
        <v>538945900</v>
      </c>
      <c r="J11" s="1">
        <v>568382700</v>
      </c>
      <c r="K11" s="1">
        <v>700821000</v>
      </c>
      <c r="L11" s="1">
        <v>908829600</v>
      </c>
      <c r="M11" s="1">
        <v>1039351899</v>
      </c>
    </row>
    <row r="12" spans="2:13" x14ac:dyDescent="0.25">
      <c r="B12" s="1">
        <v>29767400</v>
      </c>
      <c r="C12" s="1">
        <v>36295300</v>
      </c>
      <c r="D12" s="1">
        <v>43892100</v>
      </c>
      <c r="E12" s="1">
        <v>579303400</v>
      </c>
      <c r="F12" s="1">
        <v>350198600</v>
      </c>
      <c r="G12" s="1">
        <v>364957600</v>
      </c>
      <c r="H12" s="1">
        <v>527972000</v>
      </c>
      <c r="I12" s="1">
        <v>407797000</v>
      </c>
      <c r="J12" s="1">
        <v>645645900</v>
      </c>
      <c r="K12" s="1">
        <v>569914700</v>
      </c>
      <c r="L12" s="1">
        <v>1014401300</v>
      </c>
      <c r="M12" s="1">
        <v>840568400</v>
      </c>
    </row>
    <row r="13" spans="2:13" x14ac:dyDescent="0.25">
      <c r="B13" s="1">
        <v>20713400</v>
      </c>
      <c r="C13" s="1">
        <v>70175500</v>
      </c>
      <c r="D13" s="1">
        <v>24715500</v>
      </c>
      <c r="E13" s="1">
        <v>426833600</v>
      </c>
      <c r="F13" s="1">
        <v>674122300</v>
      </c>
      <c r="G13" s="1">
        <v>472986100</v>
      </c>
      <c r="H13" s="1">
        <v>495385500</v>
      </c>
      <c r="I13" s="1">
        <v>476429200</v>
      </c>
      <c r="J13" s="1">
        <v>671223100</v>
      </c>
      <c r="K13" s="1">
        <v>869584700</v>
      </c>
      <c r="L13" s="1">
        <v>931259300</v>
      </c>
      <c r="M13" s="1">
        <v>624211100</v>
      </c>
    </row>
    <row r="14" spans="2:13" x14ac:dyDescent="0.25">
      <c r="B14" s="1">
        <v>28039600</v>
      </c>
      <c r="C14" s="1">
        <v>149414800</v>
      </c>
      <c r="D14" s="1">
        <v>56259700</v>
      </c>
      <c r="E14" s="1">
        <v>714003100</v>
      </c>
      <c r="F14" s="1">
        <v>275001800</v>
      </c>
      <c r="G14" s="1">
        <v>308332900</v>
      </c>
      <c r="H14" s="1">
        <v>635143900</v>
      </c>
      <c r="I14" s="1">
        <v>377542200</v>
      </c>
      <c r="J14" s="1">
        <v>679471000</v>
      </c>
      <c r="K14" s="1">
        <v>1430215300</v>
      </c>
      <c r="L14" s="1">
        <v>1229624600</v>
      </c>
      <c r="M14" s="1">
        <v>961286500</v>
      </c>
    </row>
    <row r="15" spans="2:13" x14ac:dyDescent="0.25">
      <c r="B15" s="1">
        <v>23860200</v>
      </c>
      <c r="C15" s="1">
        <v>93494800</v>
      </c>
      <c r="D15" s="1">
        <v>80212300</v>
      </c>
      <c r="E15" s="1">
        <v>401125100</v>
      </c>
      <c r="F15" s="1">
        <v>371215900</v>
      </c>
      <c r="G15" s="1">
        <v>431145900</v>
      </c>
      <c r="H15" s="1">
        <v>477405500</v>
      </c>
      <c r="I15" s="1">
        <v>574850400</v>
      </c>
      <c r="J15" s="1">
        <v>465521700</v>
      </c>
      <c r="K15" s="1">
        <v>931783400</v>
      </c>
      <c r="L15" s="1">
        <v>759089200</v>
      </c>
      <c r="M15" s="1">
        <v>675841700</v>
      </c>
    </row>
    <row r="16" spans="2:13" x14ac:dyDescent="0.25">
      <c r="B16" s="1">
        <v>33606300</v>
      </c>
      <c r="C16" s="1">
        <v>19215700</v>
      </c>
      <c r="D16" s="1">
        <v>73386600</v>
      </c>
      <c r="E16" s="1">
        <v>434669500</v>
      </c>
      <c r="F16" s="1">
        <v>398304800</v>
      </c>
      <c r="G16" s="1">
        <v>316358400</v>
      </c>
      <c r="H16" s="1">
        <v>478042400</v>
      </c>
      <c r="I16" s="1">
        <v>481823400</v>
      </c>
      <c r="J16" s="1">
        <v>378289600</v>
      </c>
      <c r="K16" s="1">
        <v>1141580800</v>
      </c>
      <c r="L16" s="1">
        <v>908417000</v>
      </c>
      <c r="M16" s="1">
        <v>622329500</v>
      </c>
    </row>
    <row r="17" spans="2:13" x14ac:dyDescent="0.25">
      <c r="B17" s="1">
        <v>29082900</v>
      </c>
      <c r="C17" s="1">
        <v>43731800</v>
      </c>
      <c r="D17" s="1">
        <v>37229100</v>
      </c>
      <c r="E17" s="1">
        <v>415758700</v>
      </c>
      <c r="F17" s="1">
        <v>299399600</v>
      </c>
      <c r="G17" s="1">
        <v>491663900</v>
      </c>
      <c r="H17" s="1">
        <v>588918500</v>
      </c>
      <c r="I17" s="1">
        <v>466713400</v>
      </c>
      <c r="J17" s="1">
        <v>463714800</v>
      </c>
      <c r="K17" s="1">
        <v>1281885800</v>
      </c>
      <c r="L17" s="1">
        <v>1143011100</v>
      </c>
      <c r="M17" s="1">
        <v>824838700</v>
      </c>
    </row>
    <row r="18" spans="2:13" x14ac:dyDescent="0.25">
      <c r="B18" s="1">
        <v>23311400</v>
      </c>
      <c r="C18" s="1">
        <v>21473900</v>
      </c>
      <c r="D18" s="1">
        <v>29406300</v>
      </c>
      <c r="E18" s="1">
        <v>317350200</v>
      </c>
      <c r="F18" s="1">
        <v>287482900</v>
      </c>
      <c r="G18" s="1">
        <v>344685400</v>
      </c>
      <c r="H18" s="1">
        <v>689922700</v>
      </c>
      <c r="I18" s="1">
        <v>536508900</v>
      </c>
      <c r="J18" s="1">
        <v>444818500</v>
      </c>
      <c r="K18" s="1">
        <v>648802300</v>
      </c>
      <c r="L18" s="1">
        <v>855447600</v>
      </c>
      <c r="M18" s="1">
        <v>820611300</v>
      </c>
    </row>
    <row r="19" spans="2:13" x14ac:dyDescent="0.25">
      <c r="B19" s="1">
        <v>34104800</v>
      </c>
      <c r="C19" s="1">
        <v>25825000</v>
      </c>
      <c r="D19" s="1">
        <v>40562000</v>
      </c>
      <c r="E19" s="1">
        <v>355560400</v>
      </c>
      <c r="F19" s="1">
        <v>258680700</v>
      </c>
      <c r="G19" s="1">
        <v>468400100</v>
      </c>
      <c r="H19" s="1">
        <v>769192500</v>
      </c>
      <c r="I19" s="1">
        <v>489916600</v>
      </c>
      <c r="J19" s="1">
        <v>466046400</v>
      </c>
      <c r="K19" s="1">
        <v>721436200</v>
      </c>
      <c r="L19" s="1">
        <v>899647600</v>
      </c>
      <c r="M19" s="1">
        <v>1455661900</v>
      </c>
    </row>
    <row r="20" spans="2:13" x14ac:dyDescent="0.25">
      <c r="B20" s="1">
        <v>29834400</v>
      </c>
      <c r="C20" s="1">
        <v>40815000</v>
      </c>
      <c r="D20" s="1">
        <v>19289500</v>
      </c>
      <c r="E20" s="1">
        <v>341150700</v>
      </c>
      <c r="F20" s="1">
        <v>460124900</v>
      </c>
      <c r="G20" s="1">
        <v>227061400</v>
      </c>
      <c r="H20" s="1">
        <v>435547400</v>
      </c>
      <c r="I20" s="1">
        <v>612745200</v>
      </c>
      <c r="J20" s="1">
        <v>542028800</v>
      </c>
      <c r="K20" s="1">
        <v>604482000</v>
      </c>
      <c r="L20" s="1">
        <v>782335800</v>
      </c>
      <c r="M20" s="1">
        <v>715608500</v>
      </c>
    </row>
    <row r="21" spans="2:13" x14ac:dyDescent="0.25">
      <c r="B21" s="1">
        <v>22990000</v>
      </c>
      <c r="C21" s="1">
        <v>23304200</v>
      </c>
      <c r="D21" s="1">
        <v>36082800</v>
      </c>
      <c r="E21" s="1">
        <v>263378699</v>
      </c>
      <c r="F21" s="1">
        <v>198014500</v>
      </c>
      <c r="G21" s="1">
        <v>294923900</v>
      </c>
      <c r="H21" s="1">
        <v>646771800</v>
      </c>
      <c r="I21" s="1">
        <v>585125500</v>
      </c>
      <c r="J21" s="1">
        <v>939068900</v>
      </c>
      <c r="K21" s="1">
        <v>651702900</v>
      </c>
      <c r="L21" s="1">
        <v>1054711600</v>
      </c>
      <c r="M21" s="1">
        <v>1171105600</v>
      </c>
    </row>
    <row r="22" spans="2:13" x14ac:dyDescent="0.25">
      <c r="B22" s="1">
        <v>21276500</v>
      </c>
      <c r="C22" s="1">
        <v>32314800</v>
      </c>
      <c r="D22" s="1">
        <v>21452600</v>
      </c>
      <c r="E22" s="1">
        <v>241215000</v>
      </c>
      <c r="F22" s="1">
        <v>231514900</v>
      </c>
      <c r="G22" s="1">
        <v>280817000</v>
      </c>
      <c r="H22" s="1">
        <v>629667500</v>
      </c>
      <c r="I22" s="1">
        <v>615053200</v>
      </c>
      <c r="J22" s="1">
        <v>512549900</v>
      </c>
      <c r="K22" s="1">
        <v>689081400</v>
      </c>
      <c r="L22" s="1">
        <v>921931200</v>
      </c>
      <c r="M22" s="1">
        <v>790103500</v>
      </c>
    </row>
    <row r="23" spans="2:13" x14ac:dyDescent="0.25">
      <c r="B23" s="1">
        <v>31883300</v>
      </c>
      <c r="C23" s="1">
        <v>22990400</v>
      </c>
      <c r="D23" s="1">
        <v>22798700</v>
      </c>
      <c r="E23" s="1">
        <v>221392900</v>
      </c>
      <c r="F23" s="1">
        <v>204078500</v>
      </c>
      <c r="G23" s="1">
        <v>350699400</v>
      </c>
      <c r="H23" s="1">
        <v>569571600</v>
      </c>
      <c r="I23" s="1">
        <v>446660800</v>
      </c>
      <c r="J23" s="1">
        <v>449963600</v>
      </c>
      <c r="K23" s="1">
        <v>634041800</v>
      </c>
      <c r="L23" s="1">
        <v>827532900</v>
      </c>
      <c r="M23" s="1">
        <v>676510500</v>
      </c>
    </row>
    <row r="24" spans="2:13" x14ac:dyDescent="0.25">
      <c r="B24" s="1">
        <v>31490100</v>
      </c>
      <c r="C24" s="1">
        <v>40945100</v>
      </c>
      <c r="D24" s="1">
        <v>23558000</v>
      </c>
      <c r="E24" s="1">
        <v>327880700</v>
      </c>
      <c r="F24" s="1">
        <v>168881400</v>
      </c>
      <c r="G24" s="1">
        <v>244196800</v>
      </c>
      <c r="H24" s="1">
        <v>423081800</v>
      </c>
      <c r="I24" s="1">
        <v>381830000</v>
      </c>
      <c r="J24" s="1">
        <v>503593100</v>
      </c>
      <c r="K24" s="1">
        <v>608131400</v>
      </c>
      <c r="L24" s="1">
        <v>846026300</v>
      </c>
      <c r="M24" s="1">
        <v>994028000</v>
      </c>
    </row>
    <row r="25" spans="2:13" x14ac:dyDescent="0.25">
      <c r="B25" s="1">
        <v>39164100</v>
      </c>
      <c r="C25" s="1">
        <v>36829000</v>
      </c>
      <c r="D25" s="1">
        <v>22352000</v>
      </c>
      <c r="E25" s="1">
        <v>287987200</v>
      </c>
      <c r="F25" s="1">
        <v>256520100</v>
      </c>
      <c r="G25" s="1">
        <v>223057000</v>
      </c>
      <c r="H25" s="1">
        <v>368119700</v>
      </c>
      <c r="I25" s="1">
        <v>473035900</v>
      </c>
      <c r="J25" s="1">
        <v>498658000</v>
      </c>
      <c r="K25" s="1">
        <v>592454700</v>
      </c>
      <c r="L25" s="1">
        <v>1023857200</v>
      </c>
      <c r="M25" s="1">
        <v>1238607000</v>
      </c>
    </row>
    <row r="26" spans="2:13" x14ac:dyDescent="0.25">
      <c r="B26" s="1">
        <v>20859400</v>
      </c>
      <c r="C26" s="1">
        <v>51121900</v>
      </c>
      <c r="D26" s="1">
        <v>37833900</v>
      </c>
      <c r="E26" s="1">
        <v>225501100</v>
      </c>
      <c r="F26" s="1">
        <v>233810900</v>
      </c>
      <c r="G26" s="1">
        <v>178175000</v>
      </c>
      <c r="H26" s="1">
        <v>543308900</v>
      </c>
      <c r="I26" s="1">
        <v>439441800</v>
      </c>
      <c r="J26" s="1">
        <v>684025300</v>
      </c>
      <c r="K26" s="1">
        <v>673130400</v>
      </c>
      <c r="L26" s="1">
        <v>812481900</v>
      </c>
      <c r="M26" s="1">
        <v>1468498700</v>
      </c>
    </row>
    <row r="27" spans="2:13" x14ac:dyDescent="0.25">
      <c r="B27" s="1">
        <v>42803600</v>
      </c>
      <c r="C27" s="1">
        <v>22283600</v>
      </c>
      <c r="D27" s="1">
        <v>40732000</v>
      </c>
      <c r="E27" s="1">
        <v>253920500</v>
      </c>
      <c r="F27" s="1">
        <v>220030900</v>
      </c>
      <c r="G27" s="1">
        <v>166523600</v>
      </c>
      <c r="H27" s="1">
        <v>439377800</v>
      </c>
      <c r="I27" s="1">
        <v>495386300</v>
      </c>
      <c r="J27" s="1">
        <v>370680600</v>
      </c>
      <c r="K27" s="1">
        <v>544249700</v>
      </c>
      <c r="L27" s="1">
        <v>712205500</v>
      </c>
      <c r="M27" s="1">
        <v>1057093500</v>
      </c>
    </row>
    <row r="28" spans="2:13" x14ac:dyDescent="0.25">
      <c r="B28" s="1">
        <v>20861600</v>
      </c>
      <c r="C28" s="1">
        <v>31731800</v>
      </c>
      <c r="D28" s="1">
        <v>24139900</v>
      </c>
      <c r="E28" s="1">
        <v>336768700</v>
      </c>
      <c r="F28" s="1">
        <v>173279300</v>
      </c>
      <c r="G28" s="1">
        <v>255242600</v>
      </c>
      <c r="H28" s="1">
        <v>588069000</v>
      </c>
      <c r="I28" s="1">
        <v>415460800</v>
      </c>
      <c r="J28" s="1">
        <v>633624400</v>
      </c>
      <c r="K28" s="1">
        <v>535646800</v>
      </c>
      <c r="L28" s="1">
        <v>965531200</v>
      </c>
      <c r="M28" s="1">
        <v>1204859300</v>
      </c>
    </row>
    <row r="29" spans="2:13" x14ac:dyDescent="0.25">
      <c r="B29" s="1">
        <v>22259400</v>
      </c>
      <c r="C29" s="1">
        <v>20469200</v>
      </c>
      <c r="D29" s="1">
        <v>18546200</v>
      </c>
      <c r="E29" s="1">
        <v>201871600</v>
      </c>
      <c r="F29" s="1">
        <v>192468000</v>
      </c>
      <c r="G29" s="1">
        <v>191159000</v>
      </c>
      <c r="H29" s="1">
        <v>417027400</v>
      </c>
      <c r="I29" s="1">
        <v>443765200</v>
      </c>
      <c r="J29" s="1">
        <v>436326700</v>
      </c>
      <c r="K29" s="1">
        <v>581472700</v>
      </c>
      <c r="L29" s="1">
        <v>986510100</v>
      </c>
      <c r="M29" s="1">
        <v>1315350900</v>
      </c>
    </row>
    <row r="30" spans="2:13" x14ac:dyDescent="0.25">
      <c r="B30" s="1">
        <v>45148600</v>
      </c>
      <c r="C30" s="1">
        <v>20333500</v>
      </c>
      <c r="D30" s="1">
        <v>19171400</v>
      </c>
      <c r="E30" s="1">
        <v>277446700</v>
      </c>
      <c r="F30" s="1">
        <v>230143700</v>
      </c>
      <c r="G30" s="1">
        <v>166214300</v>
      </c>
      <c r="H30" s="1">
        <v>521319800</v>
      </c>
      <c r="I30" s="1">
        <v>405272900</v>
      </c>
      <c r="J30" s="1">
        <v>735315800</v>
      </c>
      <c r="K30" s="1">
        <v>546411900</v>
      </c>
      <c r="L30" s="1">
        <v>903362500</v>
      </c>
      <c r="M30" s="1">
        <v>950652500</v>
      </c>
    </row>
    <row r="31" spans="2:13" x14ac:dyDescent="0.25">
      <c r="B31" s="1">
        <v>32551699</v>
      </c>
      <c r="C31" s="1">
        <v>26384000</v>
      </c>
      <c r="D31" s="1">
        <v>29285500</v>
      </c>
      <c r="E31" s="1">
        <v>189322500</v>
      </c>
      <c r="F31" s="1">
        <v>312250900</v>
      </c>
      <c r="G31" s="1">
        <v>196514600</v>
      </c>
      <c r="H31" s="1">
        <v>1261922900</v>
      </c>
      <c r="I31" s="1">
        <v>457604100</v>
      </c>
      <c r="J31" s="1">
        <v>418836200</v>
      </c>
      <c r="K31" s="1">
        <v>600618100</v>
      </c>
      <c r="L31" s="1">
        <v>744628900</v>
      </c>
      <c r="M31" s="1">
        <v>815070800</v>
      </c>
    </row>
    <row r="32" spans="2:13" x14ac:dyDescent="0.25">
      <c r="B32" s="1">
        <v>27013200</v>
      </c>
      <c r="C32" s="1">
        <v>32646900</v>
      </c>
      <c r="D32" s="1">
        <v>41013800</v>
      </c>
      <c r="E32" s="1">
        <v>170191100</v>
      </c>
      <c r="F32" s="1">
        <v>197274800</v>
      </c>
      <c r="G32" s="1">
        <v>214437700</v>
      </c>
      <c r="H32" s="1">
        <v>929096300</v>
      </c>
      <c r="I32" s="1">
        <v>531555200</v>
      </c>
      <c r="J32" s="1">
        <v>385530300</v>
      </c>
      <c r="K32" s="1">
        <v>596482200</v>
      </c>
      <c r="L32" s="1">
        <v>1053653499</v>
      </c>
      <c r="M32" s="1">
        <v>916198000</v>
      </c>
    </row>
    <row r="33" spans="2:13" x14ac:dyDescent="0.25">
      <c r="B33" s="1">
        <v>44477500</v>
      </c>
      <c r="C33" s="1">
        <v>27576000</v>
      </c>
      <c r="D33" s="1">
        <v>23750300</v>
      </c>
      <c r="E33" s="1">
        <v>164918000</v>
      </c>
      <c r="F33" s="1">
        <v>220186800</v>
      </c>
      <c r="G33" s="1">
        <v>253532100</v>
      </c>
      <c r="H33" s="1">
        <v>371496800</v>
      </c>
      <c r="I33" s="1">
        <v>471856100</v>
      </c>
      <c r="J33" s="1">
        <v>593048200</v>
      </c>
      <c r="K33" s="1">
        <v>591895700</v>
      </c>
      <c r="L33" s="1">
        <v>834387300</v>
      </c>
      <c r="M33" s="1">
        <v>921909100</v>
      </c>
    </row>
    <row r="34" spans="2:13" x14ac:dyDescent="0.25">
      <c r="B34" s="1">
        <v>31573000</v>
      </c>
      <c r="C34" s="1">
        <v>26481200</v>
      </c>
      <c r="D34" s="1">
        <v>23335000</v>
      </c>
      <c r="E34" s="1">
        <v>234717700</v>
      </c>
      <c r="F34" s="1">
        <v>367809200</v>
      </c>
      <c r="G34" s="1">
        <v>232442800</v>
      </c>
      <c r="H34" s="1">
        <v>472235900</v>
      </c>
      <c r="I34" s="1">
        <v>387204300</v>
      </c>
      <c r="J34" s="1">
        <v>365549300</v>
      </c>
      <c r="K34" s="1">
        <v>561547400</v>
      </c>
      <c r="L34" s="1">
        <v>992713000</v>
      </c>
      <c r="M34" s="1">
        <v>981134400</v>
      </c>
    </row>
    <row r="35" spans="2:13" x14ac:dyDescent="0.25">
      <c r="B35" s="1">
        <v>51553300</v>
      </c>
      <c r="C35" s="1">
        <v>18459400</v>
      </c>
      <c r="D35" s="1">
        <v>20388900</v>
      </c>
      <c r="E35" s="1">
        <v>288533700</v>
      </c>
      <c r="F35" s="1">
        <v>469118600</v>
      </c>
      <c r="G35" s="1">
        <v>184460400</v>
      </c>
      <c r="H35" s="1">
        <v>246949800</v>
      </c>
      <c r="I35" s="1">
        <v>290123700</v>
      </c>
      <c r="J35" s="1">
        <v>284535800</v>
      </c>
      <c r="K35" s="1">
        <v>617851900</v>
      </c>
      <c r="L35" s="1">
        <v>823757800</v>
      </c>
      <c r="M35" s="1">
        <v>953940400</v>
      </c>
    </row>
    <row r="36" spans="2:13" x14ac:dyDescent="0.25">
      <c r="B36" s="1">
        <v>31229000</v>
      </c>
      <c r="C36" s="1">
        <v>29184400</v>
      </c>
      <c r="D36" s="1">
        <v>21120800</v>
      </c>
      <c r="E36" s="1">
        <v>254554600</v>
      </c>
      <c r="F36" s="1">
        <v>286042200</v>
      </c>
      <c r="G36" s="1">
        <v>300730900</v>
      </c>
      <c r="H36" s="1">
        <v>1274858200</v>
      </c>
      <c r="I36" s="1">
        <v>401117600</v>
      </c>
      <c r="J36" s="1">
        <v>557022400</v>
      </c>
      <c r="K36" s="1">
        <v>576828500</v>
      </c>
      <c r="L36" s="1">
        <v>1119661800</v>
      </c>
      <c r="M36" s="1">
        <v>795851300</v>
      </c>
    </row>
    <row r="37" spans="2:13" x14ac:dyDescent="0.25">
      <c r="B37" s="1">
        <v>41691900</v>
      </c>
      <c r="C37" s="1">
        <v>20709700</v>
      </c>
      <c r="D37" s="1">
        <v>22251200</v>
      </c>
      <c r="E37" s="1">
        <v>296303500</v>
      </c>
      <c r="F37" s="1">
        <v>264442400</v>
      </c>
      <c r="G37" s="1">
        <v>334067100</v>
      </c>
      <c r="H37" s="1">
        <v>676071000</v>
      </c>
      <c r="I37" s="1">
        <v>742224100</v>
      </c>
      <c r="J37" s="1">
        <v>432719900</v>
      </c>
      <c r="K37" s="1">
        <v>744883800</v>
      </c>
      <c r="L37" s="1">
        <v>1042686099</v>
      </c>
      <c r="M37" s="1">
        <v>861153500</v>
      </c>
    </row>
    <row r="38" spans="2:13" x14ac:dyDescent="0.25">
      <c r="B38" s="1">
        <v>34568900</v>
      </c>
      <c r="C38" s="1">
        <v>44428300</v>
      </c>
      <c r="D38" s="1">
        <v>20290200</v>
      </c>
      <c r="E38" s="1">
        <v>279428100</v>
      </c>
      <c r="F38" s="1">
        <v>166802500</v>
      </c>
      <c r="G38" s="1">
        <v>502856500</v>
      </c>
      <c r="H38" s="1">
        <v>702171600</v>
      </c>
      <c r="I38" s="1">
        <v>1535889400</v>
      </c>
      <c r="J38" s="1">
        <v>578734400</v>
      </c>
      <c r="K38" s="1">
        <v>916273000</v>
      </c>
      <c r="L38" s="1">
        <v>908878900</v>
      </c>
      <c r="M38" s="1">
        <v>656469900</v>
      </c>
    </row>
    <row r="39" spans="2:13" x14ac:dyDescent="0.25">
      <c r="B39" s="1">
        <v>32868200</v>
      </c>
      <c r="C39" s="1">
        <v>22422400</v>
      </c>
      <c r="D39" s="1">
        <v>21377500</v>
      </c>
      <c r="E39" s="1">
        <v>318838100</v>
      </c>
      <c r="F39" s="1">
        <v>345959300</v>
      </c>
      <c r="G39" s="1">
        <v>278343000</v>
      </c>
      <c r="H39" s="1">
        <v>440345700</v>
      </c>
      <c r="I39" s="1">
        <v>667498300</v>
      </c>
      <c r="J39" s="1">
        <v>429699500</v>
      </c>
      <c r="K39" s="1">
        <v>599985400</v>
      </c>
      <c r="L39" s="1">
        <v>824548200</v>
      </c>
      <c r="M39" s="1">
        <v>712079000</v>
      </c>
    </row>
    <row r="40" spans="2:13" x14ac:dyDescent="0.25">
      <c r="B40" s="1">
        <v>34573400</v>
      </c>
      <c r="C40" s="1">
        <v>22712300</v>
      </c>
      <c r="D40" s="1">
        <v>50231300</v>
      </c>
      <c r="E40" s="1">
        <v>288361300</v>
      </c>
      <c r="F40" s="1">
        <v>169598000</v>
      </c>
      <c r="G40" s="1">
        <v>230801700</v>
      </c>
      <c r="H40" s="1">
        <v>745262300</v>
      </c>
      <c r="I40" s="1">
        <v>793689200</v>
      </c>
      <c r="J40" s="1">
        <v>481998600</v>
      </c>
      <c r="K40" s="1">
        <v>737407400</v>
      </c>
      <c r="L40" s="1">
        <v>765940600</v>
      </c>
      <c r="M40" s="1">
        <v>1007974600</v>
      </c>
    </row>
    <row r="41" spans="2:13" x14ac:dyDescent="0.25">
      <c r="B41" s="1">
        <v>72639600</v>
      </c>
      <c r="C41" s="1">
        <v>24475100</v>
      </c>
      <c r="D41" s="1">
        <v>21848600</v>
      </c>
      <c r="E41" s="1">
        <v>236965400</v>
      </c>
      <c r="F41" s="1">
        <v>184559000</v>
      </c>
      <c r="G41" s="1">
        <v>255949700</v>
      </c>
      <c r="H41" s="1">
        <v>495637700</v>
      </c>
      <c r="I41" s="1">
        <v>431322200</v>
      </c>
      <c r="J41" s="1">
        <v>598863600</v>
      </c>
      <c r="K41" s="1">
        <v>1453840300</v>
      </c>
      <c r="L41" s="1">
        <v>1123653600</v>
      </c>
      <c r="M41" s="1">
        <v>728674500</v>
      </c>
    </row>
    <row r="42" spans="2:13" x14ac:dyDescent="0.25">
      <c r="B42" s="1">
        <v>68922800</v>
      </c>
      <c r="C42" s="1">
        <v>20037600</v>
      </c>
      <c r="D42" s="1">
        <v>20430300</v>
      </c>
      <c r="E42" s="1">
        <v>281531200</v>
      </c>
      <c r="F42" s="1">
        <v>181629300</v>
      </c>
      <c r="G42" s="1">
        <v>296675400</v>
      </c>
      <c r="H42" s="1">
        <v>627617600</v>
      </c>
      <c r="I42" s="1">
        <v>574591200</v>
      </c>
      <c r="J42" s="1">
        <v>488325600</v>
      </c>
      <c r="K42" s="1">
        <v>1092886200</v>
      </c>
      <c r="L42" s="1">
        <v>963064700</v>
      </c>
      <c r="M42" s="1">
        <v>669269900</v>
      </c>
    </row>
    <row r="43" spans="2:13" x14ac:dyDescent="0.25">
      <c r="B43" s="1">
        <v>25821600</v>
      </c>
      <c r="C43" s="1">
        <v>23229100</v>
      </c>
      <c r="D43" s="1">
        <v>21003900</v>
      </c>
      <c r="E43" s="1">
        <v>264700300</v>
      </c>
      <c r="F43" s="1">
        <v>179397100</v>
      </c>
      <c r="G43" s="1">
        <v>200334400</v>
      </c>
      <c r="H43" s="1">
        <v>455038900</v>
      </c>
      <c r="I43" s="1">
        <v>531018100</v>
      </c>
      <c r="J43" s="1">
        <v>510426000</v>
      </c>
      <c r="K43" s="1">
        <v>764802400</v>
      </c>
      <c r="L43" s="1">
        <v>707792700</v>
      </c>
      <c r="M43" s="1">
        <v>940891500</v>
      </c>
    </row>
    <row r="44" spans="2:13" x14ac:dyDescent="0.25">
      <c r="B44" s="1">
        <v>47530800</v>
      </c>
      <c r="C44" s="1">
        <v>19919500</v>
      </c>
      <c r="D44" s="1">
        <v>18687100</v>
      </c>
      <c r="E44" s="1">
        <v>315149100</v>
      </c>
      <c r="F44" s="1">
        <v>236672600</v>
      </c>
      <c r="G44" s="1">
        <v>287861300</v>
      </c>
      <c r="H44" s="1">
        <v>653727800</v>
      </c>
      <c r="I44" s="1">
        <v>598225100</v>
      </c>
      <c r="J44" s="1">
        <v>370439000</v>
      </c>
      <c r="K44" s="1">
        <v>641529900</v>
      </c>
      <c r="L44" s="1">
        <v>782070700</v>
      </c>
      <c r="M44" s="1">
        <v>862591200</v>
      </c>
    </row>
    <row r="45" spans="2:13" x14ac:dyDescent="0.25">
      <c r="B45" s="1">
        <v>68954500</v>
      </c>
      <c r="C45" s="1">
        <v>29012000</v>
      </c>
      <c r="D45" s="1">
        <v>21529800</v>
      </c>
      <c r="E45" s="1">
        <v>230145200</v>
      </c>
      <c r="F45" s="1">
        <v>337379400</v>
      </c>
      <c r="G45" s="1">
        <v>224824800</v>
      </c>
      <c r="H45" s="1">
        <v>505728500</v>
      </c>
      <c r="I45" s="1">
        <v>414434300</v>
      </c>
      <c r="J45" s="1">
        <v>412377900</v>
      </c>
      <c r="K45" s="1">
        <v>705393100</v>
      </c>
      <c r="L45" s="1">
        <v>875821900</v>
      </c>
      <c r="M45" s="1">
        <v>1111851400</v>
      </c>
    </row>
    <row r="46" spans="2:13" x14ac:dyDescent="0.25">
      <c r="B46" s="1">
        <v>24520100</v>
      </c>
      <c r="C46" s="1">
        <v>40948300</v>
      </c>
      <c r="D46" s="1">
        <v>54433100</v>
      </c>
      <c r="E46" s="1">
        <v>197826100</v>
      </c>
      <c r="F46" s="1">
        <v>281600000</v>
      </c>
      <c r="G46" s="1">
        <v>208250600</v>
      </c>
      <c r="H46" s="1">
        <v>856960600</v>
      </c>
      <c r="I46" s="1">
        <v>355227300</v>
      </c>
      <c r="J46" s="1">
        <v>519550100</v>
      </c>
      <c r="K46" s="1">
        <v>834883100</v>
      </c>
      <c r="L46" s="1">
        <v>1371950900</v>
      </c>
      <c r="M46" s="1">
        <v>837207300</v>
      </c>
    </row>
    <row r="47" spans="2:13" x14ac:dyDescent="0.25">
      <c r="B47" s="1">
        <v>50277000</v>
      </c>
      <c r="C47" s="1">
        <v>27426500</v>
      </c>
      <c r="D47" s="1">
        <v>18286200</v>
      </c>
      <c r="E47" s="1">
        <v>226667200</v>
      </c>
      <c r="F47" s="1">
        <v>199890900</v>
      </c>
      <c r="G47" s="1">
        <v>248515800</v>
      </c>
      <c r="H47" s="1">
        <v>621524600</v>
      </c>
      <c r="I47" s="1">
        <v>392278400</v>
      </c>
      <c r="J47" s="1">
        <v>423428700</v>
      </c>
      <c r="K47" s="1">
        <v>728861700</v>
      </c>
      <c r="L47" s="1">
        <v>935959800</v>
      </c>
      <c r="M47" s="1">
        <v>1150983300</v>
      </c>
    </row>
    <row r="48" spans="2:13" x14ac:dyDescent="0.25">
      <c r="B48" s="1">
        <v>27136900</v>
      </c>
      <c r="C48" s="1">
        <v>39696400</v>
      </c>
      <c r="D48" s="1">
        <v>19691900</v>
      </c>
      <c r="E48" s="1">
        <v>200565700</v>
      </c>
      <c r="F48" s="1">
        <v>160042500</v>
      </c>
      <c r="G48" s="1">
        <v>219347100</v>
      </c>
      <c r="H48" s="1">
        <v>516434400</v>
      </c>
      <c r="I48" s="1">
        <v>563552500</v>
      </c>
      <c r="J48" s="1">
        <v>728215300</v>
      </c>
      <c r="K48" s="1">
        <v>954194500</v>
      </c>
      <c r="L48" s="1">
        <v>801905100</v>
      </c>
      <c r="M48" s="1">
        <v>839630100</v>
      </c>
    </row>
    <row r="49" spans="2:13" x14ac:dyDescent="0.25">
      <c r="B49" s="1">
        <v>42551500</v>
      </c>
      <c r="C49" s="1">
        <v>34084100</v>
      </c>
      <c r="D49" s="1">
        <v>22061900</v>
      </c>
      <c r="E49" s="1">
        <v>311075400</v>
      </c>
      <c r="F49" s="1">
        <v>257374000</v>
      </c>
      <c r="G49" s="1">
        <v>196277400</v>
      </c>
      <c r="H49" s="1">
        <v>543873400</v>
      </c>
      <c r="I49" s="1">
        <v>614551700</v>
      </c>
      <c r="J49" s="1">
        <v>510836000</v>
      </c>
      <c r="K49" s="1">
        <v>666921500</v>
      </c>
      <c r="L49" s="1">
        <v>1134600300</v>
      </c>
      <c r="M49" s="1">
        <v>910080900</v>
      </c>
    </row>
    <row r="50" spans="2:13" x14ac:dyDescent="0.25">
      <c r="B50" s="1">
        <v>22063500</v>
      </c>
      <c r="C50" s="1">
        <v>51851900</v>
      </c>
      <c r="D50" s="1">
        <v>63022500</v>
      </c>
      <c r="E50" s="1">
        <v>209721000</v>
      </c>
      <c r="F50" s="1">
        <v>259993100</v>
      </c>
      <c r="G50" s="1">
        <v>199948300</v>
      </c>
      <c r="H50" s="1">
        <v>507393700</v>
      </c>
      <c r="I50" s="1">
        <v>530914800</v>
      </c>
      <c r="J50" s="1">
        <v>554672600</v>
      </c>
      <c r="K50" s="1">
        <v>837253300</v>
      </c>
      <c r="L50" s="1">
        <v>722211700</v>
      </c>
      <c r="M50" s="1">
        <v>870839800</v>
      </c>
    </row>
    <row r="51" spans="2:13" x14ac:dyDescent="0.25">
      <c r="B51" s="1">
        <v>53059400</v>
      </c>
      <c r="C51" s="1">
        <v>33267200</v>
      </c>
      <c r="D51" s="1">
        <v>42124600</v>
      </c>
      <c r="E51" s="1">
        <v>247057100</v>
      </c>
      <c r="F51" s="1">
        <v>257935299</v>
      </c>
      <c r="G51" s="1">
        <v>318787500</v>
      </c>
      <c r="H51" s="1">
        <v>566667400</v>
      </c>
      <c r="I51" s="1">
        <v>542280800</v>
      </c>
      <c r="J51" s="1">
        <v>559223100</v>
      </c>
      <c r="K51" s="1">
        <v>1064395500</v>
      </c>
      <c r="L51" s="1">
        <v>884541100</v>
      </c>
      <c r="M51" s="1">
        <v>824557500</v>
      </c>
    </row>
    <row r="52" spans="2:13" x14ac:dyDescent="0.25">
      <c r="B52" s="1">
        <v>40864400</v>
      </c>
      <c r="C52" s="1">
        <v>33494500</v>
      </c>
      <c r="D52" s="1">
        <v>103509600</v>
      </c>
      <c r="E52" s="1">
        <v>202116600</v>
      </c>
      <c r="F52" s="1">
        <v>196458500</v>
      </c>
      <c r="G52" s="1">
        <v>321491400</v>
      </c>
      <c r="H52" s="1">
        <v>608986800</v>
      </c>
      <c r="I52" s="1">
        <v>534180700</v>
      </c>
      <c r="J52" s="1">
        <v>653288100</v>
      </c>
      <c r="K52" s="1">
        <v>1069810500</v>
      </c>
      <c r="L52" s="1">
        <v>980833400</v>
      </c>
      <c r="M52" s="1">
        <v>1508535100</v>
      </c>
    </row>
    <row r="53" spans="2:13" x14ac:dyDescent="0.25">
      <c r="B53" s="1">
        <v>66282900</v>
      </c>
      <c r="C53" s="1">
        <v>41934700</v>
      </c>
      <c r="D53" s="1">
        <v>49871800</v>
      </c>
      <c r="E53" s="1">
        <v>176293100</v>
      </c>
      <c r="F53" s="1">
        <v>196842800</v>
      </c>
      <c r="G53" s="1">
        <v>321668000</v>
      </c>
      <c r="H53" s="1">
        <v>530265800</v>
      </c>
      <c r="I53" s="1">
        <v>419653100</v>
      </c>
      <c r="J53" s="1">
        <v>621151100</v>
      </c>
      <c r="K53" s="1">
        <v>1138099700</v>
      </c>
      <c r="L53" s="1">
        <v>821374100</v>
      </c>
      <c r="M53" s="1">
        <v>1125283800</v>
      </c>
    </row>
    <row r="54" spans="2:13" x14ac:dyDescent="0.25">
      <c r="B54" s="1">
        <v>80435700</v>
      </c>
      <c r="C54" s="1">
        <v>29159700</v>
      </c>
      <c r="D54" s="1">
        <v>29661300</v>
      </c>
      <c r="E54" s="1">
        <v>211911400</v>
      </c>
      <c r="F54" s="1">
        <v>227690000</v>
      </c>
      <c r="G54" s="1">
        <v>257953199</v>
      </c>
      <c r="H54" s="1">
        <v>568534700</v>
      </c>
      <c r="I54" s="1">
        <v>561949500</v>
      </c>
      <c r="J54" s="1">
        <v>536245500</v>
      </c>
      <c r="K54" s="1">
        <v>656158800</v>
      </c>
      <c r="L54" s="1">
        <v>1483205200</v>
      </c>
      <c r="M54" s="1">
        <v>986701500</v>
      </c>
    </row>
    <row r="55" spans="2:13" x14ac:dyDescent="0.25">
      <c r="B55" s="1">
        <v>18833000</v>
      </c>
      <c r="C55" s="1">
        <v>53159300</v>
      </c>
      <c r="D55" s="1">
        <v>51176200</v>
      </c>
      <c r="E55" s="1">
        <v>176964200</v>
      </c>
      <c r="F55" s="1">
        <v>318322400</v>
      </c>
      <c r="G55" s="1">
        <v>303153500</v>
      </c>
      <c r="H55" s="1">
        <v>403679600</v>
      </c>
      <c r="I55" s="1">
        <v>405401700</v>
      </c>
      <c r="J55" s="1">
        <v>445339800</v>
      </c>
      <c r="K55" s="1">
        <v>953593900</v>
      </c>
      <c r="L55" s="1">
        <v>1265164700</v>
      </c>
      <c r="M55" s="1">
        <v>1094488900</v>
      </c>
    </row>
    <row r="56" spans="2:13" x14ac:dyDescent="0.25">
      <c r="B56" s="1">
        <v>57112200</v>
      </c>
      <c r="C56" s="1">
        <v>44671800</v>
      </c>
      <c r="D56" s="1">
        <v>29113900</v>
      </c>
      <c r="E56" s="1">
        <v>202162400</v>
      </c>
      <c r="F56" s="1">
        <v>237635500</v>
      </c>
      <c r="G56" s="1">
        <v>316930900</v>
      </c>
      <c r="H56" s="1">
        <v>546775000</v>
      </c>
      <c r="I56" s="1">
        <v>387282700</v>
      </c>
      <c r="J56" s="1">
        <v>710410900</v>
      </c>
      <c r="K56" s="1">
        <v>715142700</v>
      </c>
      <c r="L56" s="1">
        <v>1539765000</v>
      </c>
      <c r="M56" s="1">
        <v>1381859400</v>
      </c>
    </row>
    <row r="57" spans="2:13" x14ac:dyDescent="0.25">
      <c r="B57" s="1">
        <v>61347600</v>
      </c>
      <c r="C57" s="1">
        <v>29298700</v>
      </c>
      <c r="D57" s="1">
        <v>31735500</v>
      </c>
      <c r="E57" s="1">
        <v>276559300</v>
      </c>
      <c r="F57" s="1">
        <v>222982200</v>
      </c>
      <c r="G57" s="1">
        <v>251309100</v>
      </c>
      <c r="H57" s="1">
        <v>399937200</v>
      </c>
      <c r="I57" s="1">
        <v>458817000</v>
      </c>
      <c r="J57" s="1">
        <v>470194000</v>
      </c>
      <c r="K57" s="1">
        <v>774402900</v>
      </c>
      <c r="L57" s="1">
        <v>1404308700</v>
      </c>
      <c r="M57" s="1">
        <v>1659777600</v>
      </c>
    </row>
    <row r="58" spans="2:13" x14ac:dyDescent="0.25">
      <c r="B58" s="1">
        <v>60217200</v>
      </c>
      <c r="C58" s="1">
        <v>35954400</v>
      </c>
      <c r="D58" s="1">
        <v>36434400</v>
      </c>
      <c r="E58" s="1">
        <v>459118000</v>
      </c>
      <c r="F58" s="1">
        <v>172804500</v>
      </c>
      <c r="G58" s="1">
        <v>279457900</v>
      </c>
      <c r="H58" s="1">
        <v>497644600</v>
      </c>
      <c r="I58" s="1">
        <v>477615400</v>
      </c>
      <c r="J58" s="1">
        <v>619052400</v>
      </c>
      <c r="K58" s="1">
        <v>803326300</v>
      </c>
      <c r="L58" s="1">
        <v>1119764900</v>
      </c>
      <c r="M58" s="1">
        <v>1379818100</v>
      </c>
    </row>
    <row r="59" spans="2:13" x14ac:dyDescent="0.25">
      <c r="B59" s="1">
        <v>51896500</v>
      </c>
      <c r="C59" s="1">
        <v>29874500</v>
      </c>
      <c r="D59" s="1">
        <v>22414700</v>
      </c>
      <c r="E59" s="1">
        <v>288911500</v>
      </c>
      <c r="F59" s="1">
        <v>253422800</v>
      </c>
      <c r="G59" s="1">
        <v>369412400</v>
      </c>
      <c r="H59" s="1">
        <v>609766300</v>
      </c>
      <c r="I59" s="1">
        <v>612005700</v>
      </c>
      <c r="J59" s="1">
        <v>407814100</v>
      </c>
      <c r="K59" s="1">
        <v>1027701100</v>
      </c>
      <c r="L59" s="1">
        <v>1126829900</v>
      </c>
      <c r="M59" s="1">
        <v>1090863000</v>
      </c>
    </row>
    <row r="60" spans="2:13" x14ac:dyDescent="0.25">
      <c r="B60" s="1">
        <v>88239200</v>
      </c>
      <c r="C60" s="1">
        <v>38546400</v>
      </c>
      <c r="D60" s="1">
        <v>24542800</v>
      </c>
      <c r="E60" s="1">
        <v>268834900</v>
      </c>
      <c r="F60" s="1">
        <v>291203300</v>
      </c>
      <c r="G60" s="1">
        <v>324246000</v>
      </c>
      <c r="H60" s="1">
        <v>363363700</v>
      </c>
      <c r="I60" s="1">
        <v>471359600</v>
      </c>
      <c r="J60" s="1">
        <v>481378300</v>
      </c>
      <c r="K60" s="1">
        <v>1088694300</v>
      </c>
      <c r="L60" s="1">
        <v>1556818000</v>
      </c>
      <c r="M60" s="1">
        <v>1097944500</v>
      </c>
    </row>
    <row r="61" spans="2:13" x14ac:dyDescent="0.25">
      <c r="B61" s="1">
        <v>108224200</v>
      </c>
      <c r="C61" s="1">
        <v>25407000</v>
      </c>
      <c r="D61" s="1">
        <v>37288500</v>
      </c>
      <c r="E61" s="1">
        <v>347260400</v>
      </c>
      <c r="F61" s="1">
        <v>228860200</v>
      </c>
      <c r="G61" s="1">
        <v>276940300</v>
      </c>
      <c r="H61" s="1">
        <v>628211400</v>
      </c>
      <c r="I61" s="1">
        <v>460646500</v>
      </c>
      <c r="J61" s="1">
        <v>731878400</v>
      </c>
      <c r="K61" s="1">
        <v>752413900</v>
      </c>
      <c r="L61" s="1">
        <v>807615900</v>
      </c>
      <c r="M61" s="1">
        <v>1113254700</v>
      </c>
    </row>
    <row r="62" spans="2:13" x14ac:dyDescent="0.25">
      <c r="B62" s="1">
        <v>229023800</v>
      </c>
      <c r="C62" s="1">
        <v>37229300</v>
      </c>
      <c r="D62" s="1">
        <v>35433000</v>
      </c>
      <c r="E62" s="1">
        <v>329302000</v>
      </c>
      <c r="F62" s="1">
        <v>247360100</v>
      </c>
      <c r="G62" s="1">
        <v>234714400</v>
      </c>
      <c r="H62" s="1">
        <v>498004600</v>
      </c>
      <c r="I62" s="1">
        <v>475420100</v>
      </c>
      <c r="J62" s="1">
        <v>500912500</v>
      </c>
      <c r="K62" s="1">
        <v>789450600</v>
      </c>
      <c r="L62" s="1">
        <v>809383000</v>
      </c>
      <c r="M62" s="1">
        <v>1349539100</v>
      </c>
    </row>
    <row r="63" spans="2:13" x14ac:dyDescent="0.25">
      <c r="B63" s="1">
        <v>85679600</v>
      </c>
      <c r="C63" s="1">
        <v>26478800</v>
      </c>
      <c r="D63" s="1">
        <v>41163000</v>
      </c>
      <c r="E63" s="1">
        <v>255928000</v>
      </c>
      <c r="F63" s="1">
        <v>284421900</v>
      </c>
      <c r="G63" s="1">
        <v>202042500</v>
      </c>
      <c r="H63" s="1">
        <v>686567900</v>
      </c>
      <c r="I63" s="1">
        <v>580250600</v>
      </c>
      <c r="J63" s="1">
        <v>757685700</v>
      </c>
      <c r="K63" s="1">
        <v>704180300</v>
      </c>
      <c r="L63" s="1">
        <v>936141000</v>
      </c>
      <c r="M63" s="1">
        <v>1382381300</v>
      </c>
    </row>
    <row r="64" spans="2:13" x14ac:dyDescent="0.25">
      <c r="B64" s="1">
        <v>79294600</v>
      </c>
      <c r="C64" s="1">
        <v>22358900</v>
      </c>
      <c r="D64" s="1">
        <v>25031200</v>
      </c>
      <c r="E64" s="1">
        <v>197655200</v>
      </c>
      <c r="F64" s="1">
        <v>251853100</v>
      </c>
      <c r="G64" s="1">
        <v>241826100</v>
      </c>
      <c r="H64" s="1">
        <v>454805900</v>
      </c>
      <c r="I64" s="1">
        <v>470810300</v>
      </c>
      <c r="J64" s="1">
        <v>419216600</v>
      </c>
      <c r="K64" s="1">
        <v>660150200</v>
      </c>
      <c r="L64" s="1">
        <v>788197900</v>
      </c>
      <c r="M64" s="1">
        <v>1253252400</v>
      </c>
    </row>
    <row r="65" spans="2:13" x14ac:dyDescent="0.25">
      <c r="B65" s="1">
        <v>97878300</v>
      </c>
      <c r="C65" s="1">
        <v>26084500</v>
      </c>
      <c r="D65" s="1">
        <v>29464500</v>
      </c>
      <c r="E65" s="1">
        <v>312821400</v>
      </c>
      <c r="F65" s="1">
        <v>212070100</v>
      </c>
      <c r="G65" s="1">
        <v>246466400</v>
      </c>
      <c r="H65" s="1">
        <v>416723500</v>
      </c>
      <c r="I65" s="1">
        <v>671192600</v>
      </c>
      <c r="J65" s="1">
        <v>606338400</v>
      </c>
      <c r="K65" s="1">
        <v>791804500</v>
      </c>
      <c r="L65" s="1">
        <v>886844400</v>
      </c>
      <c r="M65" s="1">
        <v>992906300</v>
      </c>
    </row>
    <row r="66" spans="2:13" x14ac:dyDescent="0.25">
      <c r="B66" s="1">
        <v>84542500</v>
      </c>
      <c r="C66" s="1">
        <v>20637100</v>
      </c>
      <c r="D66" s="1">
        <v>74817400</v>
      </c>
      <c r="E66" s="1">
        <v>395561900</v>
      </c>
      <c r="F66" s="1">
        <v>182796200</v>
      </c>
      <c r="G66" s="1">
        <v>191915100</v>
      </c>
      <c r="H66" s="1">
        <v>444171700</v>
      </c>
      <c r="I66" s="1">
        <v>674592200</v>
      </c>
      <c r="J66" s="1">
        <v>477542800</v>
      </c>
      <c r="K66" s="1">
        <v>605095700</v>
      </c>
      <c r="L66" s="1">
        <v>921771600</v>
      </c>
      <c r="M66" s="1">
        <v>797914800</v>
      </c>
    </row>
    <row r="67" spans="2:13" x14ac:dyDescent="0.25">
      <c r="B67" s="1">
        <v>35689300</v>
      </c>
      <c r="C67" s="1">
        <v>34278500</v>
      </c>
      <c r="D67" s="1">
        <v>44358000</v>
      </c>
      <c r="E67" s="1">
        <v>299706000</v>
      </c>
      <c r="F67" s="1">
        <v>168088300</v>
      </c>
      <c r="G67" s="1">
        <v>192534300</v>
      </c>
      <c r="H67" s="1">
        <v>393126200</v>
      </c>
      <c r="I67" s="1">
        <v>774994900</v>
      </c>
      <c r="J67" s="1">
        <v>526587700</v>
      </c>
      <c r="K67" s="1">
        <v>739327000</v>
      </c>
      <c r="L67" s="1">
        <v>954347100</v>
      </c>
      <c r="M67" s="1">
        <v>959707300</v>
      </c>
    </row>
    <row r="68" spans="2:13" x14ac:dyDescent="0.25">
      <c r="B68" s="1">
        <v>35219100</v>
      </c>
      <c r="C68" s="1">
        <v>29019500</v>
      </c>
      <c r="D68" s="1">
        <v>26019500</v>
      </c>
      <c r="E68" s="1">
        <v>346415900</v>
      </c>
      <c r="F68" s="1">
        <v>208163700</v>
      </c>
      <c r="G68" s="1">
        <v>176639700</v>
      </c>
      <c r="H68" s="1">
        <v>538707900</v>
      </c>
      <c r="I68" s="1">
        <v>651073300</v>
      </c>
      <c r="J68" s="1">
        <v>422488400</v>
      </c>
      <c r="K68" s="1">
        <v>695002100</v>
      </c>
      <c r="L68" s="1">
        <v>670827900</v>
      </c>
      <c r="M68" s="1">
        <v>893699900</v>
      </c>
    </row>
    <row r="69" spans="2:13" x14ac:dyDescent="0.25">
      <c r="B69" s="1">
        <v>54605200</v>
      </c>
      <c r="C69" s="1">
        <v>21167900</v>
      </c>
      <c r="D69" s="1">
        <v>25489700</v>
      </c>
      <c r="E69" s="1">
        <v>194733600</v>
      </c>
      <c r="F69" s="1">
        <v>198415500</v>
      </c>
      <c r="G69" s="1">
        <v>198550600</v>
      </c>
      <c r="H69" s="1">
        <v>450459900</v>
      </c>
      <c r="I69" s="1">
        <v>1580320200</v>
      </c>
      <c r="J69" s="1">
        <v>426522200</v>
      </c>
      <c r="K69" s="1">
        <v>593428000</v>
      </c>
      <c r="L69" s="1">
        <v>875263100</v>
      </c>
      <c r="M69" s="1">
        <v>751647200</v>
      </c>
    </row>
    <row r="70" spans="2:13" x14ac:dyDescent="0.25">
      <c r="B70" s="1">
        <v>50645800</v>
      </c>
      <c r="C70" s="1">
        <v>19844700</v>
      </c>
      <c r="D70" s="1">
        <v>37065300</v>
      </c>
      <c r="E70" s="1">
        <v>185954100</v>
      </c>
      <c r="F70" s="1">
        <v>244165600</v>
      </c>
      <c r="G70" s="1">
        <v>195992200</v>
      </c>
      <c r="H70" s="1">
        <v>599389500</v>
      </c>
      <c r="I70" s="1">
        <v>1202603600</v>
      </c>
      <c r="J70" s="1">
        <v>702960700</v>
      </c>
      <c r="K70" s="1">
        <v>798330900</v>
      </c>
      <c r="L70" s="1">
        <v>705872100</v>
      </c>
      <c r="M70" s="1">
        <v>683460200</v>
      </c>
    </row>
    <row r="71" spans="2:13" x14ac:dyDescent="0.25">
      <c r="B71" s="1">
        <v>47865800</v>
      </c>
      <c r="C71" s="1">
        <v>27007300</v>
      </c>
      <c r="D71" s="1">
        <v>62666500</v>
      </c>
      <c r="E71" s="1">
        <v>179035500</v>
      </c>
      <c r="F71" s="1">
        <v>200951900</v>
      </c>
      <c r="G71" s="1">
        <v>157337900</v>
      </c>
      <c r="H71" s="1">
        <v>597739100</v>
      </c>
      <c r="I71" s="1">
        <v>564921200</v>
      </c>
      <c r="J71" s="1">
        <v>487480200</v>
      </c>
      <c r="K71" s="1">
        <v>564251000</v>
      </c>
      <c r="L71" s="1">
        <v>680160100</v>
      </c>
      <c r="M71" s="1">
        <v>1185002800</v>
      </c>
    </row>
    <row r="72" spans="2:13" x14ac:dyDescent="0.25">
      <c r="B72" s="1">
        <v>47124500</v>
      </c>
      <c r="C72" s="1">
        <v>28270600</v>
      </c>
      <c r="D72" s="1">
        <v>37547800</v>
      </c>
      <c r="E72" s="1">
        <v>169006200</v>
      </c>
      <c r="F72" s="1">
        <v>167247600</v>
      </c>
      <c r="G72" s="1">
        <v>157509800</v>
      </c>
      <c r="H72" s="1">
        <v>394519100</v>
      </c>
      <c r="I72" s="1">
        <v>915763400</v>
      </c>
      <c r="J72" s="1">
        <v>750812800</v>
      </c>
      <c r="K72" s="1">
        <v>716293000</v>
      </c>
      <c r="L72" s="1">
        <v>702204300</v>
      </c>
      <c r="M72" s="1">
        <v>946285500</v>
      </c>
    </row>
    <row r="73" spans="2:13" x14ac:dyDescent="0.25">
      <c r="B73" s="1">
        <v>43607700</v>
      </c>
      <c r="C73" s="1">
        <v>27532800</v>
      </c>
      <c r="D73" s="1">
        <v>43013800</v>
      </c>
      <c r="E73" s="1">
        <v>166299900</v>
      </c>
      <c r="F73" s="1">
        <v>197507800</v>
      </c>
      <c r="G73" s="1">
        <v>212797400</v>
      </c>
      <c r="H73" s="1">
        <v>541293100</v>
      </c>
      <c r="I73" s="1">
        <v>821682400</v>
      </c>
      <c r="J73" s="1">
        <v>454924100</v>
      </c>
      <c r="K73" s="1">
        <v>651551600</v>
      </c>
      <c r="L73" s="1">
        <v>656753300</v>
      </c>
      <c r="M73" s="1">
        <v>1143781800</v>
      </c>
    </row>
    <row r="74" spans="2:13" x14ac:dyDescent="0.25">
      <c r="B74" s="1">
        <v>64344100</v>
      </c>
      <c r="C74" s="1">
        <v>30775900</v>
      </c>
      <c r="D74" s="1">
        <v>38344000</v>
      </c>
      <c r="E74" s="1">
        <v>174863000</v>
      </c>
      <c r="F74" s="1">
        <v>305987800</v>
      </c>
      <c r="G74" s="1">
        <v>191947700</v>
      </c>
      <c r="H74" s="1">
        <v>372861100</v>
      </c>
      <c r="I74" s="1">
        <v>566097300</v>
      </c>
      <c r="J74" s="1">
        <v>588640500</v>
      </c>
      <c r="K74" s="1">
        <v>561097000</v>
      </c>
      <c r="L74" s="1">
        <v>921066200</v>
      </c>
      <c r="M74" s="1">
        <v>1137979000</v>
      </c>
    </row>
    <row r="75" spans="2:13" x14ac:dyDescent="0.25">
      <c r="B75" s="1">
        <v>42149300</v>
      </c>
      <c r="C75" s="1">
        <v>30287900</v>
      </c>
      <c r="D75" s="1">
        <v>27943700</v>
      </c>
      <c r="E75" s="1">
        <v>190803300</v>
      </c>
      <c r="F75" s="1">
        <v>292812300</v>
      </c>
      <c r="G75" s="1">
        <v>231902900</v>
      </c>
      <c r="H75" s="1">
        <v>457865700</v>
      </c>
      <c r="I75" s="1">
        <v>611969200</v>
      </c>
      <c r="J75" s="1">
        <v>402615400</v>
      </c>
      <c r="K75" s="1">
        <v>614760000</v>
      </c>
      <c r="L75" s="1">
        <v>923200300</v>
      </c>
      <c r="M75" s="1">
        <v>1176202100</v>
      </c>
    </row>
    <row r="76" spans="2:13" x14ac:dyDescent="0.25">
      <c r="B76" s="1">
        <v>49788200</v>
      </c>
      <c r="C76" s="1">
        <v>54409200</v>
      </c>
      <c r="D76" s="1">
        <v>52836700</v>
      </c>
      <c r="E76" s="1">
        <v>186068000</v>
      </c>
      <c r="F76" s="1">
        <v>240553100</v>
      </c>
      <c r="G76" s="1">
        <v>292158400</v>
      </c>
      <c r="H76" s="1">
        <v>485070200</v>
      </c>
      <c r="I76" s="1">
        <v>1026858900</v>
      </c>
      <c r="J76" s="1">
        <v>444943900</v>
      </c>
      <c r="K76" s="1">
        <v>569042100</v>
      </c>
      <c r="L76" s="1">
        <v>710228100</v>
      </c>
      <c r="M76" s="1">
        <v>1263817600</v>
      </c>
    </row>
    <row r="77" spans="2:13" x14ac:dyDescent="0.25">
      <c r="B77" s="1">
        <v>64340400</v>
      </c>
      <c r="C77" s="1">
        <v>32308900</v>
      </c>
      <c r="D77" s="1">
        <v>43219900</v>
      </c>
      <c r="E77" s="1">
        <v>282896700</v>
      </c>
      <c r="F77" s="1">
        <v>165814300</v>
      </c>
      <c r="G77" s="1">
        <v>198777400</v>
      </c>
      <c r="H77" s="1">
        <v>385091800</v>
      </c>
      <c r="I77" s="1">
        <v>1506648900</v>
      </c>
      <c r="J77" s="1">
        <v>528753900</v>
      </c>
      <c r="K77" s="1">
        <v>784752700</v>
      </c>
      <c r="L77" s="1">
        <v>592470900</v>
      </c>
      <c r="M77" s="1">
        <v>1110258700</v>
      </c>
    </row>
    <row r="78" spans="2:13" x14ac:dyDescent="0.25">
      <c r="B78" s="1">
        <v>41351600</v>
      </c>
      <c r="C78" s="1">
        <v>23978900</v>
      </c>
      <c r="D78" s="1">
        <v>93972800</v>
      </c>
      <c r="E78" s="1">
        <v>199539300</v>
      </c>
      <c r="F78" s="1">
        <v>166181000</v>
      </c>
      <c r="G78" s="1">
        <v>208838600</v>
      </c>
      <c r="H78" s="1">
        <v>552642000</v>
      </c>
      <c r="I78" s="1">
        <v>809124600</v>
      </c>
      <c r="J78" s="1">
        <v>510265100</v>
      </c>
      <c r="K78" s="1">
        <v>704411000</v>
      </c>
      <c r="L78" s="1">
        <v>724825700</v>
      </c>
      <c r="M78" s="1">
        <v>1607340700</v>
      </c>
    </row>
    <row r="79" spans="2:13" x14ac:dyDescent="0.25">
      <c r="B79" s="1">
        <v>39730300</v>
      </c>
      <c r="C79" s="1">
        <v>60975300</v>
      </c>
      <c r="D79" s="1">
        <v>47994800</v>
      </c>
      <c r="E79" s="1">
        <v>201182600</v>
      </c>
      <c r="F79" s="1">
        <v>274814500</v>
      </c>
      <c r="G79" s="1">
        <v>175173600</v>
      </c>
      <c r="H79" s="1">
        <v>375170900</v>
      </c>
      <c r="I79" s="1">
        <v>496066400</v>
      </c>
      <c r="J79" s="1">
        <v>451614400</v>
      </c>
      <c r="K79" s="1">
        <v>654035100</v>
      </c>
      <c r="L79" s="1">
        <v>594419200</v>
      </c>
      <c r="M79" s="1">
        <v>1597037800</v>
      </c>
    </row>
    <row r="80" spans="2:13" x14ac:dyDescent="0.25">
      <c r="B80" s="1">
        <v>29312700</v>
      </c>
      <c r="C80" s="1">
        <v>55865700</v>
      </c>
      <c r="D80" s="1">
        <v>208750800</v>
      </c>
      <c r="E80" s="1">
        <v>250415500</v>
      </c>
      <c r="F80" s="1">
        <v>298788900</v>
      </c>
      <c r="G80" s="1">
        <v>268148500</v>
      </c>
      <c r="H80" s="1">
        <v>547020300</v>
      </c>
      <c r="I80" s="1">
        <v>570091600</v>
      </c>
      <c r="J80" s="1">
        <v>419067900</v>
      </c>
      <c r="K80" s="1">
        <v>895063100</v>
      </c>
      <c r="L80" s="1">
        <v>836772100</v>
      </c>
      <c r="M80" s="1">
        <v>1137714900</v>
      </c>
    </row>
    <row r="81" spans="2:13" x14ac:dyDescent="0.25">
      <c r="B81" s="1">
        <v>27906200</v>
      </c>
      <c r="C81" s="1">
        <v>52287600</v>
      </c>
      <c r="D81" s="1">
        <v>110059600</v>
      </c>
      <c r="E81" s="1">
        <v>177109100</v>
      </c>
      <c r="F81" s="1">
        <v>258368100</v>
      </c>
      <c r="G81" s="1">
        <v>264970399</v>
      </c>
      <c r="H81" s="1">
        <v>520397799</v>
      </c>
      <c r="I81" s="1">
        <v>1001316000</v>
      </c>
      <c r="J81" s="1">
        <v>374529100</v>
      </c>
      <c r="K81" s="1">
        <v>1648291500</v>
      </c>
      <c r="L81" s="1">
        <v>1044384100</v>
      </c>
      <c r="M81" s="1">
        <v>948052500</v>
      </c>
    </row>
    <row r="82" spans="2:13" x14ac:dyDescent="0.25">
      <c r="B82" s="1">
        <v>30924100</v>
      </c>
      <c r="C82" s="1">
        <v>106383600</v>
      </c>
      <c r="D82" s="1">
        <v>32405700</v>
      </c>
      <c r="E82" s="1">
        <v>289291300</v>
      </c>
      <c r="F82" s="1">
        <v>243128400</v>
      </c>
      <c r="G82" s="1">
        <v>262720100</v>
      </c>
      <c r="H82" s="1">
        <v>450856100</v>
      </c>
      <c r="I82" s="1">
        <v>563102600</v>
      </c>
      <c r="J82" s="1">
        <v>539772000</v>
      </c>
      <c r="K82" s="1">
        <v>801696600</v>
      </c>
      <c r="L82" s="1">
        <v>901084900</v>
      </c>
      <c r="M82" s="1">
        <v>833861900</v>
      </c>
    </row>
    <row r="83" spans="2:13" x14ac:dyDescent="0.25">
      <c r="B83" s="1">
        <v>31720800</v>
      </c>
      <c r="C83" s="1">
        <v>114964000</v>
      </c>
      <c r="D83" s="1">
        <v>32622999</v>
      </c>
      <c r="E83" s="1">
        <v>239102800</v>
      </c>
      <c r="F83" s="1">
        <v>261610900</v>
      </c>
      <c r="G83" s="1">
        <v>235312700</v>
      </c>
      <c r="H83" s="1">
        <v>707571400</v>
      </c>
      <c r="I83" s="1">
        <v>722735300</v>
      </c>
      <c r="J83" s="1">
        <v>444858600</v>
      </c>
      <c r="K83" s="1">
        <v>665345300</v>
      </c>
      <c r="L83" s="1">
        <v>732438500</v>
      </c>
      <c r="M83" s="1">
        <v>1116842800</v>
      </c>
    </row>
    <row r="84" spans="2:13" x14ac:dyDescent="0.25">
      <c r="B84" s="1">
        <v>21851800</v>
      </c>
      <c r="C84" s="1">
        <v>63388200</v>
      </c>
      <c r="D84" s="1">
        <v>21707300</v>
      </c>
      <c r="E84" s="1">
        <v>169808200</v>
      </c>
      <c r="F84" s="1">
        <v>198788100</v>
      </c>
      <c r="G84" s="1">
        <v>296008200</v>
      </c>
      <c r="H84" s="1">
        <v>430446700</v>
      </c>
      <c r="I84" s="1">
        <v>743273300</v>
      </c>
      <c r="J84" s="1">
        <v>562685700</v>
      </c>
      <c r="K84" s="1">
        <v>816416300</v>
      </c>
      <c r="L84" s="1">
        <v>1036147600</v>
      </c>
      <c r="M84" s="1">
        <v>1259566400</v>
      </c>
    </row>
    <row r="85" spans="2:13" x14ac:dyDescent="0.25">
      <c r="B85" s="1">
        <v>18987400</v>
      </c>
      <c r="C85" s="1">
        <v>57260900</v>
      </c>
      <c r="D85" s="1">
        <v>19489100</v>
      </c>
      <c r="E85" s="1">
        <v>234510700</v>
      </c>
      <c r="F85" s="1">
        <v>264405899</v>
      </c>
      <c r="G85" s="1">
        <v>350156800</v>
      </c>
      <c r="H85" s="1">
        <v>629038600</v>
      </c>
      <c r="I85" s="1">
        <v>879744500</v>
      </c>
      <c r="J85" s="1">
        <v>534544400</v>
      </c>
      <c r="K85" s="1">
        <v>613371100</v>
      </c>
      <c r="L85" s="1">
        <v>927181500</v>
      </c>
      <c r="M85" s="1">
        <v>830707900</v>
      </c>
    </row>
    <row r="86" spans="2:13" x14ac:dyDescent="0.25">
      <c r="B86" s="1">
        <v>20938600</v>
      </c>
      <c r="C86" s="1">
        <v>33084500</v>
      </c>
      <c r="D86" s="1">
        <v>21029400</v>
      </c>
      <c r="E86" s="1">
        <v>260827900</v>
      </c>
      <c r="F86" s="1">
        <v>215289900</v>
      </c>
      <c r="G86" s="1">
        <v>230988200</v>
      </c>
      <c r="H86" s="1">
        <v>471850600</v>
      </c>
      <c r="I86" s="1">
        <v>615859400</v>
      </c>
      <c r="J86" s="1">
        <v>401176300</v>
      </c>
      <c r="K86" s="1">
        <v>732460900</v>
      </c>
      <c r="L86" s="1">
        <v>886123000</v>
      </c>
      <c r="M86" s="1">
        <v>756878300</v>
      </c>
    </row>
    <row r="87" spans="2:13" x14ac:dyDescent="0.25">
      <c r="B87" s="1">
        <v>19046900</v>
      </c>
      <c r="C87" s="1">
        <v>63745800</v>
      </c>
      <c r="D87" s="1">
        <v>32936300</v>
      </c>
      <c r="E87" s="1">
        <v>364573400</v>
      </c>
      <c r="F87" s="1">
        <v>261314500</v>
      </c>
      <c r="G87" s="1">
        <v>239688400</v>
      </c>
      <c r="H87" s="1">
        <v>743252300</v>
      </c>
      <c r="I87" s="1">
        <v>1001776600</v>
      </c>
      <c r="J87" s="1">
        <v>430579400</v>
      </c>
      <c r="K87" s="1">
        <v>983038500</v>
      </c>
      <c r="L87" s="1">
        <v>817806200</v>
      </c>
      <c r="M87" s="1">
        <v>1002563400</v>
      </c>
    </row>
    <row r="88" spans="2:13" x14ac:dyDescent="0.25">
      <c r="B88" s="1">
        <v>23110000</v>
      </c>
      <c r="C88" s="1">
        <v>40341900</v>
      </c>
      <c r="D88" s="1">
        <v>43932500</v>
      </c>
      <c r="E88" s="1">
        <v>628606500</v>
      </c>
      <c r="F88" s="1">
        <v>209856100</v>
      </c>
      <c r="G88" s="1">
        <v>198612800</v>
      </c>
      <c r="H88" s="1">
        <v>555027100</v>
      </c>
      <c r="I88" s="1">
        <v>590993000</v>
      </c>
      <c r="J88" s="1">
        <v>440303200</v>
      </c>
      <c r="K88" s="1">
        <v>755381800</v>
      </c>
      <c r="L88" s="1">
        <v>945860800</v>
      </c>
      <c r="M88" s="1">
        <v>793240200</v>
      </c>
    </row>
    <row r="89" spans="2:13" x14ac:dyDescent="0.25">
      <c r="B89" s="1">
        <v>34902400</v>
      </c>
      <c r="C89" s="1">
        <v>30297200</v>
      </c>
      <c r="D89" s="1">
        <v>43847000</v>
      </c>
      <c r="E89" s="1">
        <v>471951500</v>
      </c>
      <c r="F89" s="1">
        <v>219600600</v>
      </c>
      <c r="G89" s="1">
        <v>227258100</v>
      </c>
      <c r="H89" s="1">
        <v>583840700</v>
      </c>
      <c r="I89" s="1">
        <v>635017100</v>
      </c>
      <c r="J89" s="1">
        <v>509878800</v>
      </c>
      <c r="K89" s="1">
        <v>848998300</v>
      </c>
      <c r="L89" s="1">
        <v>907548600</v>
      </c>
      <c r="M89" s="1">
        <v>689485200</v>
      </c>
    </row>
    <row r="90" spans="2:13" x14ac:dyDescent="0.25">
      <c r="B90" s="1">
        <v>21631900</v>
      </c>
      <c r="C90" s="1">
        <v>43970000</v>
      </c>
      <c r="D90" s="1">
        <v>28758000</v>
      </c>
      <c r="E90" s="1">
        <v>323398000</v>
      </c>
      <c r="F90" s="1">
        <v>336695200</v>
      </c>
      <c r="G90" s="1">
        <v>375069300</v>
      </c>
      <c r="H90" s="1">
        <v>500517200</v>
      </c>
      <c r="I90" s="1">
        <v>831281200</v>
      </c>
      <c r="J90" s="1">
        <v>428187100</v>
      </c>
      <c r="K90" s="1">
        <v>999279000</v>
      </c>
      <c r="L90" s="1">
        <v>769218300</v>
      </c>
      <c r="M90" s="1">
        <v>760530400</v>
      </c>
    </row>
    <row r="91" spans="2:13" x14ac:dyDescent="0.25">
      <c r="B91" s="1">
        <v>20273200</v>
      </c>
      <c r="C91" s="1">
        <v>28889800</v>
      </c>
      <c r="D91" s="1">
        <v>25977000</v>
      </c>
      <c r="E91" s="1">
        <v>322707100</v>
      </c>
      <c r="F91" s="1">
        <v>290486700</v>
      </c>
      <c r="G91" s="1">
        <v>255683800</v>
      </c>
      <c r="H91" s="1">
        <v>555914300</v>
      </c>
      <c r="I91" s="1">
        <v>844177700</v>
      </c>
      <c r="J91" s="1">
        <v>532441200</v>
      </c>
      <c r="K91" s="1">
        <v>614880100</v>
      </c>
      <c r="L91" s="1">
        <v>733559500</v>
      </c>
      <c r="M91" s="1">
        <v>1013521000</v>
      </c>
    </row>
    <row r="92" spans="2:13" x14ac:dyDescent="0.25">
      <c r="B92" s="1">
        <v>20484800</v>
      </c>
      <c r="C92" s="1">
        <v>23361300</v>
      </c>
      <c r="D92" s="1">
        <v>23996400</v>
      </c>
      <c r="E92" s="1">
        <v>364882000</v>
      </c>
      <c r="F92" s="1">
        <v>352313000</v>
      </c>
      <c r="G92" s="1">
        <v>226044200</v>
      </c>
      <c r="H92" s="1">
        <v>411992000</v>
      </c>
      <c r="I92" s="1">
        <v>729167900</v>
      </c>
      <c r="J92" s="1">
        <v>582630000</v>
      </c>
      <c r="K92" s="1">
        <v>617408800</v>
      </c>
      <c r="L92" s="1">
        <v>1127333300</v>
      </c>
      <c r="M92" s="1">
        <v>826114400</v>
      </c>
    </row>
    <row r="93" spans="2:13" x14ac:dyDescent="0.25">
      <c r="B93" s="1">
        <v>29441000</v>
      </c>
      <c r="C93" s="1">
        <v>19412700</v>
      </c>
      <c r="D93" s="1">
        <v>24875100</v>
      </c>
      <c r="E93" s="1">
        <v>364533300</v>
      </c>
      <c r="F93" s="1">
        <v>226409100</v>
      </c>
      <c r="G93" s="1">
        <v>212149900</v>
      </c>
      <c r="H93" s="1">
        <v>359392700</v>
      </c>
      <c r="I93" s="1">
        <v>661327900</v>
      </c>
      <c r="J93" s="1">
        <v>529030900</v>
      </c>
      <c r="K93" s="1">
        <v>1062537800</v>
      </c>
      <c r="L93" s="1">
        <v>973645400</v>
      </c>
      <c r="M93" s="1">
        <v>773596300</v>
      </c>
    </row>
    <row r="94" spans="2:13" x14ac:dyDescent="0.25">
      <c r="B94" s="1">
        <v>43019400</v>
      </c>
      <c r="C94" s="1">
        <v>24304900</v>
      </c>
      <c r="D94" s="1">
        <v>35909700</v>
      </c>
      <c r="E94" s="1">
        <v>548447000</v>
      </c>
      <c r="F94" s="1">
        <v>217445400</v>
      </c>
      <c r="G94" s="1">
        <v>358970000</v>
      </c>
      <c r="H94" s="1">
        <v>502199200</v>
      </c>
      <c r="I94" s="1">
        <v>671036700</v>
      </c>
      <c r="J94" s="1">
        <v>593184500</v>
      </c>
      <c r="K94" s="1">
        <v>1051037200</v>
      </c>
      <c r="L94" s="1">
        <v>916626700</v>
      </c>
      <c r="M94" s="1">
        <v>1173692800</v>
      </c>
    </row>
    <row r="95" spans="2:13" x14ac:dyDescent="0.25">
      <c r="B95" s="1">
        <v>30907100</v>
      </c>
      <c r="C95" s="1">
        <v>39289200</v>
      </c>
      <c r="D95" s="1">
        <v>64748599</v>
      </c>
      <c r="E95" s="1">
        <v>360516400</v>
      </c>
      <c r="F95" s="1">
        <v>215154800</v>
      </c>
      <c r="G95" s="1">
        <v>298523100</v>
      </c>
      <c r="H95" s="1">
        <v>457115700</v>
      </c>
      <c r="I95" s="1">
        <v>489182300</v>
      </c>
      <c r="J95" s="1">
        <v>626085200</v>
      </c>
      <c r="K95" s="1">
        <v>763527400</v>
      </c>
      <c r="L95" s="1">
        <v>720686000</v>
      </c>
      <c r="M95" s="1">
        <v>796452400</v>
      </c>
    </row>
    <row r="96" spans="2:13" x14ac:dyDescent="0.25">
      <c r="B96" s="1">
        <v>19249900</v>
      </c>
      <c r="C96" s="1">
        <v>29805400</v>
      </c>
      <c r="D96" s="1">
        <v>22936600</v>
      </c>
      <c r="E96" s="1">
        <v>421845500</v>
      </c>
      <c r="F96" s="1">
        <v>237276000</v>
      </c>
      <c r="G96" s="1">
        <v>210770900</v>
      </c>
      <c r="H96" s="1">
        <v>527380700</v>
      </c>
      <c r="I96" s="1">
        <v>603474000</v>
      </c>
      <c r="J96" s="1">
        <v>454870900</v>
      </c>
      <c r="K96" s="1">
        <v>938935100</v>
      </c>
      <c r="L96" s="1">
        <v>901136400</v>
      </c>
      <c r="M96" s="1">
        <v>645040000</v>
      </c>
    </row>
    <row r="97" spans="2:13" x14ac:dyDescent="0.25">
      <c r="B97" s="1">
        <v>19543000</v>
      </c>
      <c r="C97" s="1">
        <v>33973500</v>
      </c>
      <c r="D97" s="1">
        <v>66858000</v>
      </c>
      <c r="E97" s="1">
        <v>282930900</v>
      </c>
      <c r="F97" s="1">
        <v>293257500</v>
      </c>
      <c r="G97" s="1">
        <v>235300100</v>
      </c>
      <c r="H97" s="1">
        <v>438566400</v>
      </c>
      <c r="I97" s="1">
        <v>976524000</v>
      </c>
      <c r="J97" s="1">
        <v>571413600</v>
      </c>
      <c r="K97" s="1">
        <v>1208978400</v>
      </c>
      <c r="L97" s="1">
        <v>710238700</v>
      </c>
      <c r="M97" s="1">
        <v>882657300</v>
      </c>
    </row>
    <row r="98" spans="2:13" x14ac:dyDescent="0.25">
      <c r="B98" s="1">
        <v>22337500</v>
      </c>
      <c r="C98" s="1">
        <v>46973500</v>
      </c>
      <c r="D98" s="1">
        <v>46337500</v>
      </c>
      <c r="E98" s="1">
        <v>511433900</v>
      </c>
      <c r="F98" s="1">
        <v>301685500</v>
      </c>
      <c r="G98" s="1">
        <v>250674600</v>
      </c>
      <c r="H98" s="1">
        <v>407689200</v>
      </c>
      <c r="I98" s="1">
        <v>983224400</v>
      </c>
      <c r="J98" s="1">
        <v>396774700</v>
      </c>
      <c r="K98" s="1">
        <v>925293600</v>
      </c>
      <c r="L98" s="1">
        <v>764590400</v>
      </c>
      <c r="M98" s="1">
        <v>1164779200</v>
      </c>
    </row>
    <row r="99" spans="2:13" x14ac:dyDescent="0.25">
      <c r="B99" s="1">
        <v>39651600</v>
      </c>
      <c r="C99" s="1">
        <v>27614900</v>
      </c>
      <c r="D99" s="1">
        <v>64235500</v>
      </c>
      <c r="E99" s="1">
        <v>327625200</v>
      </c>
      <c r="F99" s="1">
        <v>179084000</v>
      </c>
      <c r="G99" s="1">
        <v>224115100</v>
      </c>
      <c r="H99" s="1">
        <v>591019200</v>
      </c>
      <c r="I99" s="1">
        <v>618453200</v>
      </c>
      <c r="J99" s="1">
        <v>501105300</v>
      </c>
      <c r="K99" s="1">
        <v>1071588900</v>
      </c>
      <c r="L99" s="1">
        <v>853574400</v>
      </c>
      <c r="M99" s="1">
        <v>672312100</v>
      </c>
    </row>
    <row r="100" spans="2:13" x14ac:dyDescent="0.25">
      <c r="B100" s="1">
        <v>20703700</v>
      </c>
      <c r="C100" s="1">
        <v>31306900</v>
      </c>
      <c r="D100" s="1">
        <v>36205600</v>
      </c>
      <c r="E100" s="1">
        <v>257865500</v>
      </c>
      <c r="F100" s="1">
        <v>182230300</v>
      </c>
      <c r="G100" s="1">
        <v>267306899</v>
      </c>
      <c r="H100" s="1">
        <v>377167400</v>
      </c>
      <c r="I100" s="1">
        <v>614170600</v>
      </c>
      <c r="J100" s="1">
        <v>365257600</v>
      </c>
      <c r="K100" s="1">
        <v>828224600</v>
      </c>
      <c r="L100" s="1">
        <v>1006763600</v>
      </c>
      <c r="M100" s="1">
        <v>651909300</v>
      </c>
    </row>
    <row r="101" spans="2:13" x14ac:dyDescent="0.25">
      <c r="B101" s="1">
        <v>20457800</v>
      </c>
      <c r="C101" s="1">
        <v>42806600</v>
      </c>
      <c r="D101" s="1">
        <v>46598500</v>
      </c>
      <c r="E101" s="1">
        <v>267030199</v>
      </c>
      <c r="F101" s="1">
        <v>190005900</v>
      </c>
      <c r="G101" s="1">
        <v>194586100</v>
      </c>
      <c r="H101" s="1">
        <v>415719800</v>
      </c>
      <c r="I101" s="1">
        <v>1095559300</v>
      </c>
      <c r="J101" s="1">
        <v>368238500</v>
      </c>
      <c r="K101" s="1">
        <v>778767300</v>
      </c>
      <c r="L101" s="1">
        <v>1092715400</v>
      </c>
      <c r="M101" s="1">
        <v>769949000</v>
      </c>
    </row>
    <row r="102" spans="2:13" x14ac:dyDescent="0.25">
      <c r="B102" s="1">
        <v>20728200</v>
      </c>
      <c r="C102" s="1">
        <v>30192900</v>
      </c>
      <c r="D102" s="1">
        <v>64393900</v>
      </c>
      <c r="E102" s="1">
        <v>279576800</v>
      </c>
      <c r="F102" s="1">
        <v>284143300</v>
      </c>
      <c r="G102" s="1">
        <v>298892900</v>
      </c>
      <c r="H102" s="1">
        <v>456739100</v>
      </c>
      <c r="I102" s="1">
        <v>524418800</v>
      </c>
      <c r="J102" s="1">
        <v>408739700</v>
      </c>
      <c r="K102" s="1">
        <v>966351000</v>
      </c>
      <c r="L102" s="1">
        <v>779708900</v>
      </c>
      <c r="M102" s="1">
        <v>705228700</v>
      </c>
    </row>
    <row r="103" spans="2:13" x14ac:dyDescent="0.25">
      <c r="B103" s="1">
        <v>20824800</v>
      </c>
      <c r="C103" s="1">
        <v>36860000</v>
      </c>
      <c r="D103" s="1">
        <v>29480800</v>
      </c>
      <c r="E103" s="1">
        <v>189513300</v>
      </c>
      <c r="F103" s="1">
        <v>214250800</v>
      </c>
      <c r="G103" s="1">
        <v>367751400</v>
      </c>
      <c r="H103" s="1">
        <v>496472900</v>
      </c>
      <c r="I103" s="1">
        <v>678714100</v>
      </c>
      <c r="J103" s="1">
        <v>537717300</v>
      </c>
      <c r="K103" s="1">
        <v>823979000</v>
      </c>
      <c r="L103" s="1">
        <v>611054400</v>
      </c>
      <c r="M103" s="1">
        <v>764550600</v>
      </c>
    </row>
    <row r="104" spans="2:13" x14ac:dyDescent="0.25">
      <c r="B104" s="1">
        <v>38522800</v>
      </c>
      <c r="C104" s="1">
        <v>26867300</v>
      </c>
      <c r="D104" s="1">
        <v>33727300</v>
      </c>
      <c r="E104" s="1">
        <v>166299300</v>
      </c>
      <c r="F104" s="1">
        <v>213960000</v>
      </c>
      <c r="G104" s="1">
        <v>279218700</v>
      </c>
      <c r="H104" s="1">
        <v>688287400</v>
      </c>
      <c r="I104" s="1">
        <v>625756500</v>
      </c>
      <c r="J104" s="1">
        <v>672244800</v>
      </c>
      <c r="K104" s="1">
        <v>880516100</v>
      </c>
      <c r="L104" s="1">
        <v>881770400</v>
      </c>
      <c r="M104" s="1">
        <v>747300800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opLeftCell="A95" workbookViewId="0">
      <selection activeCell="H99" sqref="H99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19">
        <v>1000</v>
      </c>
    </row>
    <row r="4" spans="2:15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  <c r="O4" s="19">
        <v>2000</v>
      </c>
    </row>
    <row r="5" spans="2:15" x14ac:dyDescent="0.25">
      <c r="B5" s="15">
        <f>'sumaIntLocali,j'!B5/($O$3*$O$3)</f>
        <v>21.352699999999999</v>
      </c>
      <c r="C5" s="15">
        <f>'sumaIntLocali,j'!C5/($O$3*$O$3)</f>
        <v>56.459200000000003</v>
      </c>
      <c r="D5" s="15">
        <f>'sumaIntLocali,j'!D5/($O$3*$O$3)</f>
        <v>66.550899999999999</v>
      </c>
      <c r="E5" s="13">
        <f>'sumaIntLocali,j'!E5/($O$4*$O$4)</f>
        <v>114.9639</v>
      </c>
      <c r="F5" s="13">
        <f>'sumaIntLocali,j'!F5/($O$4*$O$4)</f>
        <v>126.282675</v>
      </c>
      <c r="G5" s="13">
        <f>'sumaIntLocali,j'!G5/($O$4*$O$4)</f>
        <v>135.96279999999999</v>
      </c>
      <c r="H5" s="5">
        <f>'sumaIntLocali,j'!H5/($O$5*$O$5)</f>
        <v>134.02997777777779</v>
      </c>
      <c r="I5" s="5">
        <f>'sumaIntLocali,j'!I5/($O$5*$O$5)</f>
        <v>94.226188888888885</v>
      </c>
      <c r="J5" s="5">
        <f>'sumaIntLocali,j'!J5/($O$5*$O$5)</f>
        <v>130.00953333333334</v>
      </c>
      <c r="K5" s="7">
        <f>'sumaIntLocali,j'!K5/($O$6*$O$6)</f>
        <v>101.08185625</v>
      </c>
      <c r="L5" s="7">
        <f>'sumaIntLocali,j'!L5/($O$6*$O$6)</f>
        <v>122.02230625</v>
      </c>
      <c r="M5" s="7">
        <f>'sumaIntLocali,j'!M5/($O$6*$O$6)</f>
        <v>148.44172499999999</v>
      </c>
      <c r="O5" s="19">
        <v>3000</v>
      </c>
    </row>
    <row r="6" spans="2:15" x14ac:dyDescent="0.25">
      <c r="B6" s="15">
        <f>'sumaIntLocali,j'!B6/($O$3*$O$3)</f>
        <v>18.240400000000001</v>
      </c>
      <c r="C6" s="15">
        <f>'sumaIntLocali,j'!C6/($O$3*$O$3)</f>
        <v>26.590299999999999</v>
      </c>
      <c r="D6" s="15">
        <f>'sumaIntLocali,j'!D6/($O$3*$O$3)</f>
        <v>25.770299999999999</v>
      </c>
      <c r="E6" s="13">
        <f>'sumaIntLocali,j'!E6/($O$4*$O$4)</f>
        <v>125.41697499999999</v>
      </c>
      <c r="F6" s="13">
        <f>'sumaIntLocali,j'!F6/($O$4*$O$4)</f>
        <v>133.378275</v>
      </c>
      <c r="G6" s="13">
        <f>'sumaIntLocali,j'!G6/($O$4*$O$4)</f>
        <v>121.661075</v>
      </c>
      <c r="H6" s="5">
        <f>'sumaIntLocali,j'!H6/($O$5*$O$5)</f>
        <v>177.52334444444443</v>
      </c>
      <c r="I6" s="5">
        <f>'sumaIntLocali,j'!I6/($O$5*$O$5)</f>
        <v>96.183211111111106</v>
      </c>
      <c r="J6" s="5">
        <f>'sumaIntLocali,j'!J6/($O$5*$O$5)</f>
        <v>96.057288888888891</v>
      </c>
      <c r="K6" s="7">
        <f>'sumaIntLocali,j'!K6/($O$6*$O$6)</f>
        <v>89.648931250000004</v>
      </c>
      <c r="L6" s="7">
        <f>'sumaIntLocali,j'!L6/($O$6*$O$6)</f>
        <v>77.840518750000001</v>
      </c>
      <c r="M6" s="7">
        <f>'sumaIntLocali,j'!M6/($O$6*$O$6)</f>
        <v>81.297981250000007</v>
      </c>
      <c r="O6" s="19">
        <v>4000</v>
      </c>
    </row>
    <row r="7" spans="2:15" x14ac:dyDescent="0.25">
      <c r="B7" s="15">
        <f>'sumaIntLocali,j'!B7/($O$3*$O$3)</f>
        <v>34.959200000000003</v>
      </c>
      <c r="C7" s="15">
        <f>'sumaIntLocali,j'!C7/($O$3*$O$3)</f>
        <v>68.238200000000006</v>
      </c>
      <c r="D7" s="15">
        <f>'sumaIntLocali,j'!D7/($O$3*$O$3)</f>
        <v>63.456600000000002</v>
      </c>
      <c r="E7" s="13">
        <f>'sumaIntLocali,j'!E7/($O$4*$O$4)</f>
        <v>91.275700000000001</v>
      </c>
      <c r="F7" s="13">
        <f>'sumaIntLocali,j'!F7/($O$4*$O$4)</f>
        <v>74.272374999999997</v>
      </c>
      <c r="G7" s="13">
        <f>'sumaIntLocali,j'!G7/($O$4*$O$4)</f>
        <v>99.00215</v>
      </c>
      <c r="H7" s="5">
        <f>'sumaIntLocali,j'!H7/($O$5*$O$5)</f>
        <v>132.00463333333335</v>
      </c>
      <c r="I7" s="5">
        <f>'sumaIntLocali,j'!I7/($O$5*$O$5)</f>
        <v>152.91017777777779</v>
      </c>
      <c r="J7" s="5">
        <f>'sumaIntLocali,j'!J7/($O$5*$O$5)</f>
        <v>77.54524444444445</v>
      </c>
      <c r="K7" s="7">
        <f>'sumaIntLocali,j'!K7/($O$6*$O$6)</f>
        <v>44.033475000000003</v>
      </c>
      <c r="L7" s="7">
        <f>'sumaIntLocali,j'!L7/($O$6*$O$6)</f>
        <v>91.672768750000003</v>
      </c>
      <c r="M7" s="7">
        <f>'sumaIntLocali,j'!M7/($O$6*$O$6)</f>
        <v>105.18439375</v>
      </c>
    </row>
    <row r="8" spans="2:15" x14ac:dyDescent="0.25">
      <c r="B8" s="15">
        <f>'sumaIntLocali,j'!B8/($O$3*$O$3)</f>
        <v>28.529699999999998</v>
      </c>
      <c r="C8" s="15">
        <f>'sumaIntLocali,j'!C8/($O$3*$O$3)</f>
        <v>45.577199999999998</v>
      </c>
      <c r="D8" s="15">
        <f>'sumaIntLocali,j'!D8/($O$3*$O$3)</f>
        <v>72.527299999999997</v>
      </c>
      <c r="E8" s="13">
        <f>'sumaIntLocali,j'!E8/($O$4*$O$4)</f>
        <v>63.251399999999997</v>
      </c>
      <c r="F8" s="13">
        <f>'sumaIntLocali,j'!F8/($O$4*$O$4)</f>
        <v>93.059825000000004</v>
      </c>
      <c r="G8" s="13">
        <f>'sumaIntLocali,j'!G8/($O$4*$O$4)</f>
        <v>84.916150000000002</v>
      </c>
      <c r="H8" s="5">
        <f>'sumaIntLocali,j'!H8/($O$5*$O$5)</f>
        <v>70.78402222222222</v>
      </c>
      <c r="I8" s="5">
        <f>'sumaIntLocali,j'!I8/($O$5*$O$5)</f>
        <v>123.2193</v>
      </c>
      <c r="J8" s="5">
        <f>'sumaIntLocali,j'!J8/($O$5*$O$5)</f>
        <v>128.59858888888888</v>
      </c>
      <c r="K8" s="7">
        <f>'sumaIntLocali,j'!K8/($O$6*$O$6)</f>
        <v>43.924149999999997</v>
      </c>
      <c r="L8" s="7">
        <f>'sumaIntLocali,j'!L8/($O$6*$O$6)</f>
        <v>66.485962499999999</v>
      </c>
      <c r="M8" s="7">
        <f>'sumaIntLocali,j'!M8/($O$6*$O$6)</f>
        <v>120.50865625</v>
      </c>
    </row>
    <row r="9" spans="2:15" x14ac:dyDescent="0.25">
      <c r="B9" s="15">
        <f>'sumaIntLocali,j'!B9/($O$3*$O$3)</f>
        <v>37.073500000000003</v>
      </c>
      <c r="C9" s="15">
        <f>'sumaIntLocali,j'!C9/($O$3*$O$3)</f>
        <v>56.250799999999998</v>
      </c>
      <c r="D9" s="15">
        <f>'sumaIntLocali,j'!D9/($O$3*$O$3)</f>
        <v>95.130099999999999</v>
      </c>
      <c r="E9" s="13">
        <f>'sumaIntLocali,j'!E9/($O$4*$O$4)</f>
        <v>119.58540000000001</v>
      </c>
      <c r="F9" s="13">
        <f>'sumaIntLocali,j'!F9/($O$4*$O$4)</f>
        <v>126.056775</v>
      </c>
      <c r="G9" s="13">
        <f>'sumaIntLocali,j'!G9/($O$4*$O$4)</f>
        <v>80.789050000000003</v>
      </c>
      <c r="H9" s="5">
        <f>'sumaIntLocali,j'!H9/($O$5*$O$5)</f>
        <v>77.587266666666665</v>
      </c>
      <c r="I9" s="5">
        <f>'sumaIntLocali,j'!I9/($O$5*$O$5)</f>
        <v>81.691722222222225</v>
      </c>
      <c r="J9" s="5">
        <f>'sumaIntLocali,j'!J9/($O$5*$O$5)</f>
        <v>107.83252222222222</v>
      </c>
      <c r="K9" s="7">
        <f>'sumaIntLocali,j'!K9/($O$6*$O$6)</f>
        <v>38.919731249999998</v>
      </c>
      <c r="L9" s="7">
        <f>'sumaIntLocali,j'!L9/($O$6*$O$6)</f>
        <v>57.969475000000003</v>
      </c>
      <c r="M9" s="7">
        <f>'sumaIntLocali,j'!M9/($O$6*$O$6)</f>
        <v>67.476143750000006</v>
      </c>
    </row>
    <row r="10" spans="2:15" x14ac:dyDescent="0.25">
      <c r="B10" s="15">
        <f>'sumaIntLocali,j'!B10/($O$3*$O$3)</f>
        <v>27.647600000000001</v>
      </c>
      <c r="C10" s="15">
        <f>'sumaIntLocali,j'!C10/($O$3*$O$3)</f>
        <v>90.776700000000005</v>
      </c>
      <c r="D10" s="15">
        <f>'sumaIntLocali,j'!D10/($O$3*$O$3)</f>
        <v>71.534000000000006</v>
      </c>
      <c r="E10" s="13">
        <f>'sumaIntLocali,j'!E10/($O$4*$O$4)</f>
        <v>101.57095</v>
      </c>
      <c r="F10" s="13">
        <f>'sumaIntLocali,j'!F10/($O$4*$O$4)</f>
        <v>79.583224999999999</v>
      </c>
      <c r="G10" s="13">
        <f>'sumaIntLocali,j'!G10/($O$4*$O$4)</f>
        <v>124.511725</v>
      </c>
      <c r="H10" s="5">
        <f>'sumaIntLocali,j'!H10/($O$5*$O$5)</f>
        <v>55.601511111111108</v>
      </c>
      <c r="I10" s="5">
        <f>'sumaIntLocali,j'!I10/($O$5*$O$5)</f>
        <v>82.839799999999997</v>
      </c>
      <c r="J10" s="5">
        <f>'sumaIntLocali,j'!J10/($O$5*$O$5)</f>
        <v>99.309344444444449</v>
      </c>
      <c r="K10" s="7">
        <f>'sumaIntLocali,j'!K10/($O$6*$O$6)</f>
        <v>44.571912500000003</v>
      </c>
      <c r="L10" s="7">
        <f>'sumaIntLocali,j'!L10/($O$6*$O$6)</f>
        <v>51.569043749999999</v>
      </c>
      <c r="M10" s="7">
        <f>'sumaIntLocali,j'!M10/($O$6*$O$6)</f>
        <v>61.635750000000002</v>
      </c>
    </row>
    <row r="11" spans="2:15" x14ac:dyDescent="0.25">
      <c r="B11" s="15">
        <f>'sumaIntLocali,j'!B11/($O$3*$O$3)</f>
        <v>28.1417</v>
      </c>
      <c r="C11" s="15">
        <f>'sumaIntLocali,j'!C11/($O$3*$O$3)</f>
        <v>89.850999999999999</v>
      </c>
      <c r="D11" s="15">
        <f>'sumaIntLocali,j'!D11/($O$3*$O$3)</f>
        <v>66.081000000000003</v>
      </c>
      <c r="E11" s="13">
        <f>'sumaIntLocali,j'!E11/($O$4*$O$4)</f>
        <v>114.0508</v>
      </c>
      <c r="F11" s="13">
        <f>'sumaIntLocali,j'!F11/($O$4*$O$4)</f>
        <v>67.133949999999999</v>
      </c>
      <c r="G11" s="13">
        <f>'sumaIntLocali,j'!G11/($O$4*$O$4)</f>
        <v>74.947575000000001</v>
      </c>
      <c r="H11" s="5">
        <f>'sumaIntLocali,j'!H11/($O$5*$O$5)</f>
        <v>69.662344444444443</v>
      </c>
      <c r="I11" s="5">
        <f>'sumaIntLocali,j'!I11/($O$5*$O$5)</f>
        <v>59.882877777777779</v>
      </c>
      <c r="J11" s="5">
        <f>'sumaIntLocali,j'!J11/($O$5*$O$5)</f>
        <v>63.153633333333332</v>
      </c>
      <c r="K11" s="7">
        <f>'sumaIntLocali,j'!K11/($O$6*$O$6)</f>
        <v>43.801312500000002</v>
      </c>
      <c r="L11" s="7">
        <f>'sumaIntLocali,j'!L11/($O$6*$O$6)</f>
        <v>56.801850000000002</v>
      </c>
      <c r="M11" s="7">
        <f>'sumaIntLocali,j'!M11/($O$6*$O$6)</f>
        <v>64.9594936875</v>
      </c>
    </row>
    <row r="12" spans="2:15" x14ac:dyDescent="0.25">
      <c r="B12" s="15">
        <f>'sumaIntLocali,j'!B12/($O$3*$O$3)</f>
        <v>29.767399999999999</v>
      </c>
      <c r="C12" s="15">
        <f>'sumaIntLocali,j'!C12/($O$3*$O$3)</f>
        <v>36.295299999999997</v>
      </c>
      <c r="D12" s="15">
        <f>'sumaIntLocali,j'!D12/($O$3*$O$3)</f>
        <v>43.892099999999999</v>
      </c>
      <c r="E12" s="13">
        <f>'sumaIntLocali,j'!E12/($O$4*$O$4)</f>
        <v>144.82585</v>
      </c>
      <c r="F12" s="13">
        <f>'sumaIntLocali,j'!F12/($O$4*$O$4)</f>
        <v>87.54965</v>
      </c>
      <c r="G12" s="13">
        <f>'sumaIntLocali,j'!G12/($O$4*$O$4)</f>
        <v>91.239400000000003</v>
      </c>
      <c r="H12" s="5">
        <f>'sumaIntLocali,j'!H12/($O$5*$O$5)</f>
        <v>58.663555555555554</v>
      </c>
      <c r="I12" s="5">
        <f>'sumaIntLocali,j'!I12/($O$5*$O$5)</f>
        <v>45.31077777777778</v>
      </c>
      <c r="J12" s="5">
        <f>'sumaIntLocali,j'!J12/($O$5*$O$5)</f>
        <v>71.738433333333333</v>
      </c>
      <c r="K12" s="7">
        <f>'sumaIntLocali,j'!K12/($O$6*$O$6)</f>
        <v>35.619668750000002</v>
      </c>
      <c r="L12" s="7">
        <f>'sumaIntLocali,j'!L12/($O$6*$O$6)</f>
        <v>63.400081249999999</v>
      </c>
      <c r="M12" s="7">
        <f>'sumaIntLocali,j'!M12/($O$6*$O$6)</f>
        <v>52.535525</v>
      </c>
    </row>
    <row r="13" spans="2:15" x14ac:dyDescent="0.25">
      <c r="B13" s="15">
        <f>'sumaIntLocali,j'!B13/($O$3*$O$3)</f>
        <v>20.7134</v>
      </c>
      <c r="C13" s="15">
        <f>'sumaIntLocali,j'!C13/($O$3*$O$3)</f>
        <v>70.1755</v>
      </c>
      <c r="D13" s="15">
        <f>'sumaIntLocali,j'!D13/($O$3*$O$3)</f>
        <v>24.715499999999999</v>
      </c>
      <c r="E13" s="13">
        <f>'sumaIntLocali,j'!E13/($O$4*$O$4)</f>
        <v>106.7084</v>
      </c>
      <c r="F13" s="13">
        <f>'sumaIntLocali,j'!F13/($O$4*$O$4)</f>
        <v>168.530575</v>
      </c>
      <c r="G13" s="13">
        <f>'sumaIntLocali,j'!G13/($O$4*$O$4)</f>
        <v>118.24652500000001</v>
      </c>
      <c r="H13" s="5">
        <f>'sumaIntLocali,j'!H13/($O$5*$O$5)</f>
        <v>55.042833333333334</v>
      </c>
      <c r="I13" s="5">
        <f>'sumaIntLocali,j'!I13/($O$5*$O$5)</f>
        <v>52.936577777777778</v>
      </c>
      <c r="J13" s="5">
        <f>'sumaIntLocali,j'!J13/($O$5*$O$5)</f>
        <v>74.580344444444449</v>
      </c>
      <c r="K13" s="7">
        <f>'sumaIntLocali,j'!K13/($O$6*$O$6)</f>
        <v>54.34904375</v>
      </c>
      <c r="L13" s="7">
        <f>'sumaIntLocali,j'!L13/($O$6*$O$6)</f>
        <v>58.203706250000003</v>
      </c>
      <c r="M13" s="7">
        <f>'sumaIntLocali,j'!M13/($O$6*$O$6)</f>
        <v>39.013193749999999</v>
      </c>
    </row>
    <row r="14" spans="2:15" x14ac:dyDescent="0.25">
      <c r="B14" s="15">
        <f>'sumaIntLocali,j'!B14/($O$3*$O$3)</f>
        <v>28.0396</v>
      </c>
      <c r="C14" s="15">
        <f>'sumaIntLocali,j'!C14/($O$3*$O$3)</f>
        <v>149.41480000000001</v>
      </c>
      <c r="D14" s="15">
        <f>'sumaIntLocali,j'!D14/($O$3*$O$3)</f>
        <v>56.259700000000002</v>
      </c>
      <c r="E14" s="13">
        <f>'sumaIntLocali,j'!E14/($O$4*$O$4)</f>
        <v>178.500775</v>
      </c>
      <c r="F14" s="13">
        <f>'sumaIntLocali,j'!F14/($O$4*$O$4)</f>
        <v>68.750450000000001</v>
      </c>
      <c r="G14" s="13">
        <f>'sumaIntLocali,j'!G14/($O$4*$O$4)</f>
        <v>77.083224999999999</v>
      </c>
      <c r="H14" s="5">
        <f>'sumaIntLocali,j'!H14/($O$5*$O$5)</f>
        <v>70.571544444444442</v>
      </c>
      <c r="I14" s="5">
        <f>'sumaIntLocali,j'!I14/($O$5*$O$5)</f>
        <v>41.949133333333336</v>
      </c>
      <c r="J14" s="5">
        <f>'sumaIntLocali,j'!J14/($O$5*$O$5)</f>
        <v>75.49677777777778</v>
      </c>
      <c r="K14" s="7">
        <f>'sumaIntLocali,j'!K14/($O$6*$O$6)</f>
        <v>89.388456250000004</v>
      </c>
      <c r="L14" s="7">
        <f>'sumaIntLocali,j'!L14/($O$6*$O$6)</f>
        <v>76.851537500000006</v>
      </c>
      <c r="M14" s="7">
        <f>'sumaIntLocali,j'!M14/($O$6*$O$6)</f>
        <v>60.080406250000003</v>
      </c>
    </row>
    <row r="15" spans="2:15" x14ac:dyDescent="0.25">
      <c r="B15" s="15">
        <f>'sumaIntLocali,j'!B15/($O$3*$O$3)</f>
        <v>23.860199999999999</v>
      </c>
      <c r="C15" s="15">
        <f>'sumaIntLocali,j'!C15/($O$3*$O$3)</f>
        <v>93.494799999999998</v>
      </c>
      <c r="D15" s="15">
        <f>'sumaIntLocali,j'!D15/($O$3*$O$3)</f>
        <v>80.212299999999999</v>
      </c>
      <c r="E15" s="13">
        <f>'sumaIntLocali,j'!E15/($O$4*$O$4)</f>
        <v>100.28127499999999</v>
      </c>
      <c r="F15" s="13">
        <f>'sumaIntLocali,j'!F15/($O$4*$O$4)</f>
        <v>92.803974999999994</v>
      </c>
      <c r="G15" s="13">
        <f>'sumaIntLocali,j'!G15/($O$4*$O$4)</f>
        <v>107.786475</v>
      </c>
      <c r="H15" s="5">
        <f>'sumaIntLocali,j'!H15/($O$5*$O$5)</f>
        <v>53.045055555555557</v>
      </c>
      <c r="I15" s="5">
        <f>'sumaIntLocali,j'!I15/($O$5*$O$5)</f>
        <v>63.872266666666668</v>
      </c>
      <c r="J15" s="5">
        <f>'sumaIntLocali,j'!J15/($O$5*$O$5)</f>
        <v>51.724633333333337</v>
      </c>
      <c r="K15" s="7">
        <f>'sumaIntLocali,j'!K15/($O$6*$O$6)</f>
        <v>58.236462500000002</v>
      </c>
      <c r="L15" s="7">
        <f>'sumaIntLocali,j'!L15/($O$6*$O$6)</f>
        <v>47.443075</v>
      </c>
      <c r="M15" s="7">
        <f>'sumaIntLocali,j'!M15/($O$6*$O$6)</f>
        <v>42.240106249999997</v>
      </c>
    </row>
    <row r="16" spans="2:15" x14ac:dyDescent="0.25">
      <c r="B16" s="15">
        <f>'sumaIntLocali,j'!B16/($O$3*$O$3)</f>
        <v>33.606299999999997</v>
      </c>
      <c r="C16" s="15">
        <f>'sumaIntLocali,j'!C16/($O$3*$O$3)</f>
        <v>19.215699999999998</v>
      </c>
      <c r="D16" s="15">
        <f>'sumaIntLocali,j'!D16/($O$3*$O$3)</f>
        <v>73.386600000000001</v>
      </c>
      <c r="E16" s="13">
        <f>'sumaIntLocali,j'!E16/($O$4*$O$4)</f>
        <v>108.66737500000001</v>
      </c>
      <c r="F16" s="13">
        <f>'sumaIntLocali,j'!F16/($O$4*$O$4)</f>
        <v>99.5762</v>
      </c>
      <c r="G16" s="13">
        <f>'sumaIntLocali,j'!G16/($O$4*$O$4)</f>
        <v>79.089600000000004</v>
      </c>
      <c r="H16" s="5">
        <f>'sumaIntLocali,j'!H16/($O$5*$O$5)</f>
        <v>53.115822222222221</v>
      </c>
      <c r="I16" s="5">
        <f>'sumaIntLocali,j'!I16/($O$5*$O$5)</f>
        <v>53.535933333333332</v>
      </c>
      <c r="J16" s="5">
        <f>'sumaIntLocali,j'!J16/($O$5*$O$5)</f>
        <v>42.032177777777775</v>
      </c>
      <c r="K16" s="7">
        <f>'sumaIntLocali,j'!K16/($O$6*$O$6)</f>
        <v>71.348799999999997</v>
      </c>
      <c r="L16" s="7">
        <f>'sumaIntLocali,j'!L16/($O$6*$O$6)</f>
        <v>56.776062500000002</v>
      </c>
      <c r="M16" s="7">
        <f>'sumaIntLocali,j'!M16/($O$6*$O$6)</f>
        <v>38.895593750000003</v>
      </c>
    </row>
    <row r="17" spans="2:13" x14ac:dyDescent="0.25">
      <c r="B17" s="15">
        <f>'sumaIntLocali,j'!B17/($O$3*$O$3)</f>
        <v>29.082899999999999</v>
      </c>
      <c r="C17" s="15">
        <f>'sumaIntLocali,j'!C17/($O$3*$O$3)</f>
        <v>43.7318</v>
      </c>
      <c r="D17" s="15">
        <f>'sumaIntLocali,j'!D17/($O$3*$O$3)</f>
        <v>37.229100000000003</v>
      </c>
      <c r="E17" s="13">
        <f>'sumaIntLocali,j'!E17/($O$4*$O$4)</f>
        <v>103.93967499999999</v>
      </c>
      <c r="F17" s="13">
        <f>'sumaIntLocali,j'!F17/($O$4*$O$4)</f>
        <v>74.849900000000005</v>
      </c>
      <c r="G17" s="13">
        <f>'sumaIntLocali,j'!G17/($O$4*$O$4)</f>
        <v>122.915975</v>
      </c>
      <c r="H17" s="5">
        <f>'sumaIntLocali,j'!H17/($O$5*$O$5)</f>
        <v>65.435388888888895</v>
      </c>
      <c r="I17" s="5">
        <f>'sumaIntLocali,j'!I17/($O$5*$O$5)</f>
        <v>51.857044444444448</v>
      </c>
      <c r="J17" s="5">
        <f>'sumaIntLocali,j'!J17/($O$5*$O$5)</f>
        <v>51.523866666666663</v>
      </c>
      <c r="K17" s="7">
        <f>'sumaIntLocali,j'!K17/($O$6*$O$6)</f>
        <v>80.117862500000001</v>
      </c>
      <c r="L17" s="7">
        <f>'sumaIntLocali,j'!L17/($O$6*$O$6)</f>
        <v>71.438193749999996</v>
      </c>
      <c r="M17" s="7">
        <f>'sumaIntLocali,j'!M17/($O$6*$O$6)</f>
        <v>51.552418750000001</v>
      </c>
    </row>
    <row r="18" spans="2:13" x14ac:dyDescent="0.25">
      <c r="B18" s="15">
        <f>'sumaIntLocali,j'!B18/($O$3*$O$3)</f>
        <v>23.311399999999999</v>
      </c>
      <c r="C18" s="15">
        <f>'sumaIntLocali,j'!C18/($O$3*$O$3)</f>
        <v>21.4739</v>
      </c>
      <c r="D18" s="15">
        <f>'sumaIntLocali,j'!D18/($O$3*$O$3)</f>
        <v>29.406300000000002</v>
      </c>
      <c r="E18" s="13">
        <f>'sumaIntLocali,j'!E18/($O$4*$O$4)</f>
        <v>79.337549999999993</v>
      </c>
      <c r="F18" s="13">
        <f>'sumaIntLocali,j'!F18/($O$4*$O$4)</f>
        <v>71.870724999999993</v>
      </c>
      <c r="G18" s="13">
        <f>'sumaIntLocali,j'!G18/($O$4*$O$4)</f>
        <v>86.171350000000004</v>
      </c>
      <c r="H18" s="5">
        <f>'sumaIntLocali,j'!H18/($O$5*$O$5)</f>
        <v>76.658077777777777</v>
      </c>
      <c r="I18" s="5">
        <f>'sumaIntLocali,j'!I18/($O$5*$O$5)</f>
        <v>59.612099999999998</v>
      </c>
      <c r="J18" s="5">
        <f>'sumaIntLocali,j'!J18/($O$5*$O$5)</f>
        <v>49.424277777777775</v>
      </c>
      <c r="K18" s="7">
        <f>'sumaIntLocali,j'!K18/($O$6*$O$6)</f>
        <v>40.550143749999997</v>
      </c>
      <c r="L18" s="7">
        <f>'sumaIntLocali,j'!L18/($O$6*$O$6)</f>
        <v>53.465474999999998</v>
      </c>
      <c r="M18" s="7">
        <f>'sumaIntLocali,j'!M18/($O$6*$O$6)</f>
        <v>51.288206250000002</v>
      </c>
    </row>
    <row r="19" spans="2:13" x14ac:dyDescent="0.25">
      <c r="B19" s="15">
        <f>'sumaIntLocali,j'!B19/($O$3*$O$3)</f>
        <v>34.104799999999997</v>
      </c>
      <c r="C19" s="15">
        <f>'sumaIntLocali,j'!C19/($O$3*$O$3)</f>
        <v>25.824999999999999</v>
      </c>
      <c r="D19" s="15">
        <f>'sumaIntLocali,j'!D19/($O$3*$O$3)</f>
        <v>40.561999999999998</v>
      </c>
      <c r="E19" s="13">
        <f>'sumaIntLocali,j'!E19/($O$4*$O$4)</f>
        <v>88.890100000000004</v>
      </c>
      <c r="F19" s="13">
        <f>'sumaIntLocali,j'!F19/($O$4*$O$4)</f>
        <v>64.670175</v>
      </c>
      <c r="G19" s="13">
        <f>'sumaIntLocali,j'!G19/($O$4*$O$4)</f>
        <v>117.100025</v>
      </c>
      <c r="H19" s="5">
        <f>'sumaIntLocali,j'!H19/($O$5*$O$5)</f>
        <v>85.465833333333336</v>
      </c>
      <c r="I19" s="5">
        <f>'sumaIntLocali,j'!I19/($O$5*$O$5)</f>
        <v>54.435177777777781</v>
      </c>
      <c r="J19" s="5">
        <f>'sumaIntLocali,j'!J19/($O$5*$O$5)</f>
        <v>51.782933333333332</v>
      </c>
      <c r="K19" s="7">
        <f>'sumaIntLocali,j'!K19/($O$6*$O$6)</f>
        <v>45.089762499999999</v>
      </c>
      <c r="L19" s="7">
        <f>'sumaIntLocali,j'!L19/($O$6*$O$6)</f>
        <v>56.227975000000001</v>
      </c>
      <c r="M19" s="7">
        <f>'sumaIntLocali,j'!M19/($O$6*$O$6)</f>
        <v>90.978868750000004</v>
      </c>
    </row>
    <row r="20" spans="2:13" x14ac:dyDescent="0.25">
      <c r="B20" s="15">
        <f>'sumaIntLocali,j'!B20/($O$3*$O$3)</f>
        <v>29.834399999999999</v>
      </c>
      <c r="C20" s="15">
        <f>'sumaIntLocali,j'!C20/($O$3*$O$3)</f>
        <v>40.814999999999998</v>
      </c>
      <c r="D20" s="15">
        <f>'sumaIntLocali,j'!D20/($O$3*$O$3)</f>
        <v>19.2895</v>
      </c>
      <c r="E20" s="13">
        <f>'sumaIntLocali,j'!E20/($O$4*$O$4)</f>
        <v>85.287674999999993</v>
      </c>
      <c r="F20" s="13">
        <f>'sumaIntLocali,j'!F20/($O$4*$O$4)</f>
        <v>115.03122500000001</v>
      </c>
      <c r="G20" s="13">
        <f>'sumaIntLocali,j'!G20/($O$4*$O$4)</f>
        <v>56.765349999999998</v>
      </c>
      <c r="H20" s="5">
        <f>'sumaIntLocali,j'!H20/($O$5*$O$5)</f>
        <v>48.394155555555557</v>
      </c>
      <c r="I20" s="5">
        <f>'sumaIntLocali,j'!I20/($O$5*$O$5)</f>
        <v>68.082800000000006</v>
      </c>
      <c r="J20" s="5">
        <f>'sumaIntLocali,j'!J20/($O$5*$O$5)</f>
        <v>60.225422222222221</v>
      </c>
      <c r="K20" s="7">
        <f>'sumaIntLocali,j'!K20/($O$6*$O$6)</f>
        <v>37.780124999999998</v>
      </c>
      <c r="L20" s="7">
        <f>'sumaIntLocali,j'!L20/($O$6*$O$6)</f>
        <v>48.895987499999997</v>
      </c>
      <c r="M20" s="7">
        <f>'sumaIntLocali,j'!M20/($O$6*$O$6)</f>
        <v>44.725531250000003</v>
      </c>
    </row>
    <row r="21" spans="2:13" x14ac:dyDescent="0.25">
      <c r="B21" s="15">
        <f>'sumaIntLocali,j'!B21/($O$3*$O$3)</f>
        <v>22.99</v>
      </c>
      <c r="C21" s="15">
        <f>'sumaIntLocali,j'!C21/($O$3*$O$3)</f>
        <v>23.304200000000002</v>
      </c>
      <c r="D21" s="15">
        <f>'sumaIntLocali,j'!D21/($O$3*$O$3)</f>
        <v>36.082799999999999</v>
      </c>
      <c r="E21" s="13">
        <f>'sumaIntLocali,j'!E21/($O$4*$O$4)</f>
        <v>65.844674749999996</v>
      </c>
      <c r="F21" s="13">
        <f>'sumaIntLocali,j'!F21/($O$4*$O$4)</f>
        <v>49.503625</v>
      </c>
      <c r="G21" s="13">
        <f>'sumaIntLocali,j'!G21/($O$4*$O$4)</f>
        <v>73.730975000000001</v>
      </c>
      <c r="H21" s="5">
        <f>'sumaIntLocali,j'!H21/($O$5*$O$5)</f>
        <v>71.863533333333336</v>
      </c>
      <c r="I21" s="5">
        <f>'sumaIntLocali,j'!I21/($O$5*$O$5)</f>
        <v>65.013944444444448</v>
      </c>
      <c r="J21" s="5">
        <f>'sumaIntLocali,j'!J21/($O$5*$O$5)</f>
        <v>104.34098888888889</v>
      </c>
      <c r="K21" s="7">
        <f>'sumaIntLocali,j'!K21/($O$6*$O$6)</f>
        <v>40.73143125</v>
      </c>
      <c r="L21" s="7">
        <f>'sumaIntLocali,j'!L21/($O$6*$O$6)</f>
        <v>65.919475000000006</v>
      </c>
      <c r="M21" s="7">
        <f>'sumaIntLocali,j'!M21/($O$6*$O$6)</f>
        <v>73.194100000000006</v>
      </c>
    </row>
    <row r="22" spans="2:13" x14ac:dyDescent="0.25">
      <c r="B22" s="15">
        <f>'sumaIntLocali,j'!B22/($O$3*$O$3)</f>
        <v>21.276499999999999</v>
      </c>
      <c r="C22" s="15">
        <f>'sumaIntLocali,j'!C22/($O$3*$O$3)</f>
        <v>32.314799999999998</v>
      </c>
      <c r="D22" s="15">
        <f>'sumaIntLocali,j'!D22/($O$3*$O$3)</f>
        <v>21.4526</v>
      </c>
      <c r="E22" s="13">
        <f>'sumaIntLocali,j'!E22/($O$4*$O$4)</f>
        <v>60.303750000000001</v>
      </c>
      <c r="F22" s="13">
        <f>'sumaIntLocali,j'!F22/($O$4*$O$4)</f>
        <v>57.878725000000003</v>
      </c>
      <c r="G22" s="13">
        <f>'sumaIntLocali,j'!G22/($O$4*$O$4)</f>
        <v>70.204250000000002</v>
      </c>
      <c r="H22" s="5">
        <f>'sumaIntLocali,j'!H22/($O$5*$O$5)</f>
        <v>69.963055555555556</v>
      </c>
      <c r="I22" s="5">
        <f>'sumaIntLocali,j'!I22/($O$5*$O$5)</f>
        <v>68.339244444444446</v>
      </c>
      <c r="J22" s="5">
        <f>'sumaIntLocali,j'!J22/($O$5*$O$5)</f>
        <v>56.949988888888889</v>
      </c>
      <c r="K22" s="7">
        <f>'sumaIntLocali,j'!K22/($O$6*$O$6)</f>
        <v>43.067587500000002</v>
      </c>
      <c r="L22" s="7">
        <f>'sumaIntLocali,j'!L22/($O$6*$O$6)</f>
        <v>57.620699999999999</v>
      </c>
      <c r="M22" s="7">
        <f>'sumaIntLocali,j'!M22/($O$6*$O$6)</f>
        <v>49.381468750000003</v>
      </c>
    </row>
    <row r="23" spans="2:13" x14ac:dyDescent="0.25">
      <c r="B23" s="15">
        <f>'sumaIntLocali,j'!B23/($O$3*$O$3)</f>
        <v>31.883299999999998</v>
      </c>
      <c r="C23" s="15">
        <f>'sumaIntLocali,j'!C23/($O$3*$O$3)</f>
        <v>22.990400000000001</v>
      </c>
      <c r="D23" s="15">
        <f>'sumaIntLocali,j'!D23/($O$3*$O$3)</f>
        <v>22.7987</v>
      </c>
      <c r="E23" s="13">
        <f>'sumaIntLocali,j'!E23/($O$4*$O$4)</f>
        <v>55.348224999999999</v>
      </c>
      <c r="F23" s="13">
        <f>'sumaIntLocali,j'!F23/($O$4*$O$4)</f>
        <v>51.019624999999998</v>
      </c>
      <c r="G23" s="13">
        <f>'sumaIntLocali,j'!G23/($O$4*$O$4)</f>
        <v>87.674850000000006</v>
      </c>
      <c r="H23" s="5">
        <f>'sumaIntLocali,j'!H23/($O$5*$O$5)</f>
        <v>63.285733333333333</v>
      </c>
      <c r="I23" s="5">
        <f>'sumaIntLocali,j'!I23/($O$5*$O$5)</f>
        <v>49.628977777777777</v>
      </c>
      <c r="J23" s="5">
        <f>'sumaIntLocali,j'!J23/($O$5*$O$5)</f>
        <v>49.995955555555554</v>
      </c>
      <c r="K23" s="7">
        <f>'sumaIntLocali,j'!K23/($O$6*$O$6)</f>
        <v>39.627612499999998</v>
      </c>
      <c r="L23" s="7">
        <f>'sumaIntLocali,j'!L23/($O$6*$O$6)</f>
        <v>51.720806250000003</v>
      </c>
      <c r="M23" s="7">
        <f>'sumaIntLocali,j'!M23/($O$6*$O$6)</f>
        <v>42.281906249999999</v>
      </c>
    </row>
    <row r="24" spans="2:13" x14ac:dyDescent="0.25">
      <c r="B24" s="15">
        <f>'sumaIntLocali,j'!B24/($O$3*$O$3)</f>
        <v>31.490100000000002</v>
      </c>
      <c r="C24" s="15">
        <f>'sumaIntLocali,j'!C24/($O$3*$O$3)</f>
        <v>40.945099999999996</v>
      </c>
      <c r="D24" s="15">
        <f>'sumaIntLocali,j'!D24/($O$3*$O$3)</f>
        <v>23.558</v>
      </c>
      <c r="E24" s="13">
        <f>'sumaIntLocali,j'!E24/($O$4*$O$4)</f>
        <v>81.970174999999998</v>
      </c>
      <c r="F24" s="13">
        <f>'sumaIntLocali,j'!F24/($O$4*$O$4)</f>
        <v>42.220350000000003</v>
      </c>
      <c r="G24" s="13">
        <f>'sumaIntLocali,j'!G24/($O$4*$O$4)</f>
        <v>61.049199999999999</v>
      </c>
      <c r="H24" s="5">
        <f>'sumaIntLocali,j'!H24/($O$5*$O$5)</f>
        <v>47.00908888888889</v>
      </c>
      <c r="I24" s="5">
        <f>'sumaIntLocali,j'!I24/($O$5*$O$5)</f>
        <v>42.425555555555555</v>
      </c>
      <c r="J24" s="5">
        <f>'sumaIntLocali,j'!J24/($O$5*$O$5)</f>
        <v>55.954788888888892</v>
      </c>
      <c r="K24" s="7">
        <f>'sumaIntLocali,j'!K24/($O$6*$O$6)</f>
        <v>38.008212499999999</v>
      </c>
      <c r="L24" s="7">
        <f>'sumaIntLocali,j'!L24/($O$6*$O$6)</f>
        <v>52.876643749999999</v>
      </c>
      <c r="M24" s="7">
        <f>'sumaIntLocali,j'!M24/($O$6*$O$6)</f>
        <v>62.126750000000001</v>
      </c>
    </row>
    <row r="25" spans="2:13" x14ac:dyDescent="0.25">
      <c r="B25" s="15">
        <f>'sumaIntLocali,j'!B25/($O$3*$O$3)</f>
        <v>39.164099999999998</v>
      </c>
      <c r="C25" s="15">
        <f>'sumaIntLocali,j'!C25/($O$3*$O$3)</f>
        <v>36.829000000000001</v>
      </c>
      <c r="D25" s="15">
        <f>'sumaIntLocali,j'!D25/($O$3*$O$3)</f>
        <v>22.352</v>
      </c>
      <c r="E25" s="13">
        <f>'sumaIntLocali,j'!E25/($O$4*$O$4)</f>
        <v>71.996799999999993</v>
      </c>
      <c r="F25" s="13">
        <f>'sumaIntLocali,j'!F25/($O$4*$O$4)</f>
        <v>64.130025000000003</v>
      </c>
      <c r="G25" s="13">
        <f>'sumaIntLocali,j'!G25/($O$4*$O$4)</f>
        <v>55.764249999999997</v>
      </c>
      <c r="H25" s="5">
        <f>'sumaIntLocali,j'!H25/($O$5*$O$5)</f>
        <v>40.902188888888887</v>
      </c>
      <c r="I25" s="5">
        <f>'sumaIntLocali,j'!I25/($O$5*$O$5)</f>
        <v>52.559544444444441</v>
      </c>
      <c r="J25" s="5">
        <f>'sumaIntLocali,j'!J25/($O$5*$O$5)</f>
        <v>55.406444444444446</v>
      </c>
      <c r="K25" s="7">
        <f>'sumaIntLocali,j'!K25/($O$6*$O$6)</f>
        <v>37.02841875</v>
      </c>
      <c r="L25" s="7">
        <f>'sumaIntLocali,j'!L25/($O$6*$O$6)</f>
        <v>63.991075000000002</v>
      </c>
      <c r="M25" s="7">
        <f>'sumaIntLocali,j'!M25/($O$6*$O$6)</f>
        <v>77.412937499999998</v>
      </c>
    </row>
    <row r="26" spans="2:13" x14ac:dyDescent="0.25">
      <c r="B26" s="15">
        <f>'sumaIntLocali,j'!B26/($O$3*$O$3)</f>
        <v>20.859400000000001</v>
      </c>
      <c r="C26" s="15">
        <f>'sumaIntLocali,j'!C26/($O$3*$O$3)</f>
        <v>51.121899999999997</v>
      </c>
      <c r="D26" s="15">
        <f>'sumaIntLocali,j'!D26/($O$3*$O$3)</f>
        <v>37.8339</v>
      </c>
      <c r="E26" s="13">
        <f>'sumaIntLocali,j'!E26/($O$4*$O$4)</f>
        <v>56.375275000000002</v>
      </c>
      <c r="F26" s="13">
        <f>'sumaIntLocali,j'!F26/($O$4*$O$4)</f>
        <v>58.452725000000001</v>
      </c>
      <c r="G26" s="13">
        <f>'sumaIntLocali,j'!G26/($O$4*$O$4)</f>
        <v>44.543750000000003</v>
      </c>
      <c r="H26" s="5">
        <f>'sumaIntLocali,j'!H26/($O$5*$O$5)</f>
        <v>60.367655555555558</v>
      </c>
      <c r="I26" s="5">
        <f>'sumaIntLocali,j'!I26/($O$5*$O$5)</f>
        <v>48.826866666666668</v>
      </c>
      <c r="J26" s="5">
        <f>'sumaIntLocali,j'!J26/($O$5*$O$5)</f>
        <v>76.002811111111114</v>
      </c>
      <c r="K26" s="7">
        <f>'sumaIntLocali,j'!K26/($O$6*$O$6)</f>
        <v>42.070650000000001</v>
      </c>
      <c r="L26" s="7">
        <f>'sumaIntLocali,j'!L26/($O$6*$O$6)</f>
        <v>50.78011875</v>
      </c>
      <c r="M26" s="7">
        <f>'sumaIntLocali,j'!M26/($O$6*$O$6)</f>
        <v>91.781168750000006</v>
      </c>
    </row>
    <row r="27" spans="2:13" x14ac:dyDescent="0.25">
      <c r="B27" s="15">
        <f>'sumaIntLocali,j'!B27/($O$3*$O$3)</f>
        <v>42.803600000000003</v>
      </c>
      <c r="C27" s="15">
        <f>'sumaIntLocali,j'!C27/($O$3*$O$3)</f>
        <v>22.2836</v>
      </c>
      <c r="D27" s="15">
        <f>'sumaIntLocali,j'!D27/($O$3*$O$3)</f>
        <v>40.731999999999999</v>
      </c>
      <c r="E27" s="13">
        <f>'sumaIntLocali,j'!E27/($O$4*$O$4)</f>
        <v>63.480125000000001</v>
      </c>
      <c r="F27" s="13">
        <f>'sumaIntLocali,j'!F27/($O$4*$O$4)</f>
        <v>55.007725000000001</v>
      </c>
      <c r="G27" s="13">
        <f>'sumaIntLocali,j'!G27/($O$4*$O$4)</f>
        <v>41.630899999999997</v>
      </c>
      <c r="H27" s="5">
        <f>'sumaIntLocali,j'!H27/($O$5*$O$5)</f>
        <v>48.819755555555552</v>
      </c>
      <c r="I27" s="5">
        <f>'sumaIntLocali,j'!I27/($O$5*$O$5)</f>
        <v>55.042922222222224</v>
      </c>
      <c r="J27" s="5">
        <f>'sumaIntLocali,j'!J27/($O$5*$O$5)</f>
        <v>41.186733333333336</v>
      </c>
      <c r="K27" s="7">
        <f>'sumaIntLocali,j'!K27/($O$6*$O$6)</f>
        <v>34.015606249999998</v>
      </c>
      <c r="L27" s="7">
        <f>'sumaIntLocali,j'!L27/($O$6*$O$6)</f>
        <v>44.512843750000002</v>
      </c>
      <c r="M27" s="7">
        <f>'sumaIntLocali,j'!M27/($O$6*$O$6)</f>
        <v>66.068343749999997</v>
      </c>
    </row>
    <row r="28" spans="2:13" x14ac:dyDescent="0.25">
      <c r="B28" s="15">
        <f>'sumaIntLocali,j'!B28/($O$3*$O$3)</f>
        <v>20.861599999999999</v>
      </c>
      <c r="C28" s="15">
        <f>'sumaIntLocali,j'!C28/($O$3*$O$3)</f>
        <v>31.7318</v>
      </c>
      <c r="D28" s="15">
        <f>'sumaIntLocali,j'!D28/($O$3*$O$3)</f>
        <v>24.139900000000001</v>
      </c>
      <c r="E28" s="13">
        <f>'sumaIntLocali,j'!E28/($O$4*$O$4)</f>
        <v>84.192175000000006</v>
      </c>
      <c r="F28" s="13">
        <f>'sumaIntLocali,j'!F28/($O$4*$O$4)</f>
        <v>43.319825000000002</v>
      </c>
      <c r="G28" s="13">
        <f>'sumaIntLocali,j'!G28/($O$4*$O$4)</f>
        <v>63.810650000000003</v>
      </c>
      <c r="H28" s="5">
        <f>'sumaIntLocali,j'!H28/($O$5*$O$5)</f>
        <v>65.340999999999994</v>
      </c>
      <c r="I28" s="5">
        <f>'sumaIntLocali,j'!I28/($O$5*$O$5)</f>
        <v>46.162311111111109</v>
      </c>
      <c r="J28" s="5">
        <f>'sumaIntLocali,j'!J28/($O$5*$O$5)</f>
        <v>70.402711111111117</v>
      </c>
      <c r="K28" s="7">
        <f>'sumaIntLocali,j'!K28/($O$6*$O$6)</f>
        <v>33.477924999999999</v>
      </c>
      <c r="L28" s="7">
        <f>'sumaIntLocali,j'!L28/($O$6*$O$6)</f>
        <v>60.345700000000001</v>
      </c>
      <c r="M28" s="7">
        <f>'sumaIntLocali,j'!M28/($O$6*$O$6)</f>
        <v>75.303706250000005</v>
      </c>
    </row>
    <row r="29" spans="2:13" x14ac:dyDescent="0.25">
      <c r="B29" s="15">
        <f>'sumaIntLocali,j'!B29/($O$3*$O$3)</f>
        <v>22.259399999999999</v>
      </c>
      <c r="C29" s="15">
        <f>'sumaIntLocali,j'!C29/($O$3*$O$3)</f>
        <v>20.469200000000001</v>
      </c>
      <c r="D29" s="15">
        <f>'sumaIntLocali,j'!D29/($O$3*$O$3)</f>
        <v>18.546199999999999</v>
      </c>
      <c r="E29" s="13">
        <f>'sumaIntLocali,j'!E29/($O$4*$O$4)</f>
        <v>50.4679</v>
      </c>
      <c r="F29" s="13">
        <f>'sumaIntLocali,j'!F29/($O$4*$O$4)</f>
        <v>48.116999999999997</v>
      </c>
      <c r="G29" s="13">
        <f>'sumaIntLocali,j'!G29/($O$4*$O$4)</f>
        <v>47.789749999999998</v>
      </c>
      <c r="H29" s="5">
        <f>'sumaIntLocali,j'!H29/($O$5*$O$5)</f>
        <v>46.336377777777777</v>
      </c>
      <c r="I29" s="5">
        <f>'sumaIntLocali,j'!I29/($O$5*$O$5)</f>
        <v>49.307244444444443</v>
      </c>
      <c r="J29" s="5">
        <f>'sumaIntLocali,j'!J29/($O$5*$O$5)</f>
        <v>48.480744444444447</v>
      </c>
      <c r="K29" s="7">
        <f>'sumaIntLocali,j'!K29/($O$6*$O$6)</f>
        <v>36.342043750000002</v>
      </c>
      <c r="L29" s="7">
        <f>'sumaIntLocali,j'!L29/($O$6*$O$6)</f>
        <v>61.656881249999998</v>
      </c>
      <c r="M29" s="7">
        <f>'sumaIntLocali,j'!M29/($O$6*$O$6)</f>
        <v>82.209431249999994</v>
      </c>
    </row>
    <row r="30" spans="2:13" x14ac:dyDescent="0.25">
      <c r="B30" s="15">
        <f>'sumaIntLocali,j'!B30/($O$3*$O$3)</f>
        <v>45.148600000000002</v>
      </c>
      <c r="C30" s="15">
        <f>'sumaIntLocali,j'!C30/($O$3*$O$3)</f>
        <v>20.333500000000001</v>
      </c>
      <c r="D30" s="15">
        <f>'sumaIntLocali,j'!D30/($O$3*$O$3)</f>
        <v>19.171399999999998</v>
      </c>
      <c r="E30" s="13">
        <f>'sumaIntLocali,j'!E30/($O$4*$O$4)</f>
        <v>69.361675000000005</v>
      </c>
      <c r="F30" s="13">
        <f>'sumaIntLocali,j'!F30/($O$4*$O$4)</f>
        <v>57.535924999999999</v>
      </c>
      <c r="G30" s="13">
        <f>'sumaIntLocali,j'!G30/($O$4*$O$4)</f>
        <v>41.553575000000002</v>
      </c>
      <c r="H30" s="5">
        <f>'sumaIntLocali,j'!H30/($O$5*$O$5)</f>
        <v>57.924422222222219</v>
      </c>
      <c r="I30" s="5">
        <f>'sumaIntLocali,j'!I30/($O$5*$O$5)</f>
        <v>45.030322222222225</v>
      </c>
      <c r="J30" s="5">
        <f>'sumaIntLocali,j'!J30/($O$5*$O$5)</f>
        <v>81.70175555555555</v>
      </c>
      <c r="K30" s="7">
        <f>'sumaIntLocali,j'!K30/($O$6*$O$6)</f>
        <v>34.150743749999997</v>
      </c>
      <c r="L30" s="7">
        <f>'sumaIntLocali,j'!L30/($O$6*$O$6)</f>
        <v>56.460156249999997</v>
      </c>
      <c r="M30" s="7">
        <f>'sumaIntLocali,j'!M30/($O$6*$O$6)</f>
        <v>59.415781250000002</v>
      </c>
    </row>
    <row r="31" spans="2:13" x14ac:dyDescent="0.25">
      <c r="B31" s="15">
        <f>'sumaIntLocali,j'!B31/($O$3*$O$3)</f>
        <v>32.551698999999999</v>
      </c>
      <c r="C31" s="15">
        <f>'sumaIntLocali,j'!C31/($O$3*$O$3)</f>
        <v>26.384</v>
      </c>
      <c r="D31" s="15">
        <f>'sumaIntLocali,j'!D31/($O$3*$O$3)</f>
        <v>29.285499999999999</v>
      </c>
      <c r="E31" s="13">
        <f>'sumaIntLocali,j'!E31/($O$4*$O$4)</f>
        <v>47.330624999999998</v>
      </c>
      <c r="F31" s="13">
        <f>'sumaIntLocali,j'!F31/($O$4*$O$4)</f>
        <v>78.062725</v>
      </c>
      <c r="G31" s="13">
        <f>'sumaIntLocali,j'!G31/($O$4*$O$4)</f>
        <v>49.12865</v>
      </c>
      <c r="H31" s="5">
        <f>'sumaIntLocali,j'!H31/($O$5*$O$5)</f>
        <v>140.21365555555556</v>
      </c>
      <c r="I31" s="5">
        <f>'sumaIntLocali,j'!I31/($O$5*$O$5)</f>
        <v>50.844900000000003</v>
      </c>
      <c r="J31" s="5">
        <f>'sumaIntLocali,j'!J31/($O$5*$O$5)</f>
        <v>46.537355555555557</v>
      </c>
      <c r="K31" s="7">
        <f>'sumaIntLocali,j'!K31/($O$6*$O$6)</f>
        <v>37.538631250000002</v>
      </c>
      <c r="L31" s="7">
        <f>'sumaIntLocali,j'!L31/($O$6*$O$6)</f>
        <v>46.539306250000003</v>
      </c>
      <c r="M31" s="7">
        <f>'sumaIntLocali,j'!M31/($O$6*$O$6)</f>
        <v>50.941924999999998</v>
      </c>
    </row>
    <row r="32" spans="2:13" x14ac:dyDescent="0.25">
      <c r="B32" s="15">
        <f>'sumaIntLocali,j'!B32/($O$3*$O$3)</f>
        <v>27.013200000000001</v>
      </c>
      <c r="C32" s="15">
        <f>'sumaIntLocali,j'!C32/($O$3*$O$3)</f>
        <v>32.646900000000002</v>
      </c>
      <c r="D32" s="15">
        <f>'sumaIntLocali,j'!D32/($O$3*$O$3)</f>
        <v>41.013800000000003</v>
      </c>
      <c r="E32" s="13">
        <f>'sumaIntLocali,j'!E32/($O$4*$O$4)</f>
        <v>42.547775000000001</v>
      </c>
      <c r="F32" s="13">
        <f>'sumaIntLocali,j'!F32/($O$4*$O$4)</f>
        <v>49.3187</v>
      </c>
      <c r="G32" s="13">
        <f>'sumaIntLocali,j'!G32/($O$4*$O$4)</f>
        <v>53.609425000000002</v>
      </c>
      <c r="H32" s="5">
        <f>'sumaIntLocali,j'!H32/($O$5*$O$5)</f>
        <v>103.23292222222223</v>
      </c>
      <c r="I32" s="5">
        <f>'sumaIntLocali,j'!I32/($O$5*$O$5)</f>
        <v>59.061688888888888</v>
      </c>
      <c r="J32" s="5">
        <f>'sumaIntLocali,j'!J32/($O$5*$O$5)</f>
        <v>42.8367</v>
      </c>
      <c r="K32" s="7">
        <f>'sumaIntLocali,j'!K32/($O$6*$O$6)</f>
        <v>37.280137500000002</v>
      </c>
      <c r="L32" s="7">
        <f>'sumaIntLocali,j'!L32/($O$6*$O$6)</f>
        <v>65.853343687500001</v>
      </c>
      <c r="M32" s="7">
        <f>'sumaIntLocali,j'!M32/($O$6*$O$6)</f>
        <v>57.262374999999999</v>
      </c>
    </row>
    <row r="33" spans="2:13" x14ac:dyDescent="0.25">
      <c r="B33" s="15">
        <f>'sumaIntLocali,j'!B33/($O$3*$O$3)</f>
        <v>44.477499999999999</v>
      </c>
      <c r="C33" s="15">
        <f>'sumaIntLocali,j'!C33/($O$3*$O$3)</f>
        <v>27.576000000000001</v>
      </c>
      <c r="D33" s="15">
        <f>'sumaIntLocali,j'!D33/($O$3*$O$3)</f>
        <v>23.750299999999999</v>
      </c>
      <c r="E33" s="13">
        <f>'sumaIntLocali,j'!E33/($O$4*$O$4)</f>
        <v>41.229500000000002</v>
      </c>
      <c r="F33" s="13">
        <f>'sumaIntLocali,j'!F33/($O$4*$O$4)</f>
        <v>55.046700000000001</v>
      </c>
      <c r="G33" s="13">
        <f>'sumaIntLocali,j'!G33/($O$4*$O$4)</f>
        <v>63.383025000000004</v>
      </c>
      <c r="H33" s="5">
        <f>'sumaIntLocali,j'!H33/($O$5*$O$5)</f>
        <v>41.277422222222221</v>
      </c>
      <c r="I33" s="5">
        <f>'sumaIntLocali,j'!I33/($O$5*$O$5)</f>
        <v>52.428455555555558</v>
      </c>
      <c r="J33" s="5">
        <f>'sumaIntLocali,j'!J33/($O$5*$O$5)</f>
        <v>65.894244444444439</v>
      </c>
      <c r="K33" s="7">
        <f>'sumaIntLocali,j'!K33/($O$6*$O$6)</f>
        <v>36.993481250000002</v>
      </c>
      <c r="L33" s="7">
        <f>'sumaIntLocali,j'!L33/($O$6*$O$6)</f>
        <v>52.149206249999999</v>
      </c>
      <c r="M33" s="7">
        <f>'sumaIntLocali,j'!M33/($O$6*$O$6)</f>
        <v>57.619318749999998</v>
      </c>
    </row>
    <row r="34" spans="2:13" x14ac:dyDescent="0.25">
      <c r="B34" s="15">
        <f>'sumaIntLocali,j'!B34/($O$3*$O$3)</f>
        <v>31.573</v>
      </c>
      <c r="C34" s="15">
        <f>'sumaIntLocali,j'!C34/($O$3*$O$3)</f>
        <v>26.481200000000001</v>
      </c>
      <c r="D34" s="15">
        <f>'sumaIntLocali,j'!D34/($O$3*$O$3)</f>
        <v>23.335000000000001</v>
      </c>
      <c r="E34" s="13">
        <f>'sumaIntLocali,j'!E34/($O$4*$O$4)</f>
        <v>58.679425000000002</v>
      </c>
      <c r="F34" s="13">
        <f>'sumaIntLocali,j'!F34/($O$4*$O$4)</f>
        <v>91.952299999999994</v>
      </c>
      <c r="G34" s="13">
        <f>'sumaIntLocali,j'!G34/($O$4*$O$4)</f>
        <v>58.110700000000001</v>
      </c>
      <c r="H34" s="5">
        <f>'sumaIntLocali,j'!H34/($O$5*$O$5)</f>
        <v>52.470655555555552</v>
      </c>
      <c r="I34" s="5">
        <f>'sumaIntLocali,j'!I34/($O$5*$O$5)</f>
        <v>43.0227</v>
      </c>
      <c r="J34" s="5">
        <f>'sumaIntLocali,j'!J34/($O$5*$O$5)</f>
        <v>40.616588888888892</v>
      </c>
      <c r="K34" s="7">
        <f>'sumaIntLocali,j'!K34/($O$6*$O$6)</f>
        <v>35.096712500000002</v>
      </c>
      <c r="L34" s="7">
        <f>'sumaIntLocali,j'!L34/($O$6*$O$6)</f>
        <v>62.044562499999998</v>
      </c>
      <c r="M34" s="7">
        <f>'sumaIntLocali,j'!M34/($O$6*$O$6)</f>
        <v>61.320900000000002</v>
      </c>
    </row>
    <row r="35" spans="2:13" x14ac:dyDescent="0.25">
      <c r="B35" s="15">
        <f>'sumaIntLocali,j'!B35/($O$3*$O$3)</f>
        <v>51.5533</v>
      </c>
      <c r="C35" s="15">
        <f>'sumaIntLocali,j'!C35/($O$3*$O$3)</f>
        <v>18.459399999999999</v>
      </c>
      <c r="D35" s="15">
        <f>'sumaIntLocali,j'!D35/($O$3*$O$3)</f>
        <v>20.3889</v>
      </c>
      <c r="E35" s="13">
        <f>'sumaIntLocali,j'!E35/($O$4*$O$4)</f>
        <v>72.133425000000003</v>
      </c>
      <c r="F35" s="13">
        <f>'sumaIntLocali,j'!F35/($O$4*$O$4)</f>
        <v>117.27965</v>
      </c>
      <c r="G35" s="13">
        <f>'sumaIntLocali,j'!G35/($O$4*$O$4)</f>
        <v>46.115099999999998</v>
      </c>
      <c r="H35" s="5">
        <f>'sumaIntLocali,j'!H35/($O$5*$O$5)</f>
        <v>27.438866666666666</v>
      </c>
      <c r="I35" s="5">
        <f>'sumaIntLocali,j'!I35/($O$5*$O$5)</f>
        <v>32.23596666666667</v>
      </c>
      <c r="J35" s="5">
        <f>'sumaIntLocali,j'!J35/($O$5*$O$5)</f>
        <v>31.615088888888888</v>
      </c>
      <c r="K35" s="7">
        <f>'sumaIntLocali,j'!K35/($O$6*$O$6)</f>
        <v>38.61574375</v>
      </c>
      <c r="L35" s="7">
        <f>'sumaIntLocali,j'!L35/($O$6*$O$6)</f>
        <v>51.484862499999998</v>
      </c>
      <c r="M35" s="7">
        <f>'sumaIntLocali,j'!M35/($O$6*$O$6)</f>
        <v>59.621274999999997</v>
      </c>
    </row>
    <row r="36" spans="2:13" x14ac:dyDescent="0.25">
      <c r="B36" s="15">
        <f>'sumaIntLocali,j'!B36/($O$3*$O$3)</f>
        <v>31.228999999999999</v>
      </c>
      <c r="C36" s="15">
        <f>'sumaIntLocali,j'!C36/($O$3*$O$3)</f>
        <v>29.1844</v>
      </c>
      <c r="D36" s="15">
        <f>'sumaIntLocali,j'!D36/($O$3*$O$3)</f>
        <v>21.120799999999999</v>
      </c>
      <c r="E36" s="13">
        <f>'sumaIntLocali,j'!E36/($O$4*$O$4)</f>
        <v>63.638649999999998</v>
      </c>
      <c r="F36" s="13">
        <f>'sumaIntLocali,j'!F36/($O$4*$O$4)</f>
        <v>71.510549999999995</v>
      </c>
      <c r="G36" s="13">
        <f>'sumaIntLocali,j'!G36/($O$4*$O$4)</f>
        <v>75.182725000000005</v>
      </c>
      <c r="H36" s="5">
        <f>'sumaIntLocali,j'!H36/($O$5*$O$5)</f>
        <v>141.6509111111111</v>
      </c>
      <c r="I36" s="5">
        <f>'sumaIntLocali,j'!I36/($O$5*$O$5)</f>
        <v>44.568622222222224</v>
      </c>
      <c r="J36" s="5">
        <f>'sumaIntLocali,j'!J36/($O$5*$O$5)</f>
        <v>61.891377777777777</v>
      </c>
      <c r="K36" s="7">
        <f>'sumaIntLocali,j'!K36/($O$6*$O$6)</f>
        <v>36.051781249999998</v>
      </c>
      <c r="L36" s="7">
        <f>'sumaIntLocali,j'!L36/($O$6*$O$6)</f>
        <v>69.978862500000005</v>
      </c>
      <c r="M36" s="7">
        <f>'sumaIntLocali,j'!M36/($O$6*$O$6)</f>
        <v>49.740706250000002</v>
      </c>
    </row>
    <row r="37" spans="2:13" x14ac:dyDescent="0.25">
      <c r="B37" s="15">
        <f>'sumaIntLocali,j'!B37/($O$3*$O$3)</f>
        <v>41.691899999999997</v>
      </c>
      <c r="C37" s="15">
        <f>'sumaIntLocali,j'!C37/($O$3*$O$3)</f>
        <v>20.709700000000002</v>
      </c>
      <c r="D37" s="15">
        <f>'sumaIntLocali,j'!D37/($O$3*$O$3)</f>
        <v>22.251200000000001</v>
      </c>
      <c r="E37" s="13">
        <f>'sumaIntLocali,j'!E37/($O$4*$O$4)</f>
        <v>74.075874999999996</v>
      </c>
      <c r="F37" s="13">
        <f>'sumaIntLocali,j'!F37/($O$4*$O$4)</f>
        <v>66.110600000000005</v>
      </c>
      <c r="G37" s="13">
        <f>'sumaIntLocali,j'!G37/($O$4*$O$4)</f>
        <v>83.516774999999996</v>
      </c>
      <c r="H37" s="5">
        <f>'sumaIntLocali,j'!H37/($O$5*$O$5)</f>
        <v>75.119</v>
      </c>
      <c r="I37" s="5">
        <f>'sumaIntLocali,j'!I37/($O$5*$O$5)</f>
        <v>82.469344444444445</v>
      </c>
      <c r="J37" s="5">
        <f>'sumaIntLocali,j'!J37/($O$5*$O$5)</f>
        <v>48.079988888888892</v>
      </c>
      <c r="K37" s="7">
        <f>'sumaIntLocali,j'!K37/($O$6*$O$6)</f>
        <v>46.555237499999997</v>
      </c>
      <c r="L37" s="7">
        <f>'sumaIntLocali,j'!L37/($O$6*$O$6)</f>
        <v>65.167881187500001</v>
      </c>
      <c r="M37" s="7">
        <f>'sumaIntLocali,j'!M37/($O$6*$O$6)</f>
        <v>53.822093750000001</v>
      </c>
    </row>
    <row r="38" spans="2:13" x14ac:dyDescent="0.25">
      <c r="B38" s="15">
        <f>'sumaIntLocali,j'!B38/($O$3*$O$3)</f>
        <v>34.568899999999999</v>
      </c>
      <c r="C38" s="15">
        <f>'sumaIntLocali,j'!C38/($O$3*$O$3)</f>
        <v>44.4283</v>
      </c>
      <c r="D38" s="15">
        <f>'sumaIntLocali,j'!D38/($O$3*$O$3)</f>
        <v>20.290199999999999</v>
      </c>
      <c r="E38" s="13">
        <f>'sumaIntLocali,j'!E38/($O$4*$O$4)</f>
        <v>69.857024999999993</v>
      </c>
      <c r="F38" s="13">
        <f>'sumaIntLocali,j'!F38/($O$4*$O$4)</f>
        <v>41.700625000000002</v>
      </c>
      <c r="G38" s="13">
        <f>'sumaIntLocali,j'!G38/($O$4*$O$4)</f>
        <v>125.714125</v>
      </c>
      <c r="H38" s="5">
        <f>'sumaIntLocali,j'!H38/($O$5*$O$5)</f>
        <v>78.01906666666666</v>
      </c>
      <c r="I38" s="5">
        <f>'sumaIntLocali,j'!I38/($O$5*$O$5)</f>
        <v>170.65437777777777</v>
      </c>
      <c r="J38" s="5">
        <f>'sumaIntLocali,j'!J38/($O$5*$O$5)</f>
        <v>64.303822222222223</v>
      </c>
      <c r="K38" s="7">
        <f>'sumaIntLocali,j'!K38/($O$6*$O$6)</f>
        <v>57.267062500000002</v>
      </c>
      <c r="L38" s="7">
        <f>'sumaIntLocali,j'!L38/($O$6*$O$6)</f>
        <v>56.804931250000003</v>
      </c>
      <c r="M38" s="7">
        <f>'sumaIntLocali,j'!M38/($O$6*$O$6)</f>
        <v>41.029368750000003</v>
      </c>
    </row>
    <row r="39" spans="2:13" x14ac:dyDescent="0.25">
      <c r="B39" s="15">
        <f>'sumaIntLocali,j'!B39/($O$3*$O$3)</f>
        <v>32.868200000000002</v>
      </c>
      <c r="C39" s="15">
        <f>'sumaIntLocali,j'!C39/($O$3*$O$3)</f>
        <v>22.4224</v>
      </c>
      <c r="D39" s="15">
        <f>'sumaIntLocali,j'!D39/($O$3*$O$3)</f>
        <v>21.377500000000001</v>
      </c>
      <c r="E39" s="13">
        <f>'sumaIntLocali,j'!E39/($O$4*$O$4)</f>
        <v>79.709524999999999</v>
      </c>
      <c r="F39" s="13">
        <f>'sumaIntLocali,j'!F39/($O$4*$O$4)</f>
        <v>86.489824999999996</v>
      </c>
      <c r="G39" s="13">
        <f>'sumaIntLocali,j'!G39/($O$4*$O$4)</f>
        <v>69.585750000000004</v>
      </c>
      <c r="H39" s="5">
        <f>'sumaIntLocali,j'!H39/($O$5*$O$5)</f>
        <v>48.927300000000002</v>
      </c>
      <c r="I39" s="5">
        <f>'sumaIntLocali,j'!I39/($O$5*$O$5)</f>
        <v>74.166477777777772</v>
      </c>
      <c r="J39" s="5">
        <f>'sumaIntLocali,j'!J39/($O$5*$O$5)</f>
        <v>47.744388888888892</v>
      </c>
      <c r="K39" s="7">
        <f>'sumaIntLocali,j'!K39/($O$6*$O$6)</f>
        <v>37.499087500000002</v>
      </c>
      <c r="L39" s="7">
        <f>'sumaIntLocali,j'!L39/($O$6*$O$6)</f>
        <v>51.534262499999997</v>
      </c>
      <c r="M39" s="7">
        <f>'sumaIntLocali,j'!M39/($O$6*$O$6)</f>
        <v>44.504937499999997</v>
      </c>
    </row>
    <row r="40" spans="2:13" x14ac:dyDescent="0.25">
      <c r="B40" s="15">
        <f>'sumaIntLocali,j'!B40/($O$3*$O$3)</f>
        <v>34.573399999999999</v>
      </c>
      <c r="C40" s="15">
        <f>'sumaIntLocali,j'!C40/($O$3*$O$3)</f>
        <v>22.712299999999999</v>
      </c>
      <c r="D40" s="15">
        <f>'sumaIntLocali,j'!D40/($O$3*$O$3)</f>
        <v>50.231299999999997</v>
      </c>
      <c r="E40" s="13">
        <f>'sumaIntLocali,j'!E40/($O$4*$O$4)</f>
        <v>72.090325000000007</v>
      </c>
      <c r="F40" s="13">
        <f>'sumaIntLocali,j'!F40/($O$4*$O$4)</f>
        <v>42.399500000000003</v>
      </c>
      <c r="G40" s="13">
        <f>'sumaIntLocali,j'!G40/($O$4*$O$4)</f>
        <v>57.700425000000003</v>
      </c>
      <c r="H40" s="5">
        <f>'sumaIntLocali,j'!H40/($O$5*$O$5)</f>
        <v>82.806922222222227</v>
      </c>
      <c r="I40" s="5">
        <f>'sumaIntLocali,j'!I40/($O$5*$O$5)</f>
        <v>88.187688888888886</v>
      </c>
      <c r="J40" s="5">
        <f>'sumaIntLocali,j'!J40/($O$5*$O$5)</f>
        <v>53.555399999999999</v>
      </c>
      <c r="K40" s="7">
        <f>'sumaIntLocali,j'!K40/($O$6*$O$6)</f>
        <v>46.087962500000003</v>
      </c>
      <c r="L40" s="7">
        <f>'sumaIntLocali,j'!L40/($O$6*$O$6)</f>
        <v>47.871287500000001</v>
      </c>
      <c r="M40" s="7">
        <f>'sumaIntLocali,j'!M40/($O$6*$O$6)</f>
        <v>62.998412500000001</v>
      </c>
    </row>
    <row r="41" spans="2:13" x14ac:dyDescent="0.25">
      <c r="B41" s="15">
        <f>'sumaIntLocali,j'!B41/($O$3*$O$3)</f>
        <v>72.639600000000002</v>
      </c>
      <c r="C41" s="15">
        <f>'sumaIntLocali,j'!C41/($O$3*$O$3)</f>
        <v>24.475100000000001</v>
      </c>
      <c r="D41" s="15">
        <f>'sumaIntLocali,j'!D41/($O$3*$O$3)</f>
        <v>21.848600000000001</v>
      </c>
      <c r="E41" s="13">
        <f>'sumaIntLocali,j'!E41/($O$4*$O$4)</f>
        <v>59.241349999999997</v>
      </c>
      <c r="F41" s="13">
        <f>'sumaIntLocali,j'!F41/($O$4*$O$4)</f>
        <v>46.139749999999999</v>
      </c>
      <c r="G41" s="13">
        <f>'sumaIntLocali,j'!G41/($O$4*$O$4)</f>
        <v>63.987425000000002</v>
      </c>
      <c r="H41" s="5">
        <f>'sumaIntLocali,j'!H41/($O$5*$O$5)</f>
        <v>55.070855555555553</v>
      </c>
      <c r="I41" s="5">
        <f>'sumaIntLocali,j'!I41/($O$5*$O$5)</f>
        <v>47.924688888888888</v>
      </c>
      <c r="J41" s="5">
        <f>'sumaIntLocali,j'!J41/($O$5*$O$5)</f>
        <v>66.540400000000005</v>
      </c>
      <c r="K41" s="7">
        <f>'sumaIntLocali,j'!K41/($O$6*$O$6)</f>
        <v>90.865018750000004</v>
      </c>
      <c r="L41" s="7">
        <f>'sumaIntLocali,j'!L41/($O$6*$O$6)</f>
        <v>70.228350000000006</v>
      </c>
      <c r="M41" s="7">
        <f>'sumaIntLocali,j'!M41/($O$6*$O$6)</f>
        <v>45.542156249999998</v>
      </c>
    </row>
    <row r="42" spans="2:13" x14ac:dyDescent="0.25">
      <c r="B42" s="15">
        <f>'sumaIntLocali,j'!B42/($O$3*$O$3)</f>
        <v>68.922799999999995</v>
      </c>
      <c r="C42" s="15">
        <f>'sumaIntLocali,j'!C42/($O$3*$O$3)</f>
        <v>20.037600000000001</v>
      </c>
      <c r="D42" s="15">
        <f>'sumaIntLocali,j'!D42/($O$3*$O$3)</f>
        <v>20.430299999999999</v>
      </c>
      <c r="E42" s="13">
        <f>'sumaIntLocali,j'!E42/($O$4*$O$4)</f>
        <v>70.382800000000003</v>
      </c>
      <c r="F42" s="13">
        <f>'sumaIntLocali,j'!F42/($O$4*$O$4)</f>
        <v>45.407325</v>
      </c>
      <c r="G42" s="13">
        <f>'sumaIntLocali,j'!G42/($O$4*$O$4)</f>
        <v>74.168850000000006</v>
      </c>
      <c r="H42" s="5">
        <f>'sumaIntLocali,j'!H42/($O$5*$O$5)</f>
        <v>69.735288888888888</v>
      </c>
      <c r="I42" s="5">
        <f>'sumaIntLocali,j'!I42/($O$5*$O$5)</f>
        <v>63.843466666666664</v>
      </c>
      <c r="J42" s="5">
        <f>'sumaIntLocali,j'!J42/($O$5*$O$5)</f>
        <v>54.258400000000002</v>
      </c>
      <c r="K42" s="7">
        <f>'sumaIntLocali,j'!K42/($O$6*$O$6)</f>
        <v>68.305387499999995</v>
      </c>
      <c r="L42" s="7">
        <f>'sumaIntLocali,j'!L42/($O$6*$O$6)</f>
        <v>60.191543750000001</v>
      </c>
      <c r="M42" s="7">
        <f>'sumaIntLocali,j'!M42/($O$6*$O$6)</f>
        <v>41.82936875</v>
      </c>
    </row>
    <row r="43" spans="2:13" x14ac:dyDescent="0.25">
      <c r="B43" s="15">
        <f>'sumaIntLocali,j'!B43/($O$3*$O$3)</f>
        <v>25.8216</v>
      </c>
      <c r="C43" s="15">
        <f>'sumaIntLocali,j'!C43/($O$3*$O$3)</f>
        <v>23.229099999999999</v>
      </c>
      <c r="D43" s="15">
        <f>'sumaIntLocali,j'!D43/($O$3*$O$3)</f>
        <v>21.003900000000002</v>
      </c>
      <c r="E43" s="13">
        <f>'sumaIntLocali,j'!E43/($O$4*$O$4)</f>
        <v>66.175075000000007</v>
      </c>
      <c r="F43" s="13">
        <f>'sumaIntLocali,j'!F43/($O$4*$O$4)</f>
        <v>44.849274999999999</v>
      </c>
      <c r="G43" s="13">
        <f>'sumaIntLocali,j'!G43/($O$4*$O$4)</f>
        <v>50.083599999999997</v>
      </c>
      <c r="H43" s="5">
        <f>'sumaIntLocali,j'!H43/($O$5*$O$5)</f>
        <v>50.559877777777778</v>
      </c>
      <c r="I43" s="5">
        <f>'sumaIntLocali,j'!I43/($O$5*$O$5)</f>
        <v>59.002011111111109</v>
      </c>
      <c r="J43" s="5">
        <f>'sumaIntLocali,j'!J43/($O$5*$O$5)</f>
        <v>56.713999999999999</v>
      </c>
      <c r="K43" s="7">
        <f>'sumaIntLocali,j'!K43/($O$6*$O$6)</f>
        <v>47.800150000000002</v>
      </c>
      <c r="L43" s="7">
        <f>'sumaIntLocali,j'!L43/($O$6*$O$6)</f>
        <v>44.237043749999998</v>
      </c>
      <c r="M43" s="7">
        <f>'sumaIntLocali,j'!M43/($O$6*$O$6)</f>
        <v>58.805718749999997</v>
      </c>
    </row>
    <row r="44" spans="2:13" x14ac:dyDescent="0.25">
      <c r="B44" s="15">
        <f>'sumaIntLocali,j'!B44/($O$3*$O$3)</f>
        <v>47.530799999999999</v>
      </c>
      <c r="C44" s="15">
        <f>'sumaIntLocali,j'!C44/($O$3*$O$3)</f>
        <v>19.919499999999999</v>
      </c>
      <c r="D44" s="15">
        <f>'sumaIntLocali,j'!D44/($O$3*$O$3)</f>
        <v>18.687100000000001</v>
      </c>
      <c r="E44" s="13">
        <f>'sumaIntLocali,j'!E44/($O$4*$O$4)</f>
        <v>78.787274999999994</v>
      </c>
      <c r="F44" s="13">
        <f>'sumaIntLocali,j'!F44/($O$4*$O$4)</f>
        <v>59.168149999999997</v>
      </c>
      <c r="G44" s="13">
        <f>'sumaIntLocali,j'!G44/($O$4*$O$4)</f>
        <v>71.965325000000007</v>
      </c>
      <c r="H44" s="5">
        <f>'sumaIntLocali,j'!H44/($O$5*$O$5)</f>
        <v>72.636422222222222</v>
      </c>
      <c r="I44" s="5">
        <f>'sumaIntLocali,j'!I44/($O$5*$O$5)</f>
        <v>66.469455555555555</v>
      </c>
      <c r="J44" s="5">
        <f>'sumaIntLocali,j'!J44/($O$5*$O$5)</f>
        <v>41.159888888888887</v>
      </c>
      <c r="K44" s="7">
        <f>'sumaIntLocali,j'!K44/($O$6*$O$6)</f>
        <v>40.09561875</v>
      </c>
      <c r="L44" s="7">
        <f>'sumaIntLocali,j'!L44/($O$6*$O$6)</f>
        <v>48.879418749999999</v>
      </c>
      <c r="M44" s="7">
        <f>'sumaIntLocali,j'!M44/($O$6*$O$6)</f>
        <v>53.911949999999997</v>
      </c>
    </row>
    <row r="45" spans="2:13" x14ac:dyDescent="0.25">
      <c r="B45" s="15">
        <f>'sumaIntLocali,j'!B45/($O$3*$O$3)</f>
        <v>68.954499999999996</v>
      </c>
      <c r="C45" s="15">
        <f>'sumaIntLocali,j'!C45/($O$3*$O$3)</f>
        <v>29.012</v>
      </c>
      <c r="D45" s="15">
        <f>'sumaIntLocali,j'!D45/($O$3*$O$3)</f>
        <v>21.529800000000002</v>
      </c>
      <c r="E45" s="13">
        <f>'sumaIntLocali,j'!E45/($O$4*$O$4)</f>
        <v>57.536299999999997</v>
      </c>
      <c r="F45" s="13">
        <f>'sumaIntLocali,j'!F45/($O$4*$O$4)</f>
        <v>84.344849999999994</v>
      </c>
      <c r="G45" s="13">
        <f>'sumaIntLocali,j'!G45/($O$4*$O$4)</f>
        <v>56.206200000000003</v>
      </c>
      <c r="H45" s="5">
        <f>'sumaIntLocali,j'!H45/($O$5*$O$5)</f>
        <v>56.192055555555555</v>
      </c>
      <c r="I45" s="5">
        <f>'sumaIntLocali,j'!I45/($O$5*$O$5)</f>
        <v>46.048255555555556</v>
      </c>
      <c r="J45" s="5">
        <f>'sumaIntLocali,j'!J45/($O$5*$O$5)</f>
        <v>45.819766666666666</v>
      </c>
      <c r="K45" s="7">
        <f>'sumaIntLocali,j'!K45/($O$6*$O$6)</f>
        <v>44.08706875</v>
      </c>
      <c r="L45" s="7">
        <f>'sumaIntLocali,j'!L45/($O$6*$O$6)</f>
        <v>54.738868750000002</v>
      </c>
      <c r="M45" s="7">
        <f>'sumaIntLocali,j'!M45/($O$6*$O$6)</f>
        <v>69.490712500000001</v>
      </c>
    </row>
    <row r="46" spans="2:13" x14ac:dyDescent="0.25">
      <c r="B46" s="15">
        <f>'sumaIntLocali,j'!B46/($O$3*$O$3)</f>
        <v>24.520099999999999</v>
      </c>
      <c r="C46" s="15">
        <f>'sumaIntLocali,j'!C46/($O$3*$O$3)</f>
        <v>40.948300000000003</v>
      </c>
      <c r="D46" s="15">
        <f>'sumaIntLocali,j'!D46/($O$3*$O$3)</f>
        <v>54.433100000000003</v>
      </c>
      <c r="E46" s="13">
        <f>'sumaIntLocali,j'!E46/($O$4*$O$4)</f>
        <v>49.456524999999999</v>
      </c>
      <c r="F46" s="13">
        <f>'sumaIntLocali,j'!F46/($O$4*$O$4)</f>
        <v>70.400000000000006</v>
      </c>
      <c r="G46" s="13">
        <f>'sumaIntLocali,j'!G46/($O$4*$O$4)</f>
        <v>52.062649999999998</v>
      </c>
      <c r="H46" s="5">
        <f>'sumaIntLocali,j'!H46/($O$5*$O$5)</f>
        <v>95.217844444444438</v>
      </c>
      <c r="I46" s="5">
        <f>'sumaIntLocali,j'!I46/($O$5*$O$5)</f>
        <v>39.469700000000003</v>
      </c>
      <c r="J46" s="5">
        <f>'sumaIntLocali,j'!J46/($O$5*$O$5)</f>
        <v>57.727788888888888</v>
      </c>
      <c r="K46" s="7">
        <f>'sumaIntLocali,j'!K46/($O$6*$O$6)</f>
        <v>52.180193750000001</v>
      </c>
      <c r="L46" s="7">
        <f>'sumaIntLocali,j'!L46/($O$6*$O$6)</f>
        <v>85.746931250000003</v>
      </c>
      <c r="M46" s="7">
        <f>'sumaIntLocali,j'!M46/($O$6*$O$6)</f>
        <v>52.325456250000002</v>
      </c>
    </row>
    <row r="47" spans="2:13" x14ac:dyDescent="0.25">
      <c r="B47" s="15">
        <f>'sumaIntLocali,j'!B47/($O$3*$O$3)</f>
        <v>50.277000000000001</v>
      </c>
      <c r="C47" s="15">
        <f>'sumaIntLocali,j'!C47/($O$3*$O$3)</f>
        <v>27.426500000000001</v>
      </c>
      <c r="D47" s="15">
        <f>'sumaIntLocali,j'!D47/($O$3*$O$3)</f>
        <v>18.286200000000001</v>
      </c>
      <c r="E47" s="13">
        <f>'sumaIntLocali,j'!E47/($O$4*$O$4)</f>
        <v>56.666800000000002</v>
      </c>
      <c r="F47" s="13">
        <f>'sumaIntLocali,j'!F47/($O$4*$O$4)</f>
        <v>49.972724999999997</v>
      </c>
      <c r="G47" s="13">
        <f>'sumaIntLocali,j'!G47/($O$4*$O$4)</f>
        <v>62.128950000000003</v>
      </c>
      <c r="H47" s="5">
        <f>'sumaIntLocali,j'!H47/($O$5*$O$5)</f>
        <v>69.058288888888896</v>
      </c>
      <c r="I47" s="5">
        <f>'sumaIntLocali,j'!I47/($O$5*$O$5)</f>
        <v>43.586488888888887</v>
      </c>
      <c r="J47" s="5">
        <f>'sumaIntLocali,j'!J47/($O$5*$O$5)</f>
        <v>47.04763333333333</v>
      </c>
      <c r="K47" s="7">
        <f>'sumaIntLocali,j'!K47/($O$6*$O$6)</f>
        <v>45.553856250000003</v>
      </c>
      <c r="L47" s="7">
        <f>'sumaIntLocali,j'!L47/($O$6*$O$6)</f>
        <v>58.497487499999998</v>
      </c>
      <c r="M47" s="7">
        <f>'sumaIntLocali,j'!M47/($O$6*$O$6)</f>
        <v>71.936456250000006</v>
      </c>
    </row>
    <row r="48" spans="2:13" x14ac:dyDescent="0.25">
      <c r="B48" s="15">
        <f>'sumaIntLocali,j'!B48/($O$3*$O$3)</f>
        <v>27.136900000000001</v>
      </c>
      <c r="C48" s="15">
        <f>'sumaIntLocali,j'!C48/($O$3*$O$3)</f>
        <v>39.696399999999997</v>
      </c>
      <c r="D48" s="15">
        <f>'sumaIntLocali,j'!D48/($O$3*$O$3)</f>
        <v>19.6919</v>
      </c>
      <c r="E48" s="13">
        <f>'sumaIntLocali,j'!E48/($O$4*$O$4)</f>
        <v>50.141424999999998</v>
      </c>
      <c r="F48" s="13">
        <f>'sumaIntLocali,j'!F48/($O$4*$O$4)</f>
        <v>40.010624999999997</v>
      </c>
      <c r="G48" s="13">
        <f>'sumaIntLocali,j'!G48/($O$4*$O$4)</f>
        <v>54.836775000000003</v>
      </c>
      <c r="H48" s="5">
        <f>'sumaIntLocali,j'!H48/($O$5*$O$5)</f>
        <v>57.381599999999999</v>
      </c>
      <c r="I48" s="5">
        <f>'sumaIntLocali,j'!I48/($O$5*$O$5)</f>
        <v>62.616944444444442</v>
      </c>
      <c r="J48" s="5">
        <f>'sumaIntLocali,j'!J48/($O$5*$O$5)</f>
        <v>80.912811111111111</v>
      </c>
      <c r="K48" s="7">
        <f>'sumaIntLocali,j'!K48/($O$6*$O$6)</f>
        <v>59.637156249999997</v>
      </c>
      <c r="L48" s="7">
        <f>'sumaIntLocali,j'!L48/($O$6*$O$6)</f>
        <v>50.119068749999997</v>
      </c>
      <c r="M48" s="7">
        <f>'sumaIntLocali,j'!M48/($O$6*$O$6)</f>
        <v>52.476881249999998</v>
      </c>
    </row>
    <row r="49" spans="2:13" x14ac:dyDescent="0.25">
      <c r="B49" s="15">
        <f>'sumaIntLocali,j'!B49/($O$3*$O$3)</f>
        <v>42.551499999999997</v>
      </c>
      <c r="C49" s="15">
        <f>'sumaIntLocali,j'!C49/($O$3*$O$3)</f>
        <v>34.084099999999999</v>
      </c>
      <c r="D49" s="15">
        <f>'sumaIntLocali,j'!D49/($O$3*$O$3)</f>
        <v>22.061900000000001</v>
      </c>
      <c r="E49" s="13">
        <f>'sumaIntLocali,j'!E49/($O$4*$O$4)</f>
        <v>77.76885</v>
      </c>
      <c r="F49" s="13">
        <f>'sumaIntLocali,j'!F49/($O$4*$O$4)</f>
        <v>64.343500000000006</v>
      </c>
      <c r="G49" s="13">
        <f>'sumaIntLocali,j'!G49/($O$4*$O$4)</f>
        <v>49.06935</v>
      </c>
      <c r="H49" s="5">
        <f>'sumaIntLocali,j'!H49/($O$5*$O$5)</f>
        <v>60.430377777777778</v>
      </c>
      <c r="I49" s="5">
        <f>'sumaIntLocali,j'!I49/($O$5*$O$5)</f>
        <v>68.283522222222217</v>
      </c>
      <c r="J49" s="5">
        <f>'sumaIntLocali,j'!J49/($O$5*$O$5)</f>
        <v>56.759555555555558</v>
      </c>
      <c r="K49" s="7">
        <f>'sumaIntLocali,j'!K49/($O$6*$O$6)</f>
        <v>41.682593750000002</v>
      </c>
      <c r="L49" s="7">
        <f>'sumaIntLocali,j'!L49/($O$6*$O$6)</f>
        <v>70.912518750000004</v>
      </c>
      <c r="M49" s="7">
        <f>'sumaIntLocali,j'!M49/($O$6*$O$6)</f>
        <v>56.880056250000003</v>
      </c>
    </row>
    <row r="50" spans="2:13" x14ac:dyDescent="0.25">
      <c r="B50" s="15">
        <f>'sumaIntLocali,j'!B50/($O$3*$O$3)</f>
        <v>22.063500000000001</v>
      </c>
      <c r="C50" s="15">
        <f>'sumaIntLocali,j'!C50/($O$3*$O$3)</f>
        <v>51.851900000000001</v>
      </c>
      <c r="D50" s="15">
        <f>'sumaIntLocali,j'!D50/($O$3*$O$3)</f>
        <v>63.022500000000001</v>
      </c>
      <c r="E50" s="13">
        <f>'sumaIntLocali,j'!E50/($O$4*$O$4)</f>
        <v>52.430250000000001</v>
      </c>
      <c r="F50" s="13">
        <f>'sumaIntLocali,j'!F50/($O$4*$O$4)</f>
        <v>64.998275000000007</v>
      </c>
      <c r="G50" s="13">
        <f>'sumaIntLocali,j'!G50/($O$4*$O$4)</f>
        <v>49.987074999999997</v>
      </c>
      <c r="H50" s="5">
        <f>'sumaIntLocali,j'!H50/($O$5*$O$5)</f>
        <v>56.377077777777778</v>
      </c>
      <c r="I50" s="5">
        <f>'sumaIntLocali,j'!I50/($O$5*$O$5)</f>
        <v>58.990533333333332</v>
      </c>
      <c r="J50" s="5">
        <f>'sumaIntLocali,j'!J50/($O$5*$O$5)</f>
        <v>61.630288888888892</v>
      </c>
      <c r="K50" s="7">
        <f>'sumaIntLocali,j'!K50/($O$6*$O$6)</f>
        <v>52.328331249999998</v>
      </c>
      <c r="L50" s="7">
        <f>'sumaIntLocali,j'!L50/($O$6*$O$6)</f>
        <v>45.138231249999997</v>
      </c>
      <c r="M50" s="7">
        <f>'sumaIntLocali,j'!M50/($O$6*$O$6)</f>
        <v>54.427487499999998</v>
      </c>
    </row>
    <row r="51" spans="2:13" x14ac:dyDescent="0.25">
      <c r="B51" s="15">
        <f>'sumaIntLocali,j'!B51/($O$3*$O$3)</f>
        <v>53.059399999999997</v>
      </c>
      <c r="C51" s="15">
        <f>'sumaIntLocali,j'!C51/($O$3*$O$3)</f>
        <v>33.267200000000003</v>
      </c>
      <c r="D51" s="15">
        <f>'sumaIntLocali,j'!D51/($O$3*$O$3)</f>
        <v>42.124600000000001</v>
      </c>
      <c r="E51" s="13">
        <f>'sumaIntLocali,j'!E51/($O$4*$O$4)</f>
        <v>61.764274999999998</v>
      </c>
      <c r="F51" s="13">
        <f>'sumaIntLocali,j'!F51/($O$4*$O$4)</f>
        <v>64.483824749999997</v>
      </c>
      <c r="G51" s="13">
        <f>'sumaIntLocali,j'!G51/($O$4*$O$4)</f>
        <v>79.696875000000006</v>
      </c>
      <c r="H51" s="5">
        <f>'sumaIntLocali,j'!H51/($O$5*$O$5)</f>
        <v>62.963044444444442</v>
      </c>
      <c r="I51" s="5">
        <f>'sumaIntLocali,j'!I51/($O$5*$O$5)</f>
        <v>60.25342222222222</v>
      </c>
      <c r="J51" s="5">
        <f>'sumaIntLocali,j'!J51/($O$5*$O$5)</f>
        <v>62.135899999999999</v>
      </c>
      <c r="K51" s="7">
        <f>'sumaIntLocali,j'!K51/($O$6*$O$6)</f>
        <v>66.524718750000005</v>
      </c>
      <c r="L51" s="7">
        <f>'sumaIntLocali,j'!L51/($O$6*$O$6)</f>
        <v>55.283818750000002</v>
      </c>
      <c r="M51" s="7">
        <f>'sumaIntLocali,j'!M51/($O$6*$O$6)</f>
        <v>51.53484375</v>
      </c>
    </row>
    <row r="52" spans="2:13" x14ac:dyDescent="0.25">
      <c r="B52" s="15">
        <f>'sumaIntLocali,j'!B52/($O$3*$O$3)</f>
        <v>40.864400000000003</v>
      </c>
      <c r="C52" s="15">
        <f>'sumaIntLocali,j'!C52/($O$3*$O$3)</f>
        <v>33.494500000000002</v>
      </c>
      <c r="D52" s="15">
        <f>'sumaIntLocali,j'!D52/($O$3*$O$3)</f>
        <v>103.50960000000001</v>
      </c>
      <c r="E52" s="13">
        <f>'sumaIntLocali,j'!E52/($O$4*$O$4)</f>
        <v>50.529150000000001</v>
      </c>
      <c r="F52" s="13">
        <f>'sumaIntLocali,j'!F52/($O$4*$O$4)</f>
        <v>49.114624999999997</v>
      </c>
      <c r="G52" s="13">
        <f>'sumaIntLocali,j'!G52/($O$4*$O$4)</f>
        <v>80.37285</v>
      </c>
      <c r="H52" s="5">
        <f>'sumaIntLocali,j'!H52/($O$5*$O$5)</f>
        <v>67.665199999999999</v>
      </c>
      <c r="I52" s="5">
        <f>'sumaIntLocali,j'!I52/($O$5*$O$5)</f>
        <v>59.353411111111114</v>
      </c>
      <c r="J52" s="5">
        <f>'sumaIntLocali,j'!J52/($O$5*$O$5)</f>
        <v>72.58756666666666</v>
      </c>
      <c r="K52" s="7">
        <f>'sumaIntLocali,j'!K52/($O$6*$O$6)</f>
        <v>66.863156250000003</v>
      </c>
      <c r="L52" s="7">
        <f>'sumaIntLocali,j'!L52/($O$6*$O$6)</f>
        <v>61.302087499999999</v>
      </c>
      <c r="M52" s="7">
        <f>'sumaIntLocali,j'!M52/($O$6*$O$6)</f>
        <v>94.283443750000004</v>
      </c>
    </row>
    <row r="53" spans="2:13" x14ac:dyDescent="0.25">
      <c r="B53" s="15">
        <f>'sumaIntLocali,j'!B53/($O$3*$O$3)</f>
        <v>66.282899999999998</v>
      </c>
      <c r="C53" s="15">
        <f>'sumaIntLocali,j'!C53/($O$3*$O$3)</f>
        <v>41.934699999999999</v>
      </c>
      <c r="D53" s="15">
        <f>'sumaIntLocali,j'!D53/($O$3*$O$3)</f>
        <v>49.8718</v>
      </c>
      <c r="E53" s="13">
        <f>'sumaIntLocali,j'!E53/($O$4*$O$4)</f>
        <v>44.073275000000002</v>
      </c>
      <c r="F53" s="13">
        <f>'sumaIntLocali,j'!F53/($O$4*$O$4)</f>
        <v>49.210700000000003</v>
      </c>
      <c r="G53" s="13">
        <f>'sumaIntLocali,j'!G53/($O$4*$O$4)</f>
        <v>80.417000000000002</v>
      </c>
      <c r="H53" s="5">
        <f>'sumaIntLocali,j'!H53/($O$5*$O$5)</f>
        <v>58.918422222222219</v>
      </c>
      <c r="I53" s="5">
        <f>'sumaIntLocali,j'!I53/($O$5*$O$5)</f>
        <v>46.628122222222224</v>
      </c>
      <c r="J53" s="5">
        <f>'sumaIntLocali,j'!J53/($O$5*$O$5)</f>
        <v>69.016788888888883</v>
      </c>
      <c r="K53" s="7">
        <f>'sumaIntLocali,j'!K53/($O$6*$O$6)</f>
        <v>71.131231249999999</v>
      </c>
      <c r="L53" s="7">
        <f>'sumaIntLocali,j'!L53/($O$6*$O$6)</f>
        <v>51.33588125</v>
      </c>
      <c r="M53" s="7">
        <f>'sumaIntLocali,j'!M53/($O$6*$O$6)</f>
        <v>70.330237499999996</v>
      </c>
    </row>
    <row r="54" spans="2:13" x14ac:dyDescent="0.25">
      <c r="B54" s="15">
        <f>'sumaIntLocali,j'!B54/($O$3*$O$3)</f>
        <v>80.435699999999997</v>
      </c>
      <c r="C54" s="15">
        <f>'sumaIntLocali,j'!C54/($O$3*$O$3)</f>
        <v>29.159700000000001</v>
      </c>
      <c r="D54" s="15">
        <f>'sumaIntLocali,j'!D54/($O$3*$O$3)</f>
        <v>29.661300000000001</v>
      </c>
      <c r="E54" s="13">
        <f>'sumaIntLocali,j'!E54/($O$4*$O$4)</f>
        <v>52.977849999999997</v>
      </c>
      <c r="F54" s="13">
        <f>'sumaIntLocali,j'!F54/($O$4*$O$4)</f>
        <v>56.922499999999999</v>
      </c>
      <c r="G54" s="13">
        <f>'sumaIntLocali,j'!G54/($O$4*$O$4)</f>
        <v>64.488299749999996</v>
      </c>
      <c r="H54" s="5">
        <f>'sumaIntLocali,j'!H54/($O$5*$O$5)</f>
        <v>63.170522222222225</v>
      </c>
      <c r="I54" s="5">
        <f>'sumaIntLocali,j'!I54/($O$5*$O$5)</f>
        <v>62.438833333333335</v>
      </c>
      <c r="J54" s="5">
        <f>'sumaIntLocali,j'!J54/($O$5*$O$5)</f>
        <v>59.582833333333333</v>
      </c>
      <c r="K54" s="7">
        <f>'sumaIntLocali,j'!K54/($O$6*$O$6)</f>
        <v>41.009925000000003</v>
      </c>
      <c r="L54" s="7">
        <f>'sumaIntLocali,j'!L54/($O$6*$O$6)</f>
        <v>92.700325000000007</v>
      </c>
      <c r="M54" s="7">
        <f>'sumaIntLocali,j'!M54/($O$6*$O$6)</f>
        <v>61.668843750000001</v>
      </c>
    </row>
    <row r="55" spans="2:13" x14ac:dyDescent="0.25">
      <c r="B55" s="15">
        <f>'sumaIntLocali,j'!B55/($O$3*$O$3)</f>
        <v>18.832999999999998</v>
      </c>
      <c r="C55" s="15">
        <f>'sumaIntLocali,j'!C55/($O$3*$O$3)</f>
        <v>53.159300000000002</v>
      </c>
      <c r="D55" s="15">
        <f>'sumaIntLocali,j'!D55/($O$3*$O$3)</f>
        <v>51.176200000000001</v>
      </c>
      <c r="E55" s="13">
        <f>'sumaIntLocali,j'!E55/($O$4*$O$4)</f>
        <v>44.241050000000001</v>
      </c>
      <c r="F55" s="13">
        <f>'sumaIntLocali,j'!F55/($O$4*$O$4)</f>
        <v>79.580600000000004</v>
      </c>
      <c r="G55" s="13">
        <f>'sumaIntLocali,j'!G55/($O$4*$O$4)</f>
        <v>75.788375000000002</v>
      </c>
      <c r="H55" s="5">
        <f>'sumaIntLocali,j'!H55/($O$5*$O$5)</f>
        <v>44.853288888888891</v>
      </c>
      <c r="I55" s="5">
        <f>'sumaIntLocali,j'!I55/($O$5*$O$5)</f>
        <v>45.04463333333333</v>
      </c>
      <c r="J55" s="5">
        <f>'sumaIntLocali,j'!J55/($O$5*$O$5)</f>
        <v>49.482199999999999</v>
      </c>
      <c r="K55" s="7">
        <f>'sumaIntLocali,j'!K55/($O$6*$O$6)</f>
        <v>59.599618749999998</v>
      </c>
      <c r="L55" s="7">
        <f>'sumaIntLocali,j'!L55/($O$6*$O$6)</f>
        <v>79.072793750000002</v>
      </c>
      <c r="M55" s="7">
        <f>'sumaIntLocali,j'!M55/($O$6*$O$6)</f>
        <v>68.405556250000004</v>
      </c>
    </row>
    <row r="56" spans="2:13" x14ac:dyDescent="0.25">
      <c r="B56" s="15">
        <f>'sumaIntLocali,j'!B56/($O$3*$O$3)</f>
        <v>57.112200000000001</v>
      </c>
      <c r="C56" s="15">
        <f>'sumaIntLocali,j'!C56/($O$3*$O$3)</f>
        <v>44.671799999999998</v>
      </c>
      <c r="D56" s="15">
        <f>'sumaIntLocali,j'!D56/($O$3*$O$3)</f>
        <v>29.113900000000001</v>
      </c>
      <c r="E56" s="13">
        <f>'sumaIntLocali,j'!E56/($O$4*$O$4)</f>
        <v>50.540599999999998</v>
      </c>
      <c r="F56" s="13">
        <f>'sumaIntLocali,j'!F56/($O$4*$O$4)</f>
        <v>59.408875000000002</v>
      </c>
      <c r="G56" s="13">
        <f>'sumaIntLocali,j'!G56/($O$4*$O$4)</f>
        <v>79.232725000000002</v>
      </c>
      <c r="H56" s="5">
        <f>'sumaIntLocali,j'!H56/($O$5*$O$5)</f>
        <v>60.75277777777778</v>
      </c>
      <c r="I56" s="5">
        <f>'sumaIntLocali,j'!I56/($O$5*$O$5)</f>
        <v>43.031411111111112</v>
      </c>
      <c r="J56" s="5">
        <f>'sumaIntLocali,j'!J56/($O$5*$O$5)</f>
        <v>78.934544444444441</v>
      </c>
      <c r="K56" s="7">
        <f>'sumaIntLocali,j'!K56/($O$6*$O$6)</f>
        <v>44.696418749999999</v>
      </c>
      <c r="L56" s="7">
        <f>'sumaIntLocali,j'!L56/($O$6*$O$6)</f>
        <v>96.235312500000006</v>
      </c>
      <c r="M56" s="7">
        <f>'sumaIntLocali,j'!M56/($O$6*$O$6)</f>
        <v>86.366212500000003</v>
      </c>
    </row>
    <row r="57" spans="2:13" x14ac:dyDescent="0.25">
      <c r="B57" s="15">
        <f>'sumaIntLocali,j'!B57/($O$3*$O$3)</f>
        <v>61.3476</v>
      </c>
      <c r="C57" s="15">
        <f>'sumaIntLocali,j'!C57/($O$3*$O$3)</f>
        <v>29.2987</v>
      </c>
      <c r="D57" s="15">
        <f>'sumaIntLocali,j'!D57/($O$3*$O$3)</f>
        <v>31.735499999999998</v>
      </c>
      <c r="E57" s="13">
        <f>'sumaIntLocali,j'!E57/($O$4*$O$4)</f>
        <v>69.139825000000002</v>
      </c>
      <c r="F57" s="13">
        <f>'sumaIntLocali,j'!F57/($O$4*$O$4)</f>
        <v>55.745550000000001</v>
      </c>
      <c r="G57" s="13">
        <f>'sumaIntLocali,j'!G57/($O$4*$O$4)</f>
        <v>62.827275</v>
      </c>
      <c r="H57" s="5">
        <f>'sumaIntLocali,j'!H57/($O$5*$O$5)</f>
        <v>44.437466666666666</v>
      </c>
      <c r="I57" s="5">
        <f>'sumaIntLocali,j'!I57/($O$5*$O$5)</f>
        <v>50.979666666666667</v>
      </c>
      <c r="J57" s="5">
        <f>'sumaIntLocali,j'!J57/($O$5*$O$5)</f>
        <v>52.24377777777778</v>
      </c>
      <c r="K57" s="7">
        <f>'sumaIntLocali,j'!K57/($O$6*$O$6)</f>
        <v>48.400181250000003</v>
      </c>
      <c r="L57" s="7">
        <f>'sumaIntLocali,j'!L57/($O$6*$O$6)</f>
        <v>87.769293750000003</v>
      </c>
      <c r="M57" s="7">
        <f>'sumaIntLocali,j'!M57/($O$6*$O$6)</f>
        <v>103.73609999999999</v>
      </c>
    </row>
    <row r="58" spans="2:13" x14ac:dyDescent="0.25">
      <c r="B58" s="15">
        <f>'sumaIntLocali,j'!B58/($O$3*$O$3)</f>
        <v>60.217199999999998</v>
      </c>
      <c r="C58" s="15">
        <f>'sumaIntLocali,j'!C58/($O$3*$O$3)</f>
        <v>35.9544</v>
      </c>
      <c r="D58" s="15">
        <f>'sumaIntLocali,j'!D58/($O$3*$O$3)</f>
        <v>36.434399999999997</v>
      </c>
      <c r="E58" s="13">
        <f>'sumaIntLocali,j'!E58/($O$4*$O$4)</f>
        <v>114.7795</v>
      </c>
      <c r="F58" s="13">
        <f>'sumaIntLocali,j'!F58/($O$4*$O$4)</f>
        <v>43.201124999999998</v>
      </c>
      <c r="G58" s="13">
        <f>'sumaIntLocali,j'!G58/($O$4*$O$4)</f>
        <v>69.864474999999999</v>
      </c>
      <c r="H58" s="5">
        <f>'sumaIntLocali,j'!H58/($O$5*$O$5)</f>
        <v>55.293844444444446</v>
      </c>
      <c r="I58" s="5">
        <f>'sumaIntLocali,j'!I58/($O$5*$O$5)</f>
        <v>53.068377777777776</v>
      </c>
      <c r="J58" s="5">
        <f>'sumaIntLocali,j'!J58/($O$5*$O$5)</f>
        <v>68.783600000000007</v>
      </c>
      <c r="K58" s="7">
        <f>'sumaIntLocali,j'!K58/($O$6*$O$6)</f>
        <v>50.207893749999997</v>
      </c>
      <c r="L58" s="7">
        <f>'sumaIntLocali,j'!L58/($O$6*$O$6)</f>
        <v>69.985306249999994</v>
      </c>
      <c r="M58" s="7">
        <f>'sumaIntLocali,j'!M58/($O$6*$O$6)</f>
        <v>86.238631249999997</v>
      </c>
    </row>
    <row r="59" spans="2:13" x14ac:dyDescent="0.25">
      <c r="B59" s="15">
        <f>'sumaIntLocali,j'!B59/($O$3*$O$3)</f>
        <v>51.896500000000003</v>
      </c>
      <c r="C59" s="15">
        <f>'sumaIntLocali,j'!C59/($O$3*$O$3)</f>
        <v>29.874500000000001</v>
      </c>
      <c r="D59" s="15">
        <f>'sumaIntLocali,j'!D59/($O$3*$O$3)</f>
        <v>22.4147</v>
      </c>
      <c r="E59" s="13">
        <f>'sumaIntLocali,j'!E59/($O$4*$O$4)</f>
        <v>72.227874999999997</v>
      </c>
      <c r="F59" s="13">
        <f>'sumaIntLocali,j'!F59/($O$4*$O$4)</f>
        <v>63.355699999999999</v>
      </c>
      <c r="G59" s="13">
        <f>'sumaIntLocali,j'!G59/($O$4*$O$4)</f>
        <v>92.353099999999998</v>
      </c>
      <c r="H59" s="5">
        <f>'sumaIntLocali,j'!H59/($O$5*$O$5)</f>
        <v>67.75181111111111</v>
      </c>
      <c r="I59" s="5">
        <f>'sumaIntLocali,j'!I59/($O$5*$O$5)</f>
        <v>68.00063333333334</v>
      </c>
      <c r="J59" s="5">
        <f>'sumaIntLocali,j'!J59/($O$5*$O$5)</f>
        <v>45.312677777777779</v>
      </c>
      <c r="K59" s="7">
        <f>'sumaIntLocali,j'!K59/($O$6*$O$6)</f>
        <v>64.23131875</v>
      </c>
      <c r="L59" s="7">
        <f>'sumaIntLocali,j'!L59/($O$6*$O$6)</f>
        <v>70.426868749999997</v>
      </c>
      <c r="M59" s="7">
        <f>'sumaIntLocali,j'!M59/($O$6*$O$6)</f>
        <v>68.178937500000004</v>
      </c>
    </row>
    <row r="60" spans="2:13" x14ac:dyDescent="0.25">
      <c r="B60" s="15">
        <f>'sumaIntLocali,j'!B60/($O$3*$O$3)</f>
        <v>88.239199999999997</v>
      </c>
      <c r="C60" s="15">
        <f>'sumaIntLocali,j'!C60/($O$3*$O$3)</f>
        <v>38.546399999999998</v>
      </c>
      <c r="D60" s="15">
        <f>'sumaIntLocali,j'!D60/($O$3*$O$3)</f>
        <v>24.5428</v>
      </c>
      <c r="E60" s="13">
        <f>'sumaIntLocali,j'!E60/($O$4*$O$4)</f>
        <v>67.208725000000001</v>
      </c>
      <c r="F60" s="13">
        <f>'sumaIntLocali,j'!F60/($O$4*$O$4)</f>
        <v>72.800825000000003</v>
      </c>
      <c r="G60" s="13">
        <f>'sumaIntLocali,j'!G60/($O$4*$O$4)</f>
        <v>81.061499999999995</v>
      </c>
      <c r="H60" s="5">
        <f>'sumaIntLocali,j'!H60/($O$5*$O$5)</f>
        <v>40.373744444444448</v>
      </c>
      <c r="I60" s="5">
        <f>'sumaIntLocali,j'!I60/($O$5*$O$5)</f>
        <v>52.373288888888887</v>
      </c>
      <c r="J60" s="5">
        <f>'sumaIntLocali,j'!J60/($O$5*$O$5)</f>
        <v>53.486477777777779</v>
      </c>
      <c r="K60" s="7">
        <f>'sumaIntLocali,j'!K60/($O$6*$O$6)</f>
        <v>68.043393750000007</v>
      </c>
      <c r="L60" s="7">
        <f>'sumaIntLocali,j'!L60/($O$6*$O$6)</f>
        <v>97.301124999999999</v>
      </c>
      <c r="M60" s="7">
        <f>'sumaIntLocali,j'!M60/($O$6*$O$6)</f>
        <v>68.621531250000004</v>
      </c>
    </row>
    <row r="61" spans="2:13" x14ac:dyDescent="0.25">
      <c r="B61" s="15">
        <f>'sumaIntLocali,j'!B61/($O$3*$O$3)</f>
        <v>108.2242</v>
      </c>
      <c r="C61" s="15">
        <f>'sumaIntLocali,j'!C61/($O$3*$O$3)</f>
        <v>25.407</v>
      </c>
      <c r="D61" s="15">
        <f>'sumaIntLocali,j'!D61/($O$3*$O$3)</f>
        <v>37.288499999999999</v>
      </c>
      <c r="E61" s="13">
        <f>'sumaIntLocali,j'!E61/($O$4*$O$4)</f>
        <v>86.815100000000001</v>
      </c>
      <c r="F61" s="13">
        <f>'sumaIntLocali,j'!F61/($O$4*$O$4)</f>
        <v>57.215049999999998</v>
      </c>
      <c r="G61" s="13">
        <f>'sumaIntLocali,j'!G61/($O$4*$O$4)</f>
        <v>69.235074999999995</v>
      </c>
      <c r="H61" s="5">
        <f>'sumaIntLocali,j'!H61/($O$5*$O$5)</f>
        <v>69.801266666666663</v>
      </c>
      <c r="I61" s="5">
        <f>'sumaIntLocali,j'!I61/($O$5*$O$5)</f>
        <v>51.182944444444445</v>
      </c>
      <c r="J61" s="5">
        <f>'sumaIntLocali,j'!J61/($O$5*$O$5)</f>
        <v>81.319822222222228</v>
      </c>
      <c r="K61" s="7">
        <f>'sumaIntLocali,j'!K61/($O$6*$O$6)</f>
        <v>47.025868750000001</v>
      </c>
      <c r="L61" s="7">
        <f>'sumaIntLocali,j'!L61/($O$6*$O$6)</f>
        <v>50.475993750000001</v>
      </c>
      <c r="M61" s="7">
        <f>'sumaIntLocali,j'!M61/($O$6*$O$6)</f>
        <v>69.578418749999997</v>
      </c>
    </row>
    <row r="62" spans="2:13" x14ac:dyDescent="0.25">
      <c r="B62" s="15">
        <f>'sumaIntLocali,j'!B62/($O$3*$O$3)</f>
        <v>229.02379999999999</v>
      </c>
      <c r="C62" s="15">
        <f>'sumaIntLocali,j'!C62/($O$3*$O$3)</f>
        <v>37.229300000000002</v>
      </c>
      <c r="D62" s="15">
        <f>'sumaIntLocali,j'!D62/($O$3*$O$3)</f>
        <v>35.433</v>
      </c>
      <c r="E62" s="13">
        <f>'sumaIntLocali,j'!E62/($O$4*$O$4)</f>
        <v>82.325500000000005</v>
      </c>
      <c r="F62" s="13">
        <f>'sumaIntLocali,j'!F62/($O$4*$O$4)</f>
        <v>61.840024999999997</v>
      </c>
      <c r="G62" s="13">
        <f>'sumaIntLocali,j'!G62/($O$4*$O$4)</f>
        <v>58.678600000000003</v>
      </c>
      <c r="H62" s="5">
        <f>'sumaIntLocali,j'!H62/($O$5*$O$5)</f>
        <v>55.333844444444445</v>
      </c>
      <c r="I62" s="5">
        <f>'sumaIntLocali,j'!I62/($O$5*$O$5)</f>
        <v>52.824455555555552</v>
      </c>
      <c r="J62" s="5">
        <f>'sumaIntLocali,j'!J62/($O$5*$O$5)</f>
        <v>55.656944444444441</v>
      </c>
      <c r="K62" s="7">
        <f>'sumaIntLocali,j'!K62/($O$6*$O$6)</f>
        <v>49.340662500000001</v>
      </c>
      <c r="L62" s="7">
        <f>'sumaIntLocali,j'!L62/($O$6*$O$6)</f>
        <v>50.586437500000002</v>
      </c>
      <c r="M62" s="7">
        <f>'sumaIntLocali,j'!M62/($O$6*$O$6)</f>
        <v>84.346193749999998</v>
      </c>
    </row>
    <row r="63" spans="2:13" x14ac:dyDescent="0.25">
      <c r="B63" s="15">
        <f>'sumaIntLocali,j'!B63/($O$3*$O$3)</f>
        <v>85.679599999999994</v>
      </c>
      <c r="C63" s="15">
        <f>'sumaIntLocali,j'!C63/($O$3*$O$3)</f>
        <v>26.4788</v>
      </c>
      <c r="D63" s="15">
        <f>'sumaIntLocali,j'!D63/($O$3*$O$3)</f>
        <v>41.162999999999997</v>
      </c>
      <c r="E63" s="13">
        <f>'sumaIntLocali,j'!E63/($O$4*$O$4)</f>
        <v>63.981999999999999</v>
      </c>
      <c r="F63" s="13">
        <f>'sumaIntLocali,j'!F63/($O$4*$O$4)</f>
        <v>71.105474999999998</v>
      </c>
      <c r="G63" s="13">
        <f>'sumaIntLocali,j'!G63/($O$4*$O$4)</f>
        <v>50.510624999999997</v>
      </c>
      <c r="H63" s="5">
        <f>'sumaIntLocali,j'!H63/($O$5*$O$5)</f>
        <v>76.28532222222222</v>
      </c>
      <c r="I63" s="5">
        <f>'sumaIntLocali,j'!I63/($O$5*$O$5)</f>
        <v>64.472288888888883</v>
      </c>
      <c r="J63" s="5">
        <f>'sumaIntLocali,j'!J63/($O$5*$O$5)</f>
        <v>84.187299999999993</v>
      </c>
      <c r="K63" s="7">
        <f>'sumaIntLocali,j'!K63/($O$6*$O$6)</f>
        <v>44.011268749999999</v>
      </c>
      <c r="L63" s="7">
        <f>'sumaIntLocali,j'!L63/($O$6*$O$6)</f>
        <v>58.508812499999998</v>
      </c>
      <c r="M63" s="7">
        <f>'sumaIntLocali,j'!M63/($O$6*$O$6)</f>
        <v>86.398831250000001</v>
      </c>
    </row>
    <row r="64" spans="2:13" x14ac:dyDescent="0.25">
      <c r="B64" s="15">
        <f>'sumaIntLocali,j'!B64/($O$3*$O$3)</f>
        <v>79.294600000000003</v>
      </c>
      <c r="C64" s="15">
        <f>'sumaIntLocali,j'!C64/($O$3*$O$3)</f>
        <v>22.358899999999998</v>
      </c>
      <c r="D64" s="15">
        <f>'sumaIntLocali,j'!D64/($O$3*$O$3)</f>
        <v>25.031199999999998</v>
      </c>
      <c r="E64" s="13">
        <f>'sumaIntLocali,j'!E64/($O$4*$O$4)</f>
        <v>49.413800000000002</v>
      </c>
      <c r="F64" s="13">
        <f>'sumaIntLocali,j'!F64/($O$4*$O$4)</f>
        <v>62.963275000000003</v>
      </c>
      <c r="G64" s="13">
        <f>'sumaIntLocali,j'!G64/($O$4*$O$4)</f>
        <v>60.456524999999999</v>
      </c>
      <c r="H64" s="5">
        <f>'sumaIntLocali,j'!H64/($O$5*$O$5)</f>
        <v>50.533988888888892</v>
      </c>
      <c r="I64" s="5">
        <f>'sumaIntLocali,j'!I64/($O$5*$O$5)</f>
        <v>52.312255555555552</v>
      </c>
      <c r="J64" s="5">
        <f>'sumaIntLocali,j'!J64/($O$5*$O$5)</f>
        <v>46.57962222222222</v>
      </c>
      <c r="K64" s="7">
        <f>'sumaIntLocali,j'!K64/($O$6*$O$6)</f>
        <v>41.259387500000003</v>
      </c>
      <c r="L64" s="7">
        <f>'sumaIntLocali,j'!L64/($O$6*$O$6)</f>
        <v>49.26236875</v>
      </c>
      <c r="M64" s="7">
        <f>'sumaIntLocali,j'!M64/($O$6*$O$6)</f>
        <v>78.328275000000005</v>
      </c>
    </row>
    <row r="65" spans="2:13" x14ac:dyDescent="0.25">
      <c r="B65" s="15">
        <f>'sumaIntLocali,j'!B65/($O$3*$O$3)</f>
        <v>97.878299999999996</v>
      </c>
      <c r="C65" s="15">
        <f>'sumaIntLocali,j'!C65/($O$3*$O$3)</f>
        <v>26.084499999999998</v>
      </c>
      <c r="D65" s="15">
        <f>'sumaIntLocali,j'!D65/($O$3*$O$3)</f>
        <v>29.464500000000001</v>
      </c>
      <c r="E65" s="13">
        <f>'sumaIntLocali,j'!E65/($O$4*$O$4)</f>
        <v>78.205349999999996</v>
      </c>
      <c r="F65" s="13">
        <f>'sumaIntLocali,j'!F65/($O$4*$O$4)</f>
        <v>53.017524999999999</v>
      </c>
      <c r="G65" s="13">
        <f>'sumaIntLocali,j'!G65/($O$4*$O$4)</f>
        <v>61.616599999999998</v>
      </c>
      <c r="H65" s="5">
        <f>'sumaIntLocali,j'!H65/($O$5*$O$5)</f>
        <v>46.302611111111112</v>
      </c>
      <c r="I65" s="5">
        <f>'sumaIntLocali,j'!I65/($O$5*$O$5)</f>
        <v>74.576955555555557</v>
      </c>
      <c r="J65" s="5">
        <f>'sumaIntLocali,j'!J65/($O$5*$O$5)</f>
        <v>67.370933333333326</v>
      </c>
      <c r="K65" s="7">
        <f>'sumaIntLocali,j'!K65/($O$6*$O$6)</f>
        <v>49.487781249999998</v>
      </c>
      <c r="L65" s="7">
        <f>'sumaIntLocali,j'!L65/($O$6*$O$6)</f>
        <v>55.427774999999997</v>
      </c>
      <c r="M65" s="7">
        <f>'sumaIntLocali,j'!M65/($O$6*$O$6)</f>
        <v>62.056643749999999</v>
      </c>
    </row>
    <row r="66" spans="2:13" x14ac:dyDescent="0.25">
      <c r="B66" s="15">
        <f>'sumaIntLocali,j'!B66/($O$3*$O$3)</f>
        <v>84.542500000000004</v>
      </c>
      <c r="C66" s="15">
        <f>'sumaIntLocali,j'!C66/($O$3*$O$3)</f>
        <v>20.6371</v>
      </c>
      <c r="D66" s="15">
        <f>'sumaIntLocali,j'!D66/($O$3*$O$3)</f>
        <v>74.817400000000006</v>
      </c>
      <c r="E66" s="13">
        <f>'sumaIntLocali,j'!E66/($O$4*$O$4)</f>
        <v>98.890474999999995</v>
      </c>
      <c r="F66" s="13">
        <f>'sumaIntLocali,j'!F66/($O$4*$O$4)</f>
        <v>45.69905</v>
      </c>
      <c r="G66" s="13">
        <f>'sumaIntLocali,j'!G66/($O$4*$O$4)</f>
        <v>47.978774999999999</v>
      </c>
      <c r="H66" s="5">
        <f>'sumaIntLocali,j'!H66/($O$5*$O$5)</f>
        <v>49.35241111111111</v>
      </c>
      <c r="I66" s="5">
        <f>'sumaIntLocali,j'!I66/($O$5*$O$5)</f>
        <v>74.954688888888896</v>
      </c>
      <c r="J66" s="5">
        <f>'sumaIntLocali,j'!J66/($O$5*$O$5)</f>
        <v>53.060311111111112</v>
      </c>
      <c r="K66" s="7">
        <f>'sumaIntLocali,j'!K66/($O$6*$O$6)</f>
        <v>37.818481249999998</v>
      </c>
      <c r="L66" s="7">
        <f>'sumaIntLocali,j'!L66/($O$6*$O$6)</f>
        <v>57.610725000000002</v>
      </c>
      <c r="M66" s="7">
        <f>'sumaIntLocali,j'!M66/($O$6*$O$6)</f>
        <v>49.869675000000001</v>
      </c>
    </row>
    <row r="67" spans="2:13" x14ac:dyDescent="0.25">
      <c r="B67" s="15">
        <f>'sumaIntLocali,j'!B67/($O$3*$O$3)</f>
        <v>35.689300000000003</v>
      </c>
      <c r="C67" s="15">
        <f>'sumaIntLocali,j'!C67/($O$3*$O$3)</f>
        <v>34.278500000000001</v>
      </c>
      <c r="D67" s="15">
        <f>'sumaIntLocali,j'!D67/($O$3*$O$3)</f>
        <v>44.357999999999997</v>
      </c>
      <c r="E67" s="13">
        <f>'sumaIntLocali,j'!E67/($O$4*$O$4)</f>
        <v>74.926500000000004</v>
      </c>
      <c r="F67" s="13">
        <f>'sumaIntLocali,j'!F67/($O$4*$O$4)</f>
        <v>42.022075000000001</v>
      </c>
      <c r="G67" s="13">
        <f>'sumaIntLocali,j'!G67/($O$4*$O$4)</f>
        <v>48.133575</v>
      </c>
      <c r="H67" s="5">
        <f>'sumaIntLocali,j'!H67/($O$5*$O$5)</f>
        <v>43.680688888888888</v>
      </c>
      <c r="I67" s="5">
        <f>'sumaIntLocali,j'!I67/($O$5*$O$5)</f>
        <v>86.110544444444443</v>
      </c>
      <c r="J67" s="5">
        <f>'sumaIntLocali,j'!J67/($O$5*$O$5)</f>
        <v>58.509744444444443</v>
      </c>
      <c r="K67" s="7">
        <f>'sumaIntLocali,j'!K67/($O$6*$O$6)</f>
        <v>46.2079375</v>
      </c>
      <c r="L67" s="7">
        <f>'sumaIntLocali,j'!L67/($O$6*$O$6)</f>
        <v>59.646693749999997</v>
      </c>
      <c r="M67" s="7">
        <f>'sumaIntLocali,j'!M67/($O$6*$O$6)</f>
        <v>59.981706250000002</v>
      </c>
    </row>
    <row r="68" spans="2:13" x14ac:dyDescent="0.25">
      <c r="B68" s="15">
        <f>'sumaIntLocali,j'!B68/($O$3*$O$3)</f>
        <v>35.219099999999997</v>
      </c>
      <c r="C68" s="15">
        <f>'sumaIntLocali,j'!C68/($O$3*$O$3)</f>
        <v>29.019500000000001</v>
      </c>
      <c r="D68" s="15">
        <f>'sumaIntLocali,j'!D68/($O$3*$O$3)</f>
        <v>26.019500000000001</v>
      </c>
      <c r="E68" s="13">
        <f>'sumaIntLocali,j'!E68/($O$4*$O$4)</f>
        <v>86.603975000000005</v>
      </c>
      <c r="F68" s="13">
        <f>'sumaIntLocali,j'!F68/($O$4*$O$4)</f>
        <v>52.040925000000001</v>
      </c>
      <c r="G68" s="13">
        <f>'sumaIntLocali,j'!G68/($O$4*$O$4)</f>
        <v>44.159925000000001</v>
      </c>
      <c r="H68" s="5">
        <f>'sumaIntLocali,j'!H68/($O$5*$O$5)</f>
        <v>59.856433333333335</v>
      </c>
      <c r="I68" s="5">
        <f>'sumaIntLocali,j'!I68/($O$5*$O$5)</f>
        <v>72.341477777777783</v>
      </c>
      <c r="J68" s="5">
        <f>'sumaIntLocali,j'!J68/($O$5*$O$5)</f>
        <v>46.943155555555556</v>
      </c>
      <c r="K68" s="7">
        <f>'sumaIntLocali,j'!K68/($O$6*$O$6)</f>
        <v>43.437631250000003</v>
      </c>
      <c r="L68" s="7">
        <f>'sumaIntLocali,j'!L68/($O$6*$O$6)</f>
        <v>41.92674375</v>
      </c>
      <c r="M68" s="7">
        <f>'sumaIntLocali,j'!M68/($O$6*$O$6)</f>
        <v>55.856243749999997</v>
      </c>
    </row>
    <row r="69" spans="2:13" x14ac:dyDescent="0.25">
      <c r="B69" s="15">
        <f>'sumaIntLocali,j'!B69/($O$3*$O$3)</f>
        <v>54.605200000000004</v>
      </c>
      <c r="C69" s="15">
        <f>'sumaIntLocali,j'!C69/($O$3*$O$3)</f>
        <v>21.167899999999999</v>
      </c>
      <c r="D69" s="15">
        <f>'sumaIntLocali,j'!D69/($O$3*$O$3)</f>
        <v>25.489699999999999</v>
      </c>
      <c r="E69" s="13">
        <f>'sumaIntLocali,j'!E69/($O$4*$O$4)</f>
        <v>48.683399999999999</v>
      </c>
      <c r="F69" s="13">
        <f>'sumaIntLocali,j'!F69/($O$4*$O$4)</f>
        <v>49.603875000000002</v>
      </c>
      <c r="G69" s="13">
        <f>'sumaIntLocali,j'!G69/($O$4*$O$4)</f>
        <v>49.637650000000001</v>
      </c>
      <c r="H69" s="5">
        <f>'sumaIntLocali,j'!H69/($O$5*$O$5)</f>
        <v>50.051099999999998</v>
      </c>
      <c r="I69" s="5">
        <f>'sumaIntLocali,j'!I69/($O$5*$O$5)</f>
        <v>175.59113333333335</v>
      </c>
      <c r="J69" s="5">
        <f>'sumaIntLocali,j'!J69/($O$5*$O$5)</f>
        <v>47.391355555555556</v>
      </c>
      <c r="K69" s="7">
        <f>'sumaIntLocali,j'!K69/($O$6*$O$6)</f>
        <v>37.08925</v>
      </c>
      <c r="L69" s="7">
        <f>'sumaIntLocali,j'!L69/($O$6*$O$6)</f>
        <v>54.703943750000001</v>
      </c>
      <c r="M69" s="7">
        <f>'sumaIntLocali,j'!M69/($O$6*$O$6)</f>
        <v>46.97795</v>
      </c>
    </row>
    <row r="70" spans="2:13" x14ac:dyDescent="0.25">
      <c r="B70" s="15">
        <f>'sumaIntLocali,j'!B70/($O$3*$O$3)</f>
        <v>50.645800000000001</v>
      </c>
      <c r="C70" s="15">
        <f>'sumaIntLocali,j'!C70/($O$3*$O$3)</f>
        <v>19.8447</v>
      </c>
      <c r="D70" s="15">
        <f>'sumaIntLocali,j'!D70/($O$3*$O$3)</f>
        <v>37.065300000000001</v>
      </c>
      <c r="E70" s="13">
        <f>'sumaIntLocali,j'!E70/($O$4*$O$4)</f>
        <v>46.488525000000003</v>
      </c>
      <c r="F70" s="13">
        <f>'sumaIntLocali,j'!F70/($O$4*$O$4)</f>
        <v>61.041400000000003</v>
      </c>
      <c r="G70" s="13">
        <f>'sumaIntLocali,j'!G70/($O$4*$O$4)</f>
        <v>48.998049999999999</v>
      </c>
      <c r="H70" s="5">
        <f>'sumaIntLocali,j'!H70/($O$5*$O$5)</f>
        <v>66.598833333333332</v>
      </c>
      <c r="I70" s="5">
        <f>'sumaIntLocali,j'!I70/($O$5*$O$5)</f>
        <v>133.62262222222222</v>
      </c>
      <c r="J70" s="5">
        <f>'sumaIntLocali,j'!J70/($O$5*$O$5)</f>
        <v>78.106744444444445</v>
      </c>
      <c r="K70" s="7">
        <f>'sumaIntLocali,j'!K70/($O$6*$O$6)</f>
        <v>49.895681250000003</v>
      </c>
      <c r="L70" s="7">
        <f>'sumaIntLocali,j'!L70/($O$6*$O$6)</f>
        <v>44.117006250000003</v>
      </c>
      <c r="M70" s="7">
        <f>'sumaIntLocali,j'!M70/($O$6*$O$6)</f>
        <v>42.716262499999999</v>
      </c>
    </row>
    <row r="71" spans="2:13" x14ac:dyDescent="0.25">
      <c r="B71" s="15">
        <f>'sumaIntLocali,j'!B71/($O$3*$O$3)</f>
        <v>47.8658</v>
      </c>
      <c r="C71" s="15">
        <f>'sumaIntLocali,j'!C71/($O$3*$O$3)</f>
        <v>27.007300000000001</v>
      </c>
      <c r="D71" s="15">
        <f>'sumaIntLocali,j'!D71/($O$3*$O$3)</f>
        <v>62.666499999999999</v>
      </c>
      <c r="E71" s="13">
        <f>'sumaIntLocali,j'!E71/($O$4*$O$4)</f>
        <v>44.758875000000003</v>
      </c>
      <c r="F71" s="13">
        <f>'sumaIntLocali,j'!F71/($O$4*$O$4)</f>
        <v>50.237974999999999</v>
      </c>
      <c r="G71" s="13">
        <f>'sumaIntLocali,j'!G71/($O$4*$O$4)</f>
        <v>39.334474999999998</v>
      </c>
      <c r="H71" s="5">
        <f>'sumaIntLocali,j'!H71/($O$5*$O$5)</f>
        <v>66.415455555555553</v>
      </c>
      <c r="I71" s="5">
        <f>'sumaIntLocali,j'!I71/($O$5*$O$5)</f>
        <v>62.769022222222219</v>
      </c>
      <c r="J71" s="5">
        <f>'sumaIntLocali,j'!J71/($O$5*$O$5)</f>
        <v>54.164466666666669</v>
      </c>
      <c r="K71" s="7">
        <f>'sumaIntLocali,j'!K71/($O$6*$O$6)</f>
        <v>35.265687499999999</v>
      </c>
      <c r="L71" s="7">
        <f>'sumaIntLocali,j'!L71/($O$6*$O$6)</f>
        <v>42.510006250000004</v>
      </c>
      <c r="M71" s="7">
        <f>'sumaIntLocali,j'!M71/($O$6*$O$6)</f>
        <v>74.062674999999999</v>
      </c>
    </row>
    <row r="72" spans="2:13" x14ac:dyDescent="0.25">
      <c r="B72" s="15">
        <f>'sumaIntLocali,j'!B72/($O$3*$O$3)</f>
        <v>47.124499999999998</v>
      </c>
      <c r="C72" s="15">
        <f>'sumaIntLocali,j'!C72/($O$3*$O$3)</f>
        <v>28.270600000000002</v>
      </c>
      <c r="D72" s="15">
        <f>'sumaIntLocali,j'!D72/($O$3*$O$3)</f>
        <v>37.547800000000002</v>
      </c>
      <c r="E72" s="13">
        <f>'sumaIntLocali,j'!E72/($O$4*$O$4)</f>
        <v>42.251550000000002</v>
      </c>
      <c r="F72" s="13">
        <f>'sumaIntLocali,j'!F72/($O$4*$O$4)</f>
        <v>41.811900000000001</v>
      </c>
      <c r="G72" s="13">
        <f>'sumaIntLocali,j'!G72/($O$4*$O$4)</f>
        <v>39.377450000000003</v>
      </c>
      <c r="H72" s="5">
        <f>'sumaIntLocali,j'!H72/($O$5*$O$5)</f>
        <v>43.835455555555555</v>
      </c>
      <c r="I72" s="5">
        <f>'sumaIntLocali,j'!I72/($O$5*$O$5)</f>
        <v>101.75148888888889</v>
      </c>
      <c r="J72" s="5">
        <f>'sumaIntLocali,j'!J72/($O$5*$O$5)</f>
        <v>83.423644444444449</v>
      </c>
      <c r="K72" s="7">
        <f>'sumaIntLocali,j'!K72/($O$6*$O$6)</f>
        <v>44.7683125</v>
      </c>
      <c r="L72" s="7">
        <f>'sumaIntLocali,j'!L72/($O$6*$O$6)</f>
        <v>43.887768749999999</v>
      </c>
      <c r="M72" s="7">
        <f>'sumaIntLocali,j'!M72/($O$6*$O$6)</f>
        <v>59.142843749999997</v>
      </c>
    </row>
    <row r="73" spans="2:13" x14ac:dyDescent="0.25">
      <c r="B73" s="15">
        <f>'sumaIntLocali,j'!B73/($O$3*$O$3)</f>
        <v>43.607700000000001</v>
      </c>
      <c r="C73" s="15">
        <f>'sumaIntLocali,j'!C73/($O$3*$O$3)</f>
        <v>27.532800000000002</v>
      </c>
      <c r="D73" s="15">
        <f>'sumaIntLocali,j'!D73/($O$3*$O$3)</f>
        <v>43.013800000000003</v>
      </c>
      <c r="E73" s="13">
        <f>'sumaIntLocali,j'!E73/($O$4*$O$4)</f>
        <v>41.574975000000002</v>
      </c>
      <c r="F73" s="13">
        <f>'sumaIntLocali,j'!F73/($O$4*$O$4)</f>
        <v>49.376950000000001</v>
      </c>
      <c r="G73" s="13">
        <f>'sumaIntLocali,j'!G73/($O$4*$O$4)</f>
        <v>53.199350000000003</v>
      </c>
      <c r="H73" s="5">
        <f>'sumaIntLocali,j'!H73/($O$5*$O$5)</f>
        <v>60.143677777777775</v>
      </c>
      <c r="I73" s="5">
        <f>'sumaIntLocali,j'!I73/($O$5*$O$5)</f>
        <v>91.298044444444443</v>
      </c>
      <c r="J73" s="5">
        <f>'sumaIntLocali,j'!J73/($O$5*$O$5)</f>
        <v>50.547122222222221</v>
      </c>
      <c r="K73" s="7">
        <f>'sumaIntLocali,j'!K73/($O$6*$O$6)</f>
        <v>40.721975</v>
      </c>
      <c r="L73" s="7">
        <f>'sumaIntLocali,j'!L73/($O$6*$O$6)</f>
        <v>41.047081249999998</v>
      </c>
      <c r="M73" s="7">
        <f>'sumaIntLocali,j'!M73/($O$6*$O$6)</f>
        <v>71.486362499999998</v>
      </c>
    </row>
    <row r="74" spans="2:13" x14ac:dyDescent="0.25">
      <c r="B74" s="15">
        <f>'sumaIntLocali,j'!B74/($O$3*$O$3)</f>
        <v>64.344099999999997</v>
      </c>
      <c r="C74" s="15">
        <f>'sumaIntLocali,j'!C74/($O$3*$O$3)</f>
        <v>30.7759</v>
      </c>
      <c r="D74" s="15">
        <f>'sumaIntLocali,j'!D74/($O$3*$O$3)</f>
        <v>38.344000000000001</v>
      </c>
      <c r="E74" s="13">
        <f>'sumaIntLocali,j'!E74/($O$4*$O$4)</f>
        <v>43.71575</v>
      </c>
      <c r="F74" s="13">
        <f>'sumaIntLocali,j'!F74/($O$4*$O$4)</f>
        <v>76.496949999999998</v>
      </c>
      <c r="G74" s="13">
        <f>'sumaIntLocali,j'!G74/($O$4*$O$4)</f>
        <v>47.986924999999999</v>
      </c>
      <c r="H74" s="5">
        <f>'sumaIntLocali,j'!H74/($O$5*$O$5)</f>
        <v>41.429011111111109</v>
      </c>
      <c r="I74" s="5">
        <f>'sumaIntLocali,j'!I74/($O$5*$O$5)</f>
        <v>62.899700000000003</v>
      </c>
      <c r="J74" s="5">
        <f>'sumaIntLocali,j'!J74/($O$5*$O$5)</f>
        <v>65.404499999999999</v>
      </c>
      <c r="K74" s="7">
        <f>'sumaIntLocali,j'!K74/($O$6*$O$6)</f>
        <v>35.068562499999999</v>
      </c>
      <c r="L74" s="7">
        <f>'sumaIntLocali,j'!L74/($O$6*$O$6)</f>
        <v>57.566637499999999</v>
      </c>
      <c r="M74" s="7">
        <f>'sumaIntLocali,j'!M74/($O$6*$O$6)</f>
        <v>71.123687500000003</v>
      </c>
    </row>
    <row r="75" spans="2:13" x14ac:dyDescent="0.25">
      <c r="B75" s="15">
        <f>'sumaIntLocali,j'!B75/($O$3*$O$3)</f>
        <v>42.149299999999997</v>
      </c>
      <c r="C75" s="15">
        <f>'sumaIntLocali,j'!C75/($O$3*$O$3)</f>
        <v>30.2879</v>
      </c>
      <c r="D75" s="15">
        <f>'sumaIntLocali,j'!D75/($O$3*$O$3)</f>
        <v>27.9437</v>
      </c>
      <c r="E75" s="13">
        <f>'sumaIntLocali,j'!E75/($O$4*$O$4)</f>
        <v>47.700825000000002</v>
      </c>
      <c r="F75" s="13">
        <f>'sumaIntLocali,j'!F75/($O$4*$O$4)</f>
        <v>73.203074999999998</v>
      </c>
      <c r="G75" s="13">
        <f>'sumaIntLocali,j'!G75/($O$4*$O$4)</f>
        <v>57.975724999999997</v>
      </c>
      <c r="H75" s="5">
        <f>'sumaIntLocali,j'!H75/($O$5*$O$5)</f>
        <v>50.873966666666668</v>
      </c>
      <c r="I75" s="5">
        <f>'sumaIntLocali,j'!I75/($O$5*$O$5)</f>
        <v>67.996577777777773</v>
      </c>
      <c r="J75" s="5">
        <f>'sumaIntLocali,j'!J75/($O$5*$O$5)</f>
        <v>44.735044444444448</v>
      </c>
      <c r="K75" s="7">
        <f>'sumaIntLocali,j'!K75/($O$6*$O$6)</f>
        <v>38.422499999999999</v>
      </c>
      <c r="L75" s="7">
        <f>'sumaIntLocali,j'!L75/($O$6*$O$6)</f>
        <v>57.700018749999998</v>
      </c>
      <c r="M75" s="7">
        <f>'sumaIntLocali,j'!M75/($O$6*$O$6)</f>
        <v>73.512631249999998</v>
      </c>
    </row>
    <row r="76" spans="2:13" x14ac:dyDescent="0.25">
      <c r="B76" s="15">
        <f>'sumaIntLocali,j'!B76/($O$3*$O$3)</f>
        <v>49.788200000000003</v>
      </c>
      <c r="C76" s="15">
        <f>'sumaIntLocali,j'!C76/($O$3*$O$3)</f>
        <v>54.409199999999998</v>
      </c>
      <c r="D76" s="15">
        <f>'sumaIntLocali,j'!D76/($O$3*$O$3)</f>
        <v>52.8367</v>
      </c>
      <c r="E76" s="13">
        <f>'sumaIntLocali,j'!E76/($O$4*$O$4)</f>
        <v>46.517000000000003</v>
      </c>
      <c r="F76" s="13">
        <f>'sumaIntLocali,j'!F76/($O$4*$O$4)</f>
        <v>60.138275</v>
      </c>
      <c r="G76" s="13">
        <f>'sumaIntLocali,j'!G76/($O$4*$O$4)</f>
        <v>73.039599999999993</v>
      </c>
      <c r="H76" s="5">
        <f>'sumaIntLocali,j'!H76/($O$5*$O$5)</f>
        <v>53.896688888888889</v>
      </c>
      <c r="I76" s="5">
        <f>'sumaIntLocali,j'!I76/($O$5*$O$5)</f>
        <v>114.09543333333333</v>
      </c>
      <c r="J76" s="5">
        <f>'sumaIntLocali,j'!J76/($O$5*$O$5)</f>
        <v>49.438211111111109</v>
      </c>
      <c r="K76" s="7">
        <f>'sumaIntLocali,j'!K76/($O$6*$O$6)</f>
        <v>35.56513125</v>
      </c>
      <c r="L76" s="7">
        <f>'sumaIntLocali,j'!L76/($O$6*$O$6)</f>
        <v>44.389256250000003</v>
      </c>
      <c r="M76" s="7">
        <f>'sumaIntLocali,j'!M76/($O$6*$O$6)</f>
        <v>78.988600000000005</v>
      </c>
    </row>
    <row r="77" spans="2:13" x14ac:dyDescent="0.25">
      <c r="B77" s="15">
        <f>'sumaIntLocali,j'!B77/($O$3*$O$3)</f>
        <v>64.340400000000002</v>
      </c>
      <c r="C77" s="15">
        <f>'sumaIntLocali,j'!C77/($O$3*$O$3)</f>
        <v>32.308900000000001</v>
      </c>
      <c r="D77" s="15">
        <f>'sumaIntLocali,j'!D77/($O$3*$O$3)</f>
        <v>43.219900000000003</v>
      </c>
      <c r="E77" s="13">
        <f>'sumaIntLocali,j'!E77/($O$4*$O$4)</f>
        <v>70.724175000000002</v>
      </c>
      <c r="F77" s="13">
        <f>'sumaIntLocali,j'!F77/($O$4*$O$4)</f>
        <v>41.453575000000001</v>
      </c>
      <c r="G77" s="13">
        <f>'sumaIntLocali,j'!G77/($O$4*$O$4)</f>
        <v>49.69435</v>
      </c>
      <c r="H77" s="5">
        <f>'sumaIntLocali,j'!H77/($O$5*$O$5)</f>
        <v>42.787977777777776</v>
      </c>
      <c r="I77" s="5">
        <f>'sumaIntLocali,j'!I77/($O$5*$O$5)</f>
        <v>167.40543333333332</v>
      </c>
      <c r="J77" s="5">
        <f>'sumaIntLocali,j'!J77/($O$5*$O$5)</f>
        <v>58.750433333333334</v>
      </c>
      <c r="K77" s="7">
        <f>'sumaIntLocali,j'!K77/($O$6*$O$6)</f>
        <v>49.04704375</v>
      </c>
      <c r="L77" s="7">
        <f>'sumaIntLocali,j'!L77/($O$6*$O$6)</f>
        <v>37.029431250000002</v>
      </c>
      <c r="M77" s="7">
        <f>'sumaIntLocali,j'!M77/($O$6*$O$6)</f>
        <v>69.391168750000006</v>
      </c>
    </row>
    <row r="78" spans="2:13" x14ac:dyDescent="0.25">
      <c r="B78" s="15">
        <f>'sumaIntLocali,j'!B78/($O$3*$O$3)</f>
        <v>41.351599999999998</v>
      </c>
      <c r="C78" s="15">
        <f>'sumaIntLocali,j'!C78/($O$3*$O$3)</f>
        <v>23.978899999999999</v>
      </c>
      <c r="D78" s="15">
        <f>'sumaIntLocali,j'!D78/($O$3*$O$3)</f>
        <v>93.972800000000007</v>
      </c>
      <c r="E78" s="13">
        <f>'sumaIntLocali,j'!E78/($O$4*$O$4)</f>
        <v>49.884824999999999</v>
      </c>
      <c r="F78" s="13">
        <f>'sumaIntLocali,j'!F78/($O$4*$O$4)</f>
        <v>41.545250000000003</v>
      </c>
      <c r="G78" s="13">
        <f>'sumaIntLocali,j'!G78/($O$4*$O$4)</f>
        <v>52.209650000000003</v>
      </c>
      <c r="H78" s="5">
        <f>'sumaIntLocali,j'!H78/($O$5*$O$5)</f>
        <v>61.404666666666664</v>
      </c>
      <c r="I78" s="5">
        <f>'sumaIntLocali,j'!I78/($O$5*$O$5)</f>
        <v>89.90273333333333</v>
      </c>
      <c r="J78" s="5">
        <f>'sumaIntLocali,j'!J78/($O$5*$O$5)</f>
        <v>56.696122222222222</v>
      </c>
      <c r="K78" s="7">
        <f>'sumaIntLocali,j'!K78/($O$6*$O$6)</f>
        <v>44.025687499999997</v>
      </c>
      <c r="L78" s="7">
        <f>'sumaIntLocali,j'!L78/($O$6*$O$6)</f>
        <v>45.301606249999999</v>
      </c>
      <c r="M78" s="7">
        <f>'sumaIntLocali,j'!M78/($O$6*$O$6)</f>
        <v>100.45879375</v>
      </c>
    </row>
    <row r="79" spans="2:13" x14ac:dyDescent="0.25">
      <c r="B79" s="15">
        <f>'sumaIntLocali,j'!B79/($O$3*$O$3)</f>
        <v>39.7303</v>
      </c>
      <c r="C79" s="15">
        <f>'sumaIntLocali,j'!C79/($O$3*$O$3)</f>
        <v>60.975299999999997</v>
      </c>
      <c r="D79" s="15">
        <f>'sumaIntLocali,j'!D79/($O$3*$O$3)</f>
        <v>47.994799999999998</v>
      </c>
      <c r="E79" s="13">
        <f>'sumaIntLocali,j'!E79/($O$4*$O$4)</f>
        <v>50.295650000000002</v>
      </c>
      <c r="F79" s="13">
        <f>'sumaIntLocali,j'!F79/($O$4*$O$4)</f>
        <v>68.703625000000002</v>
      </c>
      <c r="G79" s="13">
        <f>'sumaIntLocali,j'!G79/($O$4*$O$4)</f>
        <v>43.793399999999998</v>
      </c>
      <c r="H79" s="5">
        <f>'sumaIntLocali,j'!H79/($O$5*$O$5)</f>
        <v>41.685655555555556</v>
      </c>
      <c r="I79" s="5">
        <f>'sumaIntLocali,j'!I79/($O$5*$O$5)</f>
        <v>55.118488888888891</v>
      </c>
      <c r="J79" s="5">
        <f>'sumaIntLocali,j'!J79/($O$5*$O$5)</f>
        <v>50.179377777777781</v>
      </c>
      <c r="K79" s="7">
        <f>'sumaIntLocali,j'!K79/($O$6*$O$6)</f>
        <v>40.877193750000004</v>
      </c>
      <c r="L79" s="7">
        <f>'sumaIntLocali,j'!L79/($O$6*$O$6)</f>
        <v>37.151200000000003</v>
      </c>
      <c r="M79" s="7">
        <f>'sumaIntLocali,j'!M79/($O$6*$O$6)</f>
        <v>99.814862500000004</v>
      </c>
    </row>
    <row r="80" spans="2:13" x14ac:dyDescent="0.25">
      <c r="B80" s="15">
        <f>'sumaIntLocali,j'!B80/($O$3*$O$3)</f>
        <v>29.3127</v>
      </c>
      <c r="C80" s="15">
        <f>'sumaIntLocali,j'!C80/($O$3*$O$3)</f>
        <v>55.865699999999997</v>
      </c>
      <c r="D80" s="15">
        <f>'sumaIntLocali,j'!D80/($O$3*$O$3)</f>
        <v>208.7508</v>
      </c>
      <c r="E80" s="13">
        <f>'sumaIntLocali,j'!E80/($O$4*$O$4)</f>
        <v>62.603875000000002</v>
      </c>
      <c r="F80" s="13">
        <f>'sumaIntLocali,j'!F80/($O$4*$O$4)</f>
        <v>74.697225000000003</v>
      </c>
      <c r="G80" s="13">
        <f>'sumaIntLocali,j'!G80/($O$4*$O$4)</f>
        <v>67.037125000000003</v>
      </c>
      <c r="H80" s="5">
        <f>'sumaIntLocali,j'!H80/($O$5*$O$5)</f>
        <v>60.780033333333336</v>
      </c>
      <c r="I80" s="5">
        <f>'sumaIntLocali,j'!I80/($O$5*$O$5)</f>
        <v>63.343511111111113</v>
      </c>
      <c r="J80" s="5">
        <f>'sumaIntLocali,j'!J80/($O$5*$O$5)</f>
        <v>46.563099999999999</v>
      </c>
      <c r="K80" s="7">
        <f>'sumaIntLocali,j'!K80/($O$6*$O$6)</f>
        <v>55.941443749999998</v>
      </c>
      <c r="L80" s="7">
        <f>'sumaIntLocali,j'!L80/($O$6*$O$6)</f>
        <v>52.298256250000001</v>
      </c>
      <c r="M80" s="7">
        <f>'sumaIntLocali,j'!M80/($O$6*$O$6)</f>
        <v>71.107181249999996</v>
      </c>
    </row>
    <row r="81" spans="2:13" x14ac:dyDescent="0.25">
      <c r="B81" s="15">
        <f>'sumaIntLocali,j'!B81/($O$3*$O$3)</f>
        <v>27.906199999999998</v>
      </c>
      <c r="C81" s="15">
        <f>'sumaIntLocali,j'!C81/($O$3*$O$3)</f>
        <v>52.287599999999998</v>
      </c>
      <c r="D81" s="15">
        <f>'sumaIntLocali,j'!D81/($O$3*$O$3)</f>
        <v>110.0596</v>
      </c>
      <c r="E81" s="13">
        <f>'sumaIntLocali,j'!E81/($O$4*$O$4)</f>
        <v>44.277275000000003</v>
      </c>
      <c r="F81" s="13">
        <f>'sumaIntLocali,j'!F81/($O$4*$O$4)</f>
        <v>64.592025000000007</v>
      </c>
      <c r="G81" s="13">
        <f>'sumaIntLocali,j'!G81/($O$4*$O$4)</f>
        <v>66.242599749999997</v>
      </c>
      <c r="H81" s="5">
        <f>'sumaIntLocali,j'!H81/($O$5*$O$5)</f>
        <v>57.821977666666669</v>
      </c>
      <c r="I81" s="5">
        <f>'sumaIntLocali,j'!I81/($O$5*$O$5)</f>
        <v>111.25733333333334</v>
      </c>
      <c r="J81" s="5">
        <f>'sumaIntLocali,j'!J81/($O$5*$O$5)</f>
        <v>41.614344444444441</v>
      </c>
      <c r="K81" s="7">
        <f>'sumaIntLocali,j'!K81/($O$6*$O$6)</f>
        <v>103.01821875</v>
      </c>
      <c r="L81" s="7">
        <f>'sumaIntLocali,j'!L81/($O$6*$O$6)</f>
        <v>65.274006249999999</v>
      </c>
      <c r="M81" s="7">
        <f>'sumaIntLocali,j'!M81/($O$6*$O$6)</f>
        <v>59.253281250000001</v>
      </c>
    </row>
    <row r="82" spans="2:13" x14ac:dyDescent="0.25">
      <c r="B82" s="15">
        <f>'sumaIntLocali,j'!B82/($O$3*$O$3)</f>
        <v>30.924099999999999</v>
      </c>
      <c r="C82" s="15">
        <f>'sumaIntLocali,j'!C82/($O$3*$O$3)</f>
        <v>106.3836</v>
      </c>
      <c r="D82" s="15">
        <f>'sumaIntLocali,j'!D82/($O$3*$O$3)</f>
        <v>32.405700000000003</v>
      </c>
      <c r="E82" s="13">
        <f>'sumaIntLocali,j'!E82/($O$4*$O$4)</f>
        <v>72.322824999999995</v>
      </c>
      <c r="F82" s="13">
        <f>'sumaIntLocali,j'!F82/($O$4*$O$4)</f>
        <v>60.7821</v>
      </c>
      <c r="G82" s="13">
        <f>'sumaIntLocali,j'!G82/($O$4*$O$4)</f>
        <v>65.680025000000001</v>
      </c>
      <c r="H82" s="5">
        <f>'sumaIntLocali,j'!H82/($O$5*$O$5)</f>
        <v>50.095122222222223</v>
      </c>
      <c r="I82" s="5">
        <f>'sumaIntLocali,j'!I82/($O$5*$O$5)</f>
        <v>62.566955555555559</v>
      </c>
      <c r="J82" s="5">
        <f>'sumaIntLocali,j'!J82/($O$5*$O$5)</f>
        <v>59.974666666666664</v>
      </c>
      <c r="K82" s="7">
        <f>'sumaIntLocali,j'!K82/($O$6*$O$6)</f>
        <v>50.106037499999999</v>
      </c>
      <c r="L82" s="7">
        <f>'sumaIntLocali,j'!L82/($O$6*$O$6)</f>
        <v>56.317806249999997</v>
      </c>
      <c r="M82" s="7">
        <f>'sumaIntLocali,j'!M82/($O$6*$O$6)</f>
        <v>52.116368749999999</v>
      </c>
    </row>
    <row r="83" spans="2:13" x14ac:dyDescent="0.25">
      <c r="B83" s="15">
        <f>'sumaIntLocali,j'!B83/($O$3*$O$3)</f>
        <v>31.720800000000001</v>
      </c>
      <c r="C83" s="15">
        <f>'sumaIntLocali,j'!C83/($O$3*$O$3)</f>
        <v>114.964</v>
      </c>
      <c r="D83" s="15">
        <f>'sumaIntLocali,j'!D83/($O$3*$O$3)</f>
        <v>32.622999</v>
      </c>
      <c r="E83" s="13">
        <f>'sumaIntLocali,j'!E83/($O$4*$O$4)</f>
        <v>59.775700000000001</v>
      </c>
      <c r="F83" s="13">
        <f>'sumaIntLocali,j'!F83/($O$4*$O$4)</f>
        <v>65.402725000000004</v>
      </c>
      <c r="G83" s="13">
        <f>'sumaIntLocali,j'!G83/($O$4*$O$4)</f>
        <v>58.828175000000002</v>
      </c>
      <c r="H83" s="5">
        <f>'sumaIntLocali,j'!H83/($O$5*$O$5)</f>
        <v>78.619044444444441</v>
      </c>
      <c r="I83" s="5">
        <f>'sumaIntLocali,j'!I83/($O$5*$O$5)</f>
        <v>80.303922222222226</v>
      </c>
      <c r="J83" s="5">
        <f>'sumaIntLocali,j'!J83/($O$5*$O$5)</f>
        <v>49.428733333333334</v>
      </c>
      <c r="K83" s="7">
        <f>'sumaIntLocali,j'!K83/($O$6*$O$6)</f>
        <v>41.584081249999997</v>
      </c>
      <c r="L83" s="7">
        <f>'sumaIntLocali,j'!L83/($O$6*$O$6)</f>
        <v>45.777406249999999</v>
      </c>
      <c r="M83" s="7">
        <f>'sumaIntLocali,j'!M83/($O$6*$O$6)</f>
        <v>69.802674999999994</v>
      </c>
    </row>
    <row r="84" spans="2:13" x14ac:dyDescent="0.25">
      <c r="B84" s="15">
        <f>'sumaIntLocali,j'!B84/($O$3*$O$3)</f>
        <v>21.851800000000001</v>
      </c>
      <c r="C84" s="15">
        <f>'sumaIntLocali,j'!C84/($O$3*$O$3)</f>
        <v>63.388199999999998</v>
      </c>
      <c r="D84" s="15">
        <f>'sumaIntLocali,j'!D84/($O$3*$O$3)</f>
        <v>21.7073</v>
      </c>
      <c r="E84" s="13">
        <f>'sumaIntLocali,j'!E84/($O$4*$O$4)</f>
        <v>42.45205</v>
      </c>
      <c r="F84" s="13">
        <f>'sumaIntLocali,j'!F84/($O$4*$O$4)</f>
        <v>49.697024999999996</v>
      </c>
      <c r="G84" s="13">
        <f>'sumaIntLocali,j'!G84/($O$4*$O$4)</f>
        <v>74.002049999999997</v>
      </c>
      <c r="H84" s="5">
        <f>'sumaIntLocali,j'!H84/($O$5*$O$5)</f>
        <v>47.827411111111111</v>
      </c>
      <c r="I84" s="5">
        <f>'sumaIntLocali,j'!I84/($O$5*$O$5)</f>
        <v>82.585922222222223</v>
      </c>
      <c r="J84" s="5">
        <f>'sumaIntLocali,j'!J84/($O$5*$O$5)</f>
        <v>62.520633333333336</v>
      </c>
      <c r="K84" s="7">
        <f>'sumaIntLocali,j'!K84/($O$6*$O$6)</f>
        <v>51.026018749999999</v>
      </c>
      <c r="L84" s="7">
        <f>'sumaIntLocali,j'!L84/($O$6*$O$6)</f>
        <v>64.759225000000001</v>
      </c>
      <c r="M84" s="7">
        <f>'sumaIntLocali,j'!M84/($O$6*$O$6)</f>
        <v>78.722899999999996</v>
      </c>
    </row>
    <row r="85" spans="2:13" x14ac:dyDescent="0.25">
      <c r="B85" s="15">
        <f>'sumaIntLocali,j'!B85/($O$3*$O$3)</f>
        <v>18.987400000000001</v>
      </c>
      <c r="C85" s="15">
        <f>'sumaIntLocali,j'!C85/($O$3*$O$3)</f>
        <v>57.260899999999999</v>
      </c>
      <c r="D85" s="15">
        <f>'sumaIntLocali,j'!D85/($O$3*$O$3)</f>
        <v>19.489100000000001</v>
      </c>
      <c r="E85" s="13">
        <f>'sumaIntLocali,j'!E85/($O$4*$O$4)</f>
        <v>58.627675000000004</v>
      </c>
      <c r="F85" s="13">
        <f>'sumaIntLocali,j'!F85/($O$4*$O$4)</f>
        <v>66.101474749999994</v>
      </c>
      <c r="G85" s="13">
        <f>'sumaIntLocali,j'!G85/($O$4*$O$4)</f>
        <v>87.539199999999994</v>
      </c>
      <c r="H85" s="5">
        <f>'sumaIntLocali,j'!H85/($O$5*$O$5)</f>
        <v>69.89317777777778</v>
      </c>
      <c r="I85" s="5">
        <f>'sumaIntLocali,j'!I85/($O$5*$O$5)</f>
        <v>97.749388888888888</v>
      </c>
      <c r="J85" s="5">
        <f>'sumaIntLocali,j'!J85/($O$5*$O$5)</f>
        <v>59.393822222222219</v>
      </c>
      <c r="K85" s="7">
        <f>'sumaIntLocali,j'!K85/($O$6*$O$6)</f>
        <v>38.335693749999997</v>
      </c>
      <c r="L85" s="7">
        <f>'sumaIntLocali,j'!L85/($O$6*$O$6)</f>
        <v>57.948843750000002</v>
      </c>
      <c r="M85" s="7">
        <f>'sumaIntLocali,j'!M85/($O$6*$O$6)</f>
        <v>51.91924375</v>
      </c>
    </row>
    <row r="86" spans="2:13" x14ac:dyDescent="0.25">
      <c r="B86" s="15">
        <f>'sumaIntLocali,j'!B86/($O$3*$O$3)</f>
        <v>20.938600000000001</v>
      </c>
      <c r="C86" s="15">
        <f>'sumaIntLocali,j'!C86/($O$3*$O$3)</f>
        <v>33.084499999999998</v>
      </c>
      <c r="D86" s="15">
        <f>'sumaIntLocali,j'!D86/($O$3*$O$3)</f>
        <v>21.029399999999999</v>
      </c>
      <c r="E86" s="13">
        <f>'sumaIntLocali,j'!E86/($O$4*$O$4)</f>
        <v>65.206975</v>
      </c>
      <c r="F86" s="13">
        <f>'sumaIntLocali,j'!F86/($O$4*$O$4)</f>
        <v>53.822474999999997</v>
      </c>
      <c r="G86" s="13">
        <f>'sumaIntLocali,j'!G86/($O$4*$O$4)</f>
        <v>57.747050000000002</v>
      </c>
      <c r="H86" s="5">
        <f>'sumaIntLocali,j'!H86/($O$5*$O$5)</f>
        <v>52.427844444444446</v>
      </c>
      <c r="I86" s="5">
        <f>'sumaIntLocali,j'!I86/($O$5*$O$5)</f>
        <v>68.428822222222223</v>
      </c>
      <c r="J86" s="5">
        <f>'sumaIntLocali,j'!J86/($O$5*$O$5)</f>
        <v>44.575144444444447</v>
      </c>
      <c r="K86" s="7">
        <f>'sumaIntLocali,j'!K86/($O$6*$O$6)</f>
        <v>45.778806250000002</v>
      </c>
      <c r="L86" s="7">
        <f>'sumaIntLocali,j'!L86/($O$6*$O$6)</f>
        <v>55.382687500000003</v>
      </c>
      <c r="M86" s="7">
        <f>'sumaIntLocali,j'!M86/($O$6*$O$6)</f>
        <v>47.304893749999998</v>
      </c>
    </row>
    <row r="87" spans="2:13" x14ac:dyDescent="0.25">
      <c r="B87" s="15">
        <f>'sumaIntLocali,j'!B87/($O$3*$O$3)</f>
        <v>19.046900000000001</v>
      </c>
      <c r="C87" s="15">
        <f>'sumaIntLocali,j'!C87/($O$3*$O$3)</f>
        <v>63.745800000000003</v>
      </c>
      <c r="D87" s="15">
        <f>'sumaIntLocali,j'!D87/($O$3*$O$3)</f>
        <v>32.936300000000003</v>
      </c>
      <c r="E87" s="13">
        <f>'sumaIntLocali,j'!E87/($O$4*$O$4)</f>
        <v>91.143349999999998</v>
      </c>
      <c r="F87" s="13">
        <f>'sumaIntLocali,j'!F87/($O$4*$O$4)</f>
        <v>65.328625000000002</v>
      </c>
      <c r="G87" s="13">
        <f>'sumaIntLocali,j'!G87/($O$4*$O$4)</f>
        <v>59.9221</v>
      </c>
      <c r="H87" s="5">
        <f>'sumaIntLocali,j'!H87/($O$5*$O$5)</f>
        <v>82.583588888888883</v>
      </c>
      <c r="I87" s="5">
        <f>'sumaIntLocali,j'!I87/($O$5*$O$5)</f>
        <v>111.30851111111112</v>
      </c>
      <c r="J87" s="5">
        <f>'sumaIntLocali,j'!J87/($O$5*$O$5)</f>
        <v>47.842155555555557</v>
      </c>
      <c r="K87" s="7">
        <f>'sumaIntLocali,j'!K87/($O$6*$O$6)</f>
        <v>61.43990625</v>
      </c>
      <c r="L87" s="7">
        <f>'sumaIntLocali,j'!L87/($O$6*$O$6)</f>
        <v>51.112887499999999</v>
      </c>
      <c r="M87" s="7">
        <f>'sumaIntLocali,j'!M87/($O$6*$O$6)</f>
        <v>62.6602125</v>
      </c>
    </row>
    <row r="88" spans="2:13" x14ac:dyDescent="0.25">
      <c r="B88" s="15">
        <f>'sumaIntLocali,j'!B88/($O$3*$O$3)</f>
        <v>23.11</v>
      </c>
      <c r="C88" s="15">
        <f>'sumaIntLocali,j'!C88/($O$3*$O$3)</f>
        <v>40.341900000000003</v>
      </c>
      <c r="D88" s="15">
        <f>'sumaIntLocali,j'!D88/($O$3*$O$3)</f>
        <v>43.932499999999997</v>
      </c>
      <c r="E88" s="13">
        <f>'sumaIntLocali,j'!E88/($O$4*$O$4)</f>
        <v>157.151625</v>
      </c>
      <c r="F88" s="13">
        <f>'sumaIntLocali,j'!F88/($O$4*$O$4)</f>
        <v>52.464024999999999</v>
      </c>
      <c r="G88" s="13">
        <f>'sumaIntLocali,j'!G88/($O$4*$O$4)</f>
        <v>49.653199999999998</v>
      </c>
      <c r="H88" s="5">
        <f>'sumaIntLocali,j'!H88/($O$5*$O$5)</f>
        <v>61.669677777777778</v>
      </c>
      <c r="I88" s="5">
        <f>'sumaIntLocali,j'!I88/($O$5*$O$5)</f>
        <v>65.665888888888887</v>
      </c>
      <c r="J88" s="5">
        <f>'sumaIntLocali,j'!J88/($O$5*$O$5)</f>
        <v>48.922577777777775</v>
      </c>
      <c r="K88" s="7">
        <f>'sumaIntLocali,j'!K88/($O$6*$O$6)</f>
        <v>47.2113625</v>
      </c>
      <c r="L88" s="7">
        <f>'sumaIntLocali,j'!L88/($O$6*$O$6)</f>
        <v>59.116300000000003</v>
      </c>
      <c r="M88" s="7">
        <f>'sumaIntLocali,j'!M88/($O$6*$O$6)</f>
        <v>49.577512499999997</v>
      </c>
    </row>
    <row r="89" spans="2:13" x14ac:dyDescent="0.25">
      <c r="B89" s="15">
        <f>'sumaIntLocali,j'!B89/($O$3*$O$3)</f>
        <v>34.9024</v>
      </c>
      <c r="C89" s="15">
        <f>'sumaIntLocali,j'!C89/($O$3*$O$3)</f>
        <v>30.2972</v>
      </c>
      <c r="D89" s="15">
        <f>'sumaIntLocali,j'!D89/($O$3*$O$3)</f>
        <v>43.847000000000001</v>
      </c>
      <c r="E89" s="13">
        <f>'sumaIntLocali,j'!E89/($O$4*$O$4)</f>
        <v>117.987875</v>
      </c>
      <c r="F89" s="13">
        <f>'sumaIntLocali,j'!F89/($O$4*$O$4)</f>
        <v>54.900149999999996</v>
      </c>
      <c r="G89" s="13">
        <f>'sumaIntLocali,j'!G89/($O$4*$O$4)</f>
        <v>56.814525000000003</v>
      </c>
      <c r="H89" s="5">
        <f>'sumaIntLocali,j'!H89/($O$5*$O$5)</f>
        <v>64.871188888888895</v>
      </c>
      <c r="I89" s="5">
        <f>'sumaIntLocali,j'!I89/($O$5*$O$5)</f>
        <v>70.557455555555549</v>
      </c>
      <c r="J89" s="5">
        <f>'sumaIntLocali,j'!J89/($O$5*$O$5)</f>
        <v>56.653199999999998</v>
      </c>
      <c r="K89" s="7">
        <f>'sumaIntLocali,j'!K89/($O$6*$O$6)</f>
        <v>53.062393749999998</v>
      </c>
      <c r="L89" s="7">
        <f>'sumaIntLocali,j'!L89/($O$6*$O$6)</f>
        <v>56.721787499999998</v>
      </c>
      <c r="M89" s="7">
        <f>'sumaIntLocali,j'!M89/($O$6*$O$6)</f>
        <v>43.092824999999998</v>
      </c>
    </row>
    <row r="90" spans="2:13" x14ac:dyDescent="0.25">
      <c r="B90" s="15">
        <f>'sumaIntLocali,j'!B90/($O$3*$O$3)</f>
        <v>21.631900000000002</v>
      </c>
      <c r="C90" s="15">
        <f>'sumaIntLocali,j'!C90/($O$3*$O$3)</f>
        <v>43.97</v>
      </c>
      <c r="D90" s="15">
        <f>'sumaIntLocali,j'!D90/($O$3*$O$3)</f>
        <v>28.757999999999999</v>
      </c>
      <c r="E90" s="13">
        <f>'sumaIntLocali,j'!E90/($O$4*$O$4)</f>
        <v>80.849500000000006</v>
      </c>
      <c r="F90" s="13">
        <f>'sumaIntLocali,j'!F90/($O$4*$O$4)</f>
        <v>84.1738</v>
      </c>
      <c r="G90" s="13">
        <f>'sumaIntLocali,j'!G90/($O$4*$O$4)</f>
        <v>93.767325</v>
      </c>
      <c r="H90" s="5">
        <f>'sumaIntLocali,j'!H90/($O$5*$O$5)</f>
        <v>55.61302222222222</v>
      </c>
      <c r="I90" s="5">
        <f>'sumaIntLocali,j'!I90/($O$5*$O$5)</f>
        <v>92.364577777777782</v>
      </c>
      <c r="J90" s="5">
        <f>'sumaIntLocali,j'!J90/($O$5*$O$5)</f>
        <v>47.576344444444445</v>
      </c>
      <c r="K90" s="7">
        <f>'sumaIntLocali,j'!K90/($O$6*$O$6)</f>
        <v>62.4549375</v>
      </c>
      <c r="L90" s="7">
        <f>'sumaIntLocali,j'!L90/($O$6*$O$6)</f>
        <v>48.07614375</v>
      </c>
      <c r="M90" s="7">
        <f>'sumaIntLocali,j'!M90/($O$6*$O$6)</f>
        <v>47.533149999999999</v>
      </c>
    </row>
    <row r="91" spans="2:13" x14ac:dyDescent="0.25">
      <c r="B91" s="15">
        <f>'sumaIntLocali,j'!B91/($O$3*$O$3)</f>
        <v>20.273199999999999</v>
      </c>
      <c r="C91" s="15">
        <f>'sumaIntLocali,j'!C91/($O$3*$O$3)</f>
        <v>28.889800000000001</v>
      </c>
      <c r="D91" s="15">
        <f>'sumaIntLocali,j'!D91/($O$3*$O$3)</f>
        <v>25.977</v>
      </c>
      <c r="E91" s="13">
        <f>'sumaIntLocali,j'!E91/($O$4*$O$4)</f>
        <v>80.676775000000006</v>
      </c>
      <c r="F91" s="13">
        <f>'sumaIntLocali,j'!F91/($O$4*$O$4)</f>
        <v>72.621674999999996</v>
      </c>
      <c r="G91" s="13">
        <f>'sumaIntLocali,j'!G91/($O$4*$O$4)</f>
        <v>63.920949999999998</v>
      </c>
      <c r="H91" s="5">
        <f>'sumaIntLocali,j'!H91/($O$5*$O$5)</f>
        <v>61.768255555555555</v>
      </c>
      <c r="I91" s="5">
        <f>'sumaIntLocali,j'!I91/($O$5*$O$5)</f>
        <v>93.797522222222227</v>
      </c>
      <c r="J91" s="5">
        <f>'sumaIntLocali,j'!J91/($O$5*$O$5)</f>
        <v>59.160133333333334</v>
      </c>
      <c r="K91" s="7">
        <f>'sumaIntLocali,j'!K91/($O$6*$O$6)</f>
        <v>38.430006249999998</v>
      </c>
      <c r="L91" s="7">
        <f>'sumaIntLocali,j'!L91/($O$6*$O$6)</f>
        <v>45.847468749999997</v>
      </c>
      <c r="M91" s="7">
        <f>'sumaIntLocali,j'!M91/($O$6*$O$6)</f>
        <v>63.345062499999997</v>
      </c>
    </row>
    <row r="92" spans="2:13" x14ac:dyDescent="0.25">
      <c r="B92" s="15">
        <f>'sumaIntLocali,j'!B92/($O$3*$O$3)</f>
        <v>20.4848</v>
      </c>
      <c r="C92" s="15">
        <f>'sumaIntLocali,j'!C92/($O$3*$O$3)</f>
        <v>23.3613</v>
      </c>
      <c r="D92" s="15">
        <f>'sumaIntLocali,j'!D92/($O$3*$O$3)</f>
        <v>23.996400000000001</v>
      </c>
      <c r="E92" s="13">
        <f>'sumaIntLocali,j'!E92/($O$4*$O$4)</f>
        <v>91.220500000000001</v>
      </c>
      <c r="F92" s="13">
        <f>'sumaIntLocali,j'!F92/($O$4*$O$4)</f>
        <v>88.078249999999997</v>
      </c>
      <c r="G92" s="13">
        <f>'sumaIntLocali,j'!G92/($O$4*$O$4)</f>
        <v>56.511049999999997</v>
      </c>
      <c r="H92" s="5">
        <f>'sumaIntLocali,j'!H92/($O$5*$O$5)</f>
        <v>45.776888888888891</v>
      </c>
      <c r="I92" s="5">
        <f>'sumaIntLocali,j'!I92/($O$5*$O$5)</f>
        <v>81.018655555555554</v>
      </c>
      <c r="J92" s="5">
        <f>'sumaIntLocali,j'!J92/($O$5*$O$5)</f>
        <v>64.736666666666665</v>
      </c>
      <c r="K92" s="7">
        <f>'sumaIntLocali,j'!K92/($O$6*$O$6)</f>
        <v>38.588050000000003</v>
      </c>
      <c r="L92" s="7">
        <f>'sumaIntLocali,j'!L92/($O$6*$O$6)</f>
        <v>70.458331250000001</v>
      </c>
      <c r="M92" s="7">
        <f>'sumaIntLocali,j'!M92/($O$6*$O$6)</f>
        <v>51.632150000000003</v>
      </c>
    </row>
    <row r="93" spans="2:13" x14ac:dyDescent="0.25">
      <c r="B93" s="15">
        <f>'sumaIntLocali,j'!B93/($O$3*$O$3)</f>
        <v>29.440999999999999</v>
      </c>
      <c r="C93" s="15">
        <f>'sumaIntLocali,j'!C93/($O$3*$O$3)</f>
        <v>19.412700000000001</v>
      </c>
      <c r="D93" s="15">
        <f>'sumaIntLocali,j'!D93/($O$3*$O$3)</f>
        <v>24.8751</v>
      </c>
      <c r="E93" s="13">
        <f>'sumaIntLocali,j'!E93/($O$4*$O$4)</f>
        <v>91.133324999999999</v>
      </c>
      <c r="F93" s="13">
        <f>'sumaIntLocali,j'!F93/($O$4*$O$4)</f>
        <v>56.602274999999999</v>
      </c>
      <c r="G93" s="13">
        <f>'sumaIntLocali,j'!G93/($O$4*$O$4)</f>
        <v>53.037475000000001</v>
      </c>
      <c r="H93" s="5">
        <f>'sumaIntLocali,j'!H93/($O$5*$O$5)</f>
        <v>39.932522222222225</v>
      </c>
      <c r="I93" s="5">
        <f>'sumaIntLocali,j'!I93/($O$5*$O$5)</f>
        <v>73.480877777777778</v>
      </c>
      <c r="J93" s="5">
        <f>'sumaIntLocali,j'!J93/($O$5*$O$5)</f>
        <v>58.781211111111112</v>
      </c>
      <c r="K93" s="7">
        <f>'sumaIntLocali,j'!K93/($O$6*$O$6)</f>
        <v>66.408612500000004</v>
      </c>
      <c r="L93" s="7">
        <f>'sumaIntLocali,j'!L93/($O$6*$O$6)</f>
        <v>60.8528375</v>
      </c>
      <c r="M93" s="7">
        <f>'sumaIntLocali,j'!M93/($O$6*$O$6)</f>
        <v>48.349768750000003</v>
      </c>
    </row>
    <row r="94" spans="2:13" x14ac:dyDescent="0.25">
      <c r="B94" s="15">
        <f>'sumaIntLocali,j'!B94/($O$3*$O$3)</f>
        <v>43.019399999999997</v>
      </c>
      <c r="C94" s="15">
        <f>'sumaIntLocali,j'!C94/($O$3*$O$3)</f>
        <v>24.3049</v>
      </c>
      <c r="D94" s="15">
        <f>'sumaIntLocali,j'!D94/($O$3*$O$3)</f>
        <v>35.909700000000001</v>
      </c>
      <c r="E94" s="13">
        <f>'sumaIntLocali,j'!E94/($O$4*$O$4)</f>
        <v>137.11175</v>
      </c>
      <c r="F94" s="13">
        <f>'sumaIntLocali,j'!F94/($O$4*$O$4)</f>
        <v>54.361350000000002</v>
      </c>
      <c r="G94" s="13">
        <f>'sumaIntLocali,j'!G94/($O$4*$O$4)</f>
        <v>89.742500000000007</v>
      </c>
      <c r="H94" s="5">
        <f>'sumaIntLocali,j'!H94/($O$5*$O$5)</f>
        <v>55.799911111111108</v>
      </c>
      <c r="I94" s="5">
        <f>'sumaIntLocali,j'!I94/($O$5*$O$5)</f>
        <v>74.559633333333338</v>
      </c>
      <c r="J94" s="5">
        <f>'sumaIntLocali,j'!J94/($O$5*$O$5)</f>
        <v>65.909388888888884</v>
      </c>
      <c r="K94" s="7">
        <f>'sumaIntLocali,j'!K94/($O$6*$O$6)</f>
        <v>65.689824999999999</v>
      </c>
      <c r="L94" s="7">
        <f>'sumaIntLocali,j'!L94/($O$6*$O$6)</f>
        <v>57.289168750000002</v>
      </c>
      <c r="M94" s="7">
        <f>'sumaIntLocali,j'!M94/($O$6*$O$6)</f>
        <v>73.355800000000002</v>
      </c>
    </row>
    <row r="95" spans="2:13" x14ac:dyDescent="0.25">
      <c r="B95" s="15">
        <f>'sumaIntLocali,j'!B95/($O$3*$O$3)</f>
        <v>30.9071</v>
      </c>
      <c r="C95" s="15">
        <f>'sumaIntLocali,j'!C95/($O$3*$O$3)</f>
        <v>39.289200000000001</v>
      </c>
      <c r="D95" s="15">
        <f>'sumaIntLocali,j'!D95/($O$3*$O$3)</f>
        <v>64.748598999999999</v>
      </c>
      <c r="E95" s="13">
        <f>'sumaIntLocali,j'!E95/($O$4*$O$4)</f>
        <v>90.129099999999994</v>
      </c>
      <c r="F95" s="13">
        <f>'sumaIntLocali,j'!F95/($O$4*$O$4)</f>
        <v>53.788699999999999</v>
      </c>
      <c r="G95" s="13">
        <f>'sumaIntLocali,j'!G95/($O$4*$O$4)</f>
        <v>74.630775</v>
      </c>
      <c r="H95" s="5">
        <f>'sumaIntLocali,j'!H95/($O$5*$O$5)</f>
        <v>50.790633333333332</v>
      </c>
      <c r="I95" s="5">
        <f>'sumaIntLocali,j'!I95/($O$5*$O$5)</f>
        <v>54.353588888888886</v>
      </c>
      <c r="J95" s="5">
        <f>'sumaIntLocali,j'!J95/($O$5*$O$5)</f>
        <v>69.565022222222225</v>
      </c>
      <c r="K95" s="7">
        <f>'sumaIntLocali,j'!K95/($O$6*$O$6)</f>
        <v>47.720462499999996</v>
      </c>
      <c r="L95" s="7">
        <f>'sumaIntLocali,j'!L95/($O$6*$O$6)</f>
        <v>45.042875000000002</v>
      </c>
      <c r="M95" s="7">
        <f>'sumaIntLocali,j'!M95/($O$6*$O$6)</f>
        <v>49.778275000000001</v>
      </c>
    </row>
    <row r="96" spans="2:13" x14ac:dyDescent="0.25">
      <c r="B96" s="15">
        <f>'sumaIntLocali,j'!B96/($O$3*$O$3)</f>
        <v>19.2499</v>
      </c>
      <c r="C96" s="15">
        <f>'sumaIntLocali,j'!C96/($O$3*$O$3)</f>
        <v>29.805399999999999</v>
      </c>
      <c r="D96" s="15">
        <f>'sumaIntLocali,j'!D96/($O$3*$O$3)</f>
        <v>22.936599999999999</v>
      </c>
      <c r="E96" s="13">
        <f>'sumaIntLocali,j'!E96/($O$4*$O$4)</f>
        <v>105.461375</v>
      </c>
      <c r="F96" s="13">
        <f>'sumaIntLocali,j'!F96/($O$4*$O$4)</f>
        <v>59.319000000000003</v>
      </c>
      <c r="G96" s="13">
        <f>'sumaIntLocali,j'!G96/($O$4*$O$4)</f>
        <v>52.692725000000003</v>
      </c>
      <c r="H96" s="5">
        <f>'sumaIntLocali,j'!H96/($O$5*$O$5)</f>
        <v>58.597855555555554</v>
      </c>
      <c r="I96" s="5">
        <f>'sumaIntLocali,j'!I96/($O$5*$O$5)</f>
        <v>67.052666666666667</v>
      </c>
      <c r="J96" s="5">
        <f>'sumaIntLocali,j'!J96/($O$5*$O$5)</f>
        <v>50.54121111111111</v>
      </c>
      <c r="K96" s="7">
        <f>'sumaIntLocali,j'!K96/($O$6*$O$6)</f>
        <v>58.683443750000002</v>
      </c>
      <c r="L96" s="7">
        <f>'sumaIntLocali,j'!L96/($O$6*$O$6)</f>
        <v>56.321024999999999</v>
      </c>
      <c r="M96" s="7">
        <f>'sumaIntLocali,j'!M96/($O$6*$O$6)</f>
        <v>40.314999999999998</v>
      </c>
    </row>
    <row r="97" spans="1:13" x14ac:dyDescent="0.25">
      <c r="B97" s="15">
        <f>'sumaIntLocali,j'!B97/($O$3*$O$3)</f>
        <v>19.542999999999999</v>
      </c>
      <c r="C97" s="15">
        <f>'sumaIntLocali,j'!C97/($O$3*$O$3)</f>
        <v>33.973500000000001</v>
      </c>
      <c r="D97" s="15">
        <f>'sumaIntLocali,j'!D97/($O$3*$O$3)</f>
        <v>66.858000000000004</v>
      </c>
      <c r="E97" s="13">
        <f>'sumaIntLocali,j'!E97/($O$4*$O$4)</f>
        <v>70.732725000000002</v>
      </c>
      <c r="F97" s="13">
        <f>'sumaIntLocali,j'!F97/($O$4*$O$4)</f>
        <v>73.314374999999998</v>
      </c>
      <c r="G97" s="13">
        <f>'sumaIntLocali,j'!G97/($O$4*$O$4)</f>
        <v>58.825024999999997</v>
      </c>
      <c r="H97" s="5">
        <f>'sumaIntLocali,j'!H97/($O$5*$O$5)</f>
        <v>48.729599999999998</v>
      </c>
      <c r="I97" s="5">
        <f>'sumaIntLocali,j'!I97/($O$5*$O$5)</f>
        <v>108.50266666666667</v>
      </c>
      <c r="J97" s="5">
        <f>'sumaIntLocali,j'!J97/($O$5*$O$5)</f>
        <v>63.490400000000001</v>
      </c>
      <c r="K97" s="7">
        <f>'sumaIntLocali,j'!K97/($O$6*$O$6)</f>
        <v>75.561149999999998</v>
      </c>
      <c r="L97" s="7">
        <f>'sumaIntLocali,j'!L97/($O$6*$O$6)</f>
        <v>44.38991875</v>
      </c>
      <c r="M97" s="7">
        <f>'sumaIntLocali,j'!M97/($O$6*$O$6)</f>
        <v>55.166081249999998</v>
      </c>
    </row>
    <row r="98" spans="1:13" x14ac:dyDescent="0.25">
      <c r="B98" s="15">
        <f>'sumaIntLocali,j'!B98/($O$3*$O$3)</f>
        <v>22.337499999999999</v>
      </c>
      <c r="C98" s="15">
        <f>'sumaIntLocali,j'!C98/($O$3*$O$3)</f>
        <v>46.973500000000001</v>
      </c>
      <c r="D98" s="15">
        <f>'sumaIntLocali,j'!D98/($O$3*$O$3)</f>
        <v>46.337499999999999</v>
      </c>
      <c r="E98" s="13">
        <f>'sumaIntLocali,j'!E98/($O$4*$O$4)</f>
        <v>127.858475</v>
      </c>
      <c r="F98" s="13">
        <f>'sumaIntLocali,j'!F98/($O$4*$O$4)</f>
        <v>75.421374999999998</v>
      </c>
      <c r="G98" s="13">
        <f>'sumaIntLocali,j'!G98/($O$4*$O$4)</f>
        <v>62.66865</v>
      </c>
      <c r="H98" s="5">
        <f>'sumaIntLocali,j'!H98/($O$5*$O$5)</f>
        <v>45.2988</v>
      </c>
      <c r="I98" s="5">
        <f>'sumaIntLocali,j'!I98/($O$5*$O$5)</f>
        <v>109.24715555555555</v>
      </c>
      <c r="J98" s="5">
        <f>'sumaIntLocali,j'!J98/($O$5*$O$5)</f>
        <v>44.086077777777781</v>
      </c>
      <c r="K98" s="7">
        <f>'sumaIntLocali,j'!K98/($O$6*$O$6)</f>
        <v>57.830849999999998</v>
      </c>
      <c r="L98" s="7">
        <f>'sumaIntLocali,j'!L98/($O$6*$O$6)</f>
        <v>47.786900000000003</v>
      </c>
      <c r="M98" s="7">
        <f>'sumaIntLocali,j'!M98/($O$6*$O$6)</f>
        <v>72.798699999999997</v>
      </c>
    </row>
    <row r="99" spans="1:13" x14ac:dyDescent="0.25">
      <c r="B99" s="15">
        <f>'sumaIntLocali,j'!B99/($O$3*$O$3)</f>
        <v>39.651600000000002</v>
      </c>
      <c r="C99" s="15">
        <f>'sumaIntLocali,j'!C99/($O$3*$O$3)</f>
        <v>27.614899999999999</v>
      </c>
      <c r="D99" s="15">
        <f>'sumaIntLocali,j'!D99/($O$3*$O$3)</f>
        <v>64.235500000000002</v>
      </c>
      <c r="E99" s="13">
        <f>'sumaIntLocali,j'!E99/($O$4*$O$4)</f>
        <v>81.906300000000002</v>
      </c>
      <c r="F99" s="13">
        <f>'sumaIntLocali,j'!F99/($O$4*$O$4)</f>
        <v>44.771000000000001</v>
      </c>
      <c r="G99" s="13">
        <f>'sumaIntLocali,j'!G99/($O$4*$O$4)</f>
        <v>56.028775000000003</v>
      </c>
      <c r="H99" s="5">
        <f>'sumaIntLocali,j'!H99/($O$5*$O$5)</f>
        <v>65.668800000000005</v>
      </c>
      <c r="I99" s="5">
        <f>'sumaIntLocali,j'!I99/($O$5*$O$5)</f>
        <v>68.717022222222226</v>
      </c>
      <c r="J99" s="5">
        <f>'sumaIntLocali,j'!J99/($O$5*$O$5)</f>
        <v>55.678366666666669</v>
      </c>
      <c r="K99" s="7">
        <f>'sumaIntLocali,j'!K99/($O$6*$O$6)</f>
        <v>66.974306249999998</v>
      </c>
      <c r="L99" s="7">
        <f>'sumaIntLocali,j'!L99/($O$6*$O$6)</f>
        <v>53.348399999999998</v>
      </c>
      <c r="M99" s="7">
        <f>'sumaIntLocali,j'!M99/($O$6*$O$6)</f>
        <v>42.019506249999999</v>
      </c>
    </row>
    <row r="100" spans="1:13" x14ac:dyDescent="0.25">
      <c r="B100" s="15">
        <f>'sumaIntLocali,j'!B100/($O$3*$O$3)</f>
        <v>20.703700000000001</v>
      </c>
      <c r="C100" s="15">
        <f>'sumaIntLocali,j'!C100/($O$3*$O$3)</f>
        <v>31.306899999999999</v>
      </c>
      <c r="D100" s="15">
        <f>'sumaIntLocali,j'!D100/($O$3*$O$3)</f>
        <v>36.205599999999997</v>
      </c>
      <c r="E100" s="13">
        <f>'sumaIntLocali,j'!E100/($O$4*$O$4)</f>
        <v>64.466374999999999</v>
      </c>
      <c r="F100" s="13">
        <f>'sumaIntLocali,j'!F100/($O$4*$O$4)</f>
        <v>45.557575</v>
      </c>
      <c r="G100" s="13">
        <f>'sumaIntLocali,j'!G100/($O$4*$O$4)</f>
        <v>66.826724749999997</v>
      </c>
      <c r="H100" s="5">
        <f>'sumaIntLocali,j'!H100/($O$5*$O$5)</f>
        <v>41.907488888888892</v>
      </c>
      <c r="I100" s="5">
        <f>'sumaIntLocali,j'!I100/($O$5*$O$5)</f>
        <v>68.241177777777779</v>
      </c>
      <c r="J100" s="5">
        <f>'sumaIntLocali,j'!J100/($O$5*$O$5)</f>
        <v>40.584177777777775</v>
      </c>
      <c r="K100" s="7">
        <f>'sumaIntLocali,j'!K100/($O$6*$O$6)</f>
        <v>51.764037500000001</v>
      </c>
      <c r="L100" s="7">
        <f>'sumaIntLocali,j'!L100/($O$6*$O$6)</f>
        <v>62.922725</v>
      </c>
      <c r="M100" s="7">
        <f>'sumaIntLocali,j'!M100/($O$6*$O$6)</f>
        <v>40.744331250000002</v>
      </c>
    </row>
    <row r="101" spans="1:13" x14ac:dyDescent="0.25">
      <c r="B101" s="15">
        <f>'sumaIntLocali,j'!B101/($O$3*$O$3)</f>
        <v>20.457799999999999</v>
      </c>
      <c r="C101" s="15">
        <f>'sumaIntLocali,j'!C101/($O$3*$O$3)</f>
        <v>42.806600000000003</v>
      </c>
      <c r="D101" s="15">
        <f>'sumaIntLocali,j'!D101/($O$3*$O$3)</f>
        <v>46.598500000000001</v>
      </c>
      <c r="E101" s="13">
        <f>'sumaIntLocali,j'!E101/($O$4*$O$4)</f>
        <v>66.757549749999995</v>
      </c>
      <c r="F101" s="13">
        <f>'sumaIntLocali,j'!F101/($O$4*$O$4)</f>
        <v>47.501474999999999</v>
      </c>
      <c r="G101" s="13">
        <f>'sumaIntLocali,j'!G101/($O$4*$O$4)</f>
        <v>48.646524999999997</v>
      </c>
      <c r="H101" s="5">
        <f>'sumaIntLocali,j'!H101/($O$5*$O$5)</f>
        <v>46.191088888888892</v>
      </c>
      <c r="I101" s="5">
        <f>'sumaIntLocali,j'!I101/($O$5*$O$5)</f>
        <v>121.72881111111111</v>
      </c>
      <c r="J101" s="5">
        <f>'sumaIntLocali,j'!J101/($O$5*$O$5)</f>
        <v>40.915388888888891</v>
      </c>
      <c r="K101" s="7">
        <f>'sumaIntLocali,j'!K101/($O$6*$O$6)</f>
        <v>48.672956249999999</v>
      </c>
      <c r="L101" s="7">
        <f>'sumaIntLocali,j'!L101/($O$6*$O$6)</f>
        <v>68.294712500000003</v>
      </c>
      <c r="M101" s="7">
        <f>'sumaIntLocali,j'!M101/($O$6*$O$6)</f>
        <v>48.121812499999997</v>
      </c>
    </row>
    <row r="102" spans="1:13" x14ac:dyDescent="0.25">
      <c r="B102" s="15">
        <f>'sumaIntLocali,j'!B102/($O$3*$O$3)</f>
        <v>20.728200000000001</v>
      </c>
      <c r="C102" s="15">
        <f>'sumaIntLocali,j'!C102/($O$3*$O$3)</f>
        <v>30.192900000000002</v>
      </c>
      <c r="D102" s="15">
        <f>'sumaIntLocali,j'!D102/($O$3*$O$3)</f>
        <v>64.393900000000002</v>
      </c>
      <c r="E102" s="13">
        <f>'sumaIntLocali,j'!E102/($O$4*$O$4)</f>
        <v>69.894199999999998</v>
      </c>
      <c r="F102" s="13">
        <f>'sumaIntLocali,j'!F102/($O$4*$O$4)</f>
        <v>71.035825000000003</v>
      </c>
      <c r="G102" s="13">
        <f>'sumaIntLocali,j'!G102/($O$4*$O$4)</f>
        <v>74.723224999999999</v>
      </c>
      <c r="H102" s="5">
        <f>'sumaIntLocali,j'!H102/($O$5*$O$5)</f>
        <v>50.748788888888889</v>
      </c>
      <c r="I102" s="5">
        <f>'sumaIntLocali,j'!I102/($O$5*$O$5)</f>
        <v>58.268755555555558</v>
      </c>
      <c r="J102" s="5">
        <f>'sumaIntLocali,j'!J102/($O$5*$O$5)</f>
        <v>45.415522222222222</v>
      </c>
      <c r="K102" s="7">
        <f>'sumaIntLocali,j'!K102/($O$6*$O$6)</f>
        <v>60.3969375</v>
      </c>
      <c r="L102" s="7">
        <f>'sumaIntLocali,j'!L102/($O$6*$O$6)</f>
        <v>48.731806249999998</v>
      </c>
      <c r="M102" s="7">
        <f>'sumaIntLocali,j'!M102/($O$6*$O$6)</f>
        <v>44.07679375</v>
      </c>
    </row>
    <row r="103" spans="1:13" x14ac:dyDescent="0.25">
      <c r="B103" s="15">
        <f>'sumaIntLocali,j'!B103/($O$3*$O$3)</f>
        <v>20.8248</v>
      </c>
      <c r="C103" s="15">
        <f>'sumaIntLocali,j'!C103/($O$3*$O$3)</f>
        <v>36.86</v>
      </c>
      <c r="D103" s="15">
        <f>'sumaIntLocali,j'!D103/($O$3*$O$3)</f>
        <v>29.480799999999999</v>
      </c>
      <c r="E103" s="13">
        <f>'sumaIntLocali,j'!E103/($O$4*$O$4)</f>
        <v>47.378324999999997</v>
      </c>
      <c r="F103" s="13">
        <f>'sumaIntLocali,j'!F103/($O$4*$O$4)</f>
        <v>53.5627</v>
      </c>
      <c r="G103" s="13">
        <f>'sumaIntLocali,j'!G103/($O$4*$O$4)</f>
        <v>91.937849999999997</v>
      </c>
      <c r="H103" s="5">
        <f>'sumaIntLocali,j'!H103/($O$5*$O$5)</f>
        <v>55.163655555555557</v>
      </c>
      <c r="I103" s="5">
        <f>'sumaIntLocali,j'!I103/($O$5*$O$5)</f>
        <v>75.412677777777773</v>
      </c>
      <c r="J103" s="5">
        <f>'sumaIntLocali,j'!J103/($O$5*$O$5)</f>
        <v>59.746366666666667</v>
      </c>
      <c r="K103" s="7">
        <f>'sumaIntLocali,j'!K103/($O$6*$O$6)</f>
        <v>51.498687500000003</v>
      </c>
      <c r="L103" s="7">
        <f>'sumaIntLocali,j'!L103/($O$6*$O$6)</f>
        <v>38.190899999999999</v>
      </c>
      <c r="M103" s="7">
        <f>'sumaIntLocali,j'!M103/($O$6*$O$6)</f>
        <v>47.784412500000002</v>
      </c>
    </row>
    <row r="104" spans="1:13" ht="15.75" thickBot="1" x14ac:dyDescent="0.3">
      <c r="B104" s="16">
        <f>'sumaIntLocali,j'!B104/($O$3*$O$3)</f>
        <v>38.522799999999997</v>
      </c>
      <c r="C104" s="16">
        <f>'sumaIntLocali,j'!C104/($O$3*$O$3)</f>
        <v>26.8673</v>
      </c>
      <c r="D104" s="16">
        <f>'sumaIntLocali,j'!D104/($O$3*$O$3)</f>
        <v>33.7273</v>
      </c>
      <c r="E104" s="14">
        <f>'sumaIntLocali,j'!E104/($O$4*$O$4)</f>
        <v>41.574824999999997</v>
      </c>
      <c r="F104" s="14">
        <f>'sumaIntLocali,j'!F104/($O$4*$O$4)</f>
        <v>53.49</v>
      </c>
      <c r="G104" s="14">
        <f>'sumaIntLocali,j'!G104/($O$4*$O$4)</f>
        <v>69.804675000000003</v>
      </c>
      <c r="H104" s="6">
        <f>'sumaIntLocali,j'!H104/($O$5*$O$5)</f>
        <v>76.476377777777785</v>
      </c>
      <c r="I104" s="6">
        <f>'sumaIntLocali,j'!I104/($O$5*$O$5)</f>
        <v>69.528499999999994</v>
      </c>
      <c r="J104" s="6">
        <f>'sumaIntLocali,j'!J104/($O$5*$O$5)</f>
        <v>74.693866666666665</v>
      </c>
      <c r="K104" s="8">
        <f>'sumaIntLocali,j'!K104/($O$6*$O$6)</f>
        <v>55.032256250000003</v>
      </c>
      <c r="L104" s="8">
        <f>'sumaIntLocali,j'!L104/($O$6*$O$6)</f>
        <v>55.11065</v>
      </c>
      <c r="M104" s="8">
        <f>'sumaIntLocali,j'!M104/($O$6*$O$6)</f>
        <v>46.706299999999999</v>
      </c>
    </row>
    <row r="105" spans="1:13" ht="15.75" thickTop="1" x14ac:dyDescent="0.25">
      <c r="A105" s="1" t="s">
        <v>4</v>
      </c>
      <c r="B105" s="3">
        <f>AVERAGE(B5:B104)</f>
        <v>40.853901989999997</v>
      </c>
      <c r="C105" s="3">
        <f t="shared" ref="C105:M105" si="0">AVERAGE(C5:C104)</f>
        <v>38.688563000000002</v>
      </c>
      <c r="D105" s="3">
        <f t="shared" si="0"/>
        <v>41.127846979999987</v>
      </c>
      <c r="E105" s="3">
        <f t="shared" si="0"/>
        <v>74.257140745000001</v>
      </c>
      <c r="F105" s="3">
        <f t="shared" si="0"/>
        <v>65.348189745000013</v>
      </c>
      <c r="G105" s="3">
        <f t="shared" si="0"/>
        <v>68.518325992499967</v>
      </c>
      <c r="H105" s="3">
        <f t="shared" si="0"/>
        <v>63.107165221111117</v>
      </c>
      <c r="I105" s="3">
        <f t="shared" si="0"/>
        <v>71.811974000000006</v>
      </c>
      <c r="J105" s="3">
        <f t="shared" si="0"/>
        <v>60.455031777777776</v>
      </c>
      <c r="K105" s="3">
        <f t="shared" si="0"/>
        <v>50.317575187499997</v>
      </c>
      <c r="L105" s="3">
        <f t="shared" si="0"/>
        <v>58.387017748749976</v>
      </c>
      <c r="M105" s="3">
        <f t="shared" si="0"/>
        <v>63.472175436875013</v>
      </c>
    </row>
    <row r="106" spans="1:13" x14ac:dyDescent="0.25">
      <c r="A106" s="1" t="s">
        <v>5</v>
      </c>
      <c r="B106" s="2">
        <f>_xlfn.VAR.S(B5:B104)</f>
        <v>737.01305087236335</v>
      </c>
      <c r="C106" s="2">
        <f t="shared" ref="C106:M106" si="1">_xlfn.VAR.S(C5:C104)</f>
        <v>477.21305693568712</v>
      </c>
      <c r="D106" s="2">
        <f t="shared" si="1"/>
        <v>698.76662745068029</v>
      </c>
      <c r="E106" s="2">
        <f t="shared" si="1"/>
        <v>748.28674731682042</v>
      </c>
      <c r="F106" s="2">
        <f t="shared" si="1"/>
        <v>484.62646065865385</v>
      </c>
      <c r="G106" s="2">
        <f t="shared" si="1"/>
        <v>446.00259204612661</v>
      </c>
      <c r="H106" s="2">
        <f t="shared" si="1"/>
        <v>532.92260371401233</v>
      </c>
      <c r="I106" s="2">
        <f t="shared" si="1"/>
        <v>807.64781932956816</v>
      </c>
      <c r="J106" s="2">
        <f t="shared" si="1"/>
        <v>305.9528584229393</v>
      </c>
      <c r="K106" s="2">
        <f t="shared" si="1"/>
        <v>219.35282650870809</v>
      </c>
      <c r="L106" s="2">
        <f t="shared" si="1"/>
        <v>197.14730869665286</v>
      </c>
      <c r="M106" s="2">
        <f t="shared" si="1"/>
        <v>356.96897743087709</v>
      </c>
    </row>
    <row r="107" spans="1:13" x14ac:dyDescent="0.25">
      <c r="A107" s="1" t="s">
        <v>6</v>
      </c>
      <c r="B107" s="2">
        <f>_xlfn.STDEV.S(B5:B104)</f>
        <v>27.147984287463469</v>
      </c>
      <c r="C107" s="2">
        <f t="shared" ref="C107:M107" si="2">_xlfn.STDEV.S(C5:C104)</f>
        <v>21.845206726778464</v>
      </c>
      <c r="D107" s="2">
        <f t="shared" si="2"/>
        <v>26.434194284121471</v>
      </c>
      <c r="E107" s="2">
        <f t="shared" si="2"/>
        <v>27.354830420180281</v>
      </c>
      <c r="F107" s="2">
        <f t="shared" si="2"/>
        <v>22.014233138100764</v>
      </c>
      <c r="G107" s="2">
        <f t="shared" si="2"/>
        <v>21.118773450324397</v>
      </c>
      <c r="H107" s="2">
        <f t="shared" si="2"/>
        <v>23.085116497735338</v>
      </c>
      <c r="I107" s="2">
        <f t="shared" si="2"/>
        <v>28.419145295549761</v>
      </c>
      <c r="J107" s="2">
        <f t="shared" si="2"/>
        <v>17.491508180341089</v>
      </c>
      <c r="K107" s="2">
        <f t="shared" si="2"/>
        <v>14.810564692431821</v>
      </c>
      <c r="L107" s="2">
        <f t="shared" si="2"/>
        <v>14.040915522025365</v>
      </c>
      <c r="M107" s="2">
        <f t="shared" si="2"/>
        <v>18.893622665621251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opLeftCell="A19" workbookViewId="0">
      <selection activeCell="I9" sqref="I9"/>
    </sheetView>
  </sheetViews>
  <sheetFormatPr baseColWidth="10" defaultRowHeight="15" x14ac:dyDescent="0.25"/>
  <sheetData>
    <row r="2" spans="2:13" x14ac:dyDescent="0.25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21">
        <v>1000</v>
      </c>
      <c r="C4" s="21"/>
      <c r="D4" s="21"/>
      <c r="E4" s="21">
        <v>2000</v>
      </c>
      <c r="F4" s="21"/>
      <c r="G4" s="21"/>
      <c r="H4" s="22">
        <v>3000</v>
      </c>
      <c r="I4" s="23"/>
      <c r="J4" s="24"/>
      <c r="K4" s="21">
        <v>4000</v>
      </c>
      <c r="L4" s="21"/>
      <c r="M4" s="21"/>
    </row>
    <row r="5" spans="2:13" x14ac:dyDescent="0.25">
      <c r="B5" s="1">
        <v>9821500</v>
      </c>
      <c r="C5" s="1">
        <v>19369100</v>
      </c>
      <c r="D5" s="1">
        <v>10308800</v>
      </c>
      <c r="E5" s="1">
        <v>104227400</v>
      </c>
      <c r="F5" s="1">
        <v>168094000</v>
      </c>
      <c r="G5" s="1">
        <v>63672100</v>
      </c>
      <c r="H5" s="1">
        <v>212650200</v>
      </c>
      <c r="I5" s="1">
        <v>160665000</v>
      </c>
      <c r="J5" s="1">
        <v>117235700</v>
      </c>
      <c r="K5" s="1">
        <v>317082800</v>
      </c>
      <c r="L5" s="1">
        <v>247143200</v>
      </c>
      <c r="M5" s="1">
        <v>182042900</v>
      </c>
    </row>
    <row r="6" spans="2:13" x14ac:dyDescent="0.25">
      <c r="B6" s="1">
        <v>6451300</v>
      </c>
      <c r="C6" s="1">
        <v>16362200</v>
      </c>
      <c r="D6" s="1">
        <v>7328300</v>
      </c>
      <c r="E6" s="1">
        <v>59132800</v>
      </c>
      <c r="F6" s="1">
        <v>84085200</v>
      </c>
      <c r="G6" s="1">
        <v>27500100</v>
      </c>
      <c r="H6" s="1">
        <v>94298300</v>
      </c>
      <c r="I6" s="1">
        <v>82083500</v>
      </c>
      <c r="J6" s="1">
        <v>140229200</v>
      </c>
      <c r="K6" s="1">
        <v>140513900</v>
      </c>
      <c r="L6" s="1">
        <v>184810500</v>
      </c>
      <c r="M6" s="1">
        <v>127473300</v>
      </c>
    </row>
    <row r="7" spans="2:13" x14ac:dyDescent="0.25">
      <c r="B7" s="1">
        <v>5958800</v>
      </c>
      <c r="C7" s="1">
        <v>8404500</v>
      </c>
      <c r="D7" s="1">
        <v>9547300</v>
      </c>
      <c r="E7" s="1">
        <v>38451900</v>
      </c>
      <c r="F7" s="1">
        <v>128960500</v>
      </c>
      <c r="G7" s="1">
        <v>27163300</v>
      </c>
      <c r="H7" s="1">
        <v>132041900</v>
      </c>
      <c r="I7" s="1">
        <v>109142100</v>
      </c>
      <c r="J7" s="1">
        <v>124492100</v>
      </c>
      <c r="K7" s="1">
        <v>276735300</v>
      </c>
      <c r="L7" s="1">
        <v>235274500</v>
      </c>
      <c r="M7" s="1">
        <v>133183400</v>
      </c>
    </row>
    <row r="8" spans="2:13" x14ac:dyDescent="0.25">
      <c r="B8" s="1">
        <v>7705200</v>
      </c>
      <c r="C8" s="1">
        <v>8602000</v>
      </c>
      <c r="D8" s="1">
        <v>8602700</v>
      </c>
      <c r="E8" s="1">
        <v>42325600</v>
      </c>
      <c r="F8" s="1">
        <v>58459500</v>
      </c>
      <c r="G8" s="1">
        <v>27439600</v>
      </c>
      <c r="H8" s="1">
        <v>86466800</v>
      </c>
      <c r="I8" s="1">
        <v>81595600</v>
      </c>
      <c r="J8" s="1">
        <v>120551500</v>
      </c>
      <c r="K8" s="1">
        <v>307963900</v>
      </c>
      <c r="L8" s="1">
        <v>268956200</v>
      </c>
      <c r="M8" s="1">
        <v>131949000</v>
      </c>
    </row>
    <row r="9" spans="2:13" x14ac:dyDescent="0.25">
      <c r="B9" s="1">
        <v>6760100</v>
      </c>
      <c r="C9" s="1">
        <v>7085000</v>
      </c>
      <c r="D9" s="1">
        <v>5784700</v>
      </c>
      <c r="E9" s="1">
        <v>62906800</v>
      </c>
      <c r="F9" s="1">
        <v>93253200</v>
      </c>
      <c r="G9" s="1">
        <v>32865100</v>
      </c>
      <c r="H9" s="1">
        <v>153650200</v>
      </c>
      <c r="I9" s="1">
        <v>67034800</v>
      </c>
      <c r="J9" s="1">
        <v>141759200</v>
      </c>
      <c r="K9" s="1">
        <v>135379500</v>
      </c>
      <c r="L9" s="1">
        <v>124242300</v>
      </c>
      <c r="M9" s="1">
        <v>173169400</v>
      </c>
    </row>
    <row r="10" spans="2:13" x14ac:dyDescent="0.25">
      <c r="B10" s="1">
        <v>11353200</v>
      </c>
      <c r="C10" s="1">
        <v>7386500</v>
      </c>
      <c r="D10" s="1">
        <v>9646600</v>
      </c>
      <c r="E10" s="1">
        <v>85624200</v>
      </c>
      <c r="F10" s="1">
        <v>180149300</v>
      </c>
      <c r="G10" s="1">
        <v>61585400</v>
      </c>
      <c r="H10" s="1">
        <v>138742300</v>
      </c>
      <c r="I10" s="1">
        <v>87979100</v>
      </c>
      <c r="J10" s="1">
        <v>154730200</v>
      </c>
      <c r="K10" s="1">
        <v>151938700</v>
      </c>
      <c r="L10" s="1">
        <v>138382400</v>
      </c>
      <c r="M10" s="1">
        <v>145955300</v>
      </c>
    </row>
    <row r="11" spans="2:13" x14ac:dyDescent="0.25">
      <c r="B11" s="1">
        <v>16797700</v>
      </c>
      <c r="C11" s="1">
        <v>8393200</v>
      </c>
      <c r="D11" s="1">
        <v>6764000</v>
      </c>
      <c r="E11" s="1">
        <v>54032500</v>
      </c>
      <c r="F11" s="1">
        <v>56871900</v>
      </c>
      <c r="G11" s="1">
        <v>65417900</v>
      </c>
      <c r="H11" s="1">
        <v>110335200</v>
      </c>
      <c r="I11" s="1">
        <v>81816900</v>
      </c>
      <c r="J11" s="1">
        <v>135867400</v>
      </c>
      <c r="K11" s="1">
        <v>192044400</v>
      </c>
      <c r="L11" s="1">
        <v>124961100</v>
      </c>
      <c r="M11" s="1">
        <v>155878000</v>
      </c>
    </row>
    <row r="12" spans="2:13" x14ac:dyDescent="0.25">
      <c r="B12" s="1">
        <v>7583600</v>
      </c>
      <c r="C12" s="1">
        <v>9019000</v>
      </c>
      <c r="D12" s="1">
        <v>11830300</v>
      </c>
      <c r="E12" s="1">
        <v>135302600</v>
      </c>
      <c r="F12" s="1">
        <v>61568600</v>
      </c>
      <c r="G12" s="1">
        <v>75946900</v>
      </c>
      <c r="H12" s="1">
        <v>74914100</v>
      </c>
      <c r="I12" s="1">
        <v>68266000</v>
      </c>
      <c r="J12" s="1">
        <v>92818500</v>
      </c>
      <c r="K12" s="1">
        <v>164861200</v>
      </c>
      <c r="L12" s="1">
        <v>125645600</v>
      </c>
      <c r="M12" s="1">
        <v>134166800</v>
      </c>
    </row>
    <row r="13" spans="2:13" x14ac:dyDescent="0.25">
      <c r="B13" s="1">
        <v>7972300</v>
      </c>
      <c r="C13" s="1">
        <v>8507900</v>
      </c>
      <c r="D13" s="1">
        <v>14650300</v>
      </c>
      <c r="E13" s="1">
        <v>82916900</v>
      </c>
      <c r="F13" s="1">
        <v>48341500</v>
      </c>
      <c r="G13" s="20">
        <v>47510000</v>
      </c>
      <c r="H13" s="1">
        <v>126444100</v>
      </c>
      <c r="I13" s="1">
        <v>67646900</v>
      </c>
      <c r="J13" s="1">
        <v>129601400</v>
      </c>
      <c r="K13" s="1">
        <v>155682200</v>
      </c>
      <c r="L13" s="1">
        <v>157264200</v>
      </c>
      <c r="M13" s="1">
        <v>146616200</v>
      </c>
    </row>
    <row r="14" spans="2:13" x14ac:dyDescent="0.25">
      <c r="B14" s="1">
        <v>8458600</v>
      </c>
      <c r="C14" s="1">
        <v>9087900</v>
      </c>
      <c r="D14" s="1">
        <v>7288300</v>
      </c>
      <c r="E14" s="1">
        <v>72324600</v>
      </c>
      <c r="F14" s="1">
        <v>66527199</v>
      </c>
      <c r="G14" s="1">
        <v>41050900</v>
      </c>
      <c r="H14" s="1">
        <v>100674200</v>
      </c>
      <c r="I14" s="1">
        <v>73283000</v>
      </c>
      <c r="J14" s="1">
        <v>93882800</v>
      </c>
      <c r="K14" s="1">
        <v>180793000</v>
      </c>
      <c r="L14" s="1">
        <v>146057200</v>
      </c>
      <c r="M14" s="1">
        <v>120230200</v>
      </c>
    </row>
    <row r="15" spans="2:13" x14ac:dyDescent="0.25">
      <c r="B15" s="1">
        <v>16350900</v>
      </c>
      <c r="C15" s="1">
        <v>17689100</v>
      </c>
      <c r="D15" s="1">
        <v>9368900</v>
      </c>
      <c r="E15" s="1">
        <v>51590900</v>
      </c>
      <c r="F15" s="1">
        <v>63691700</v>
      </c>
      <c r="G15" s="1">
        <v>44801700</v>
      </c>
      <c r="H15" s="1">
        <v>78007800</v>
      </c>
      <c r="I15" s="1">
        <v>80894300</v>
      </c>
      <c r="J15" s="1">
        <v>84857700</v>
      </c>
      <c r="K15" s="1">
        <v>219295600</v>
      </c>
      <c r="L15" s="1">
        <v>122031800</v>
      </c>
      <c r="M15" s="1">
        <v>141796800</v>
      </c>
    </row>
    <row r="16" spans="2:13" x14ac:dyDescent="0.25">
      <c r="B16" s="1">
        <v>6873900</v>
      </c>
      <c r="C16" s="1">
        <v>27007200</v>
      </c>
      <c r="D16" s="1">
        <v>15526400</v>
      </c>
      <c r="E16" s="1">
        <v>59459400</v>
      </c>
      <c r="F16" s="1">
        <v>48667800</v>
      </c>
      <c r="G16" s="1">
        <v>35960700</v>
      </c>
      <c r="H16" s="1">
        <v>74241900</v>
      </c>
      <c r="I16" s="1">
        <v>84501500</v>
      </c>
      <c r="J16" s="1">
        <v>78727000</v>
      </c>
      <c r="K16" s="1">
        <v>268391700</v>
      </c>
      <c r="L16" s="1">
        <v>138360200</v>
      </c>
      <c r="M16" s="1">
        <v>121596800</v>
      </c>
    </row>
    <row r="17" spans="2:13" x14ac:dyDescent="0.25">
      <c r="B17" s="1">
        <v>8643200</v>
      </c>
      <c r="C17" s="1">
        <v>8260199</v>
      </c>
      <c r="D17" s="1">
        <v>10328500</v>
      </c>
      <c r="E17" s="1">
        <v>164247600</v>
      </c>
      <c r="F17" s="1">
        <v>36862600</v>
      </c>
      <c r="G17" s="1">
        <v>42760900</v>
      </c>
      <c r="H17" s="1">
        <v>66338300</v>
      </c>
      <c r="I17" s="1">
        <v>61782400</v>
      </c>
      <c r="J17" s="1">
        <v>67243500</v>
      </c>
      <c r="K17" s="1">
        <v>206332300</v>
      </c>
      <c r="L17" s="1">
        <v>130803100</v>
      </c>
      <c r="M17" s="1">
        <v>156763000</v>
      </c>
    </row>
    <row r="18" spans="2:13" x14ac:dyDescent="0.25">
      <c r="B18" s="1">
        <v>9202300</v>
      </c>
      <c r="C18" s="1">
        <v>20036600</v>
      </c>
      <c r="D18" s="1">
        <v>8580800</v>
      </c>
      <c r="E18" s="1">
        <v>90431500</v>
      </c>
      <c r="F18" s="1">
        <v>52468200</v>
      </c>
      <c r="G18" s="1">
        <v>42624100</v>
      </c>
      <c r="H18" s="1">
        <v>103548900</v>
      </c>
      <c r="I18" s="1">
        <v>69727200</v>
      </c>
      <c r="J18" s="1">
        <v>68987200</v>
      </c>
      <c r="K18" s="1">
        <v>179375100</v>
      </c>
      <c r="L18" s="1">
        <v>217111100</v>
      </c>
      <c r="M18" s="1">
        <v>166982800</v>
      </c>
    </row>
    <row r="19" spans="2:13" x14ac:dyDescent="0.25">
      <c r="B19" s="1">
        <v>8526200</v>
      </c>
      <c r="C19" s="1">
        <v>8840600</v>
      </c>
      <c r="D19" s="1">
        <v>23458900</v>
      </c>
      <c r="E19" s="1">
        <v>130689900</v>
      </c>
      <c r="F19" s="1">
        <v>41443000</v>
      </c>
      <c r="G19" s="1">
        <v>86143200</v>
      </c>
      <c r="H19" s="1">
        <v>63121200</v>
      </c>
      <c r="I19" s="1">
        <v>93772000</v>
      </c>
      <c r="J19" s="1">
        <v>103853700</v>
      </c>
      <c r="K19" s="1">
        <v>139979000</v>
      </c>
      <c r="L19" s="1">
        <v>193031700</v>
      </c>
      <c r="M19" s="1">
        <v>164076700</v>
      </c>
    </row>
    <row r="20" spans="2:13" x14ac:dyDescent="0.25">
      <c r="B20" s="1">
        <v>68222000</v>
      </c>
      <c r="C20" s="1">
        <v>27650800</v>
      </c>
      <c r="D20" s="1">
        <v>28049700</v>
      </c>
      <c r="E20" s="1">
        <v>121268700</v>
      </c>
      <c r="F20" s="1">
        <v>41621900</v>
      </c>
      <c r="G20" s="1">
        <v>46641400</v>
      </c>
      <c r="H20" s="1">
        <v>75927300</v>
      </c>
      <c r="I20" s="1">
        <v>86413800</v>
      </c>
      <c r="J20" s="1">
        <v>109841300</v>
      </c>
      <c r="K20" s="1">
        <v>151156300</v>
      </c>
      <c r="L20" s="1">
        <v>148322500</v>
      </c>
      <c r="M20" s="1">
        <v>129766400</v>
      </c>
    </row>
    <row r="21" spans="2:13" x14ac:dyDescent="0.25">
      <c r="B21" s="1">
        <v>11439100</v>
      </c>
      <c r="C21" s="1">
        <v>6804500</v>
      </c>
      <c r="D21" s="1">
        <v>19627400</v>
      </c>
      <c r="E21" s="1">
        <v>159092300</v>
      </c>
      <c r="F21" s="1">
        <v>32616000</v>
      </c>
      <c r="G21" s="1">
        <v>33442300</v>
      </c>
      <c r="H21" s="1">
        <v>102250800</v>
      </c>
      <c r="I21" s="1">
        <v>82657500</v>
      </c>
      <c r="J21" s="1">
        <v>76556100</v>
      </c>
      <c r="K21" s="1">
        <v>199625200</v>
      </c>
      <c r="L21" s="1">
        <v>121008000</v>
      </c>
      <c r="M21" s="1">
        <v>118005600</v>
      </c>
    </row>
    <row r="22" spans="2:13" x14ac:dyDescent="0.25">
      <c r="B22" s="1">
        <v>6772200</v>
      </c>
      <c r="C22" s="1">
        <v>7078000</v>
      </c>
      <c r="D22" s="1">
        <v>11621600</v>
      </c>
      <c r="E22" s="1">
        <v>113707500</v>
      </c>
      <c r="F22" s="1">
        <v>44479400</v>
      </c>
      <c r="G22" s="1">
        <v>52978100</v>
      </c>
      <c r="H22" s="1">
        <v>164941200</v>
      </c>
      <c r="I22" s="1">
        <v>110659100</v>
      </c>
      <c r="J22" s="1">
        <v>98737300</v>
      </c>
      <c r="K22" s="1">
        <v>176308900</v>
      </c>
      <c r="L22" s="1">
        <v>156106100</v>
      </c>
      <c r="M22" s="1">
        <v>138061400</v>
      </c>
    </row>
    <row r="23" spans="2:13" x14ac:dyDescent="0.25">
      <c r="B23" s="1">
        <v>16714300</v>
      </c>
      <c r="C23" s="1">
        <v>14342400</v>
      </c>
      <c r="D23" s="1">
        <v>24427900</v>
      </c>
      <c r="E23" s="1">
        <v>223991200</v>
      </c>
      <c r="F23" s="1">
        <v>49912300</v>
      </c>
      <c r="G23" s="1">
        <v>53337700</v>
      </c>
      <c r="H23" s="1">
        <v>99157800</v>
      </c>
      <c r="I23" s="1">
        <v>102300100</v>
      </c>
      <c r="J23" s="1">
        <v>93157400</v>
      </c>
      <c r="K23" s="1">
        <v>146100700</v>
      </c>
      <c r="L23" s="1">
        <v>157405500</v>
      </c>
      <c r="M23" s="1">
        <v>212262500</v>
      </c>
    </row>
    <row r="24" spans="2:13" x14ac:dyDescent="0.25">
      <c r="B24" s="1">
        <v>6052200</v>
      </c>
      <c r="C24" s="1">
        <v>21748100</v>
      </c>
      <c r="D24" s="1">
        <v>45129200</v>
      </c>
      <c r="E24" s="1">
        <v>112590500</v>
      </c>
      <c r="F24" s="1">
        <v>52153100</v>
      </c>
      <c r="G24" s="1">
        <v>35677400</v>
      </c>
      <c r="H24" s="1">
        <v>110931900</v>
      </c>
      <c r="I24" s="1">
        <v>113025300</v>
      </c>
      <c r="J24" s="1">
        <v>123299600</v>
      </c>
      <c r="K24" s="1">
        <v>108745600</v>
      </c>
      <c r="L24" s="1">
        <v>118682900</v>
      </c>
      <c r="M24" s="1">
        <v>149720300</v>
      </c>
    </row>
    <row r="25" spans="2:13" x14ac:dyDescent="0.25">
      <c r="B25" s="1">
        <v>18585100</v>
      </c>
      <c r="C25" s="1">
        <v>12492500</v>
      </c>
      <c r="D25" s="1">
        <v>18203000</v>
      </c>
      <c r="E25" s="1">
        <v>64407399</v>
      </c>
      <c r="F25" s="1">
        <v>40968900</v>
      </c>
      <c r="G25" s="1">
        <v>36351700</v>
      </c>
      <c r="H25" s="1">
        <v>76771400</v>
      </c>
      <c r="I25" s="1">
        <v>86261400</v>
      </c>
      <c r="J25" s="1">
        <v>73863100</v>
      </c>
      <c r="K25" s="1">
        <v>136219100</v>
      </c>
      <c r="L25" s="1">
        <v>113863400</v>
      </c>
      <c r="M25" s="1">
        <v>116966100</v>
      </c>
    </row>
    <row r="26" spans="2:13" x14ac:dyDescent="0.25">
      <c r="B26" s="1">
        <v>25661500</v>
      </c>
      <c r="C26" s="1">
        <v>10443500</v>
      </c>
      <c r="D26" s="1">
        <v>8237000</v>
      </c>
      <c r="E26" s="1">
        <v>58784600</v>
      </c>
      <c r="F26" s="1">
        <v>46145600</v>
      </c>
      <c r="G26" s="1">
        <v>29953900</v>
      </c>
      <c r="H26" s="1">
        <v>137960700</v>
      </c>
      <c r="I26" s="1">
        <v>80040100</v>
      </c>
      <c r="J26" s="1">
        <v>93050200</v>
      </c>
      <c r="K26" s="1">
        <v>167496000</v>
      </c>
      <c r="L26" s="1">
        <v>104553300</v>
      </c>
      <c r="M26" s="1">
        <v>139203200</v>
      </c>
    </row>
    <row r="27" spans="2:13" x14ac:dyDescent="0.25">
      <c r="B27" s="1">
        <v>7836900</v>
      </c>
      <c r="C27" s="1">
        <v>8776500</v>
      </c>
      <c r="D27" s="1">
        <v>23513100</v>
      </c>
      <c r="E27" s="1">
        <v>101359200</v>
      </c>
      <c r="F27" s="1">
        <v>36195600</v>
      </c>
      <c r="G27" s="1">
        <v>40282600</v>
      </c>
      <c r="H27" s="1">
        <v>81891500</v>
      </c>
      <c r="I27" s="1">
        <v>96211800</v>
      </c>
      <c r="J27" s="1">
        <v>93575300</v>
      </c>
      <c r="K27" s="1">
        <v>115894900</v>
      </c>
      <c r="L27" s="1">
        <v>113307900</v>
      </c>
      <c r="M27" s="1">
        <v>242039000</v>
      </c>
    </row>
    <row r="28" spans="2:13" x14ac:dyDescent="0.25">
      <c r="B28" s="1">
        <v>14902400</v>
      </c>
      <c r="C28" s="1">
        <v>14737100</v>
      </c>
      <c r="D28" s="1">
        <v>11965600</v>
      </c>
      <c r="E28" s="1">
        <v>70439800</v>
      </c>
      <c r="F28" s="1">
        <v>33925200</v>
      </c>
      <c r="G28" s="1">
        <v>36974500</v>
      </c>
      <c r="H28" s="1">
        <v>72557500</v>
      </c>
      <c r="I28" s="1">
        <v>94589600</v>
      </c>
      <c r="J28" s="1">
        <v>174073600</v>
      </c>
      <c r="K28" s="1">
        <v>105362000</v>
      </c>
      <c r="L28" s="1">
        <v>102765600</v>
      </c>
      <c r="M28" s="1">
        <v>97563100</v>
      </c>
    </row>
    <row r="29" spans="2:13" x14ac:dyDescent="0.25">
      <c r="B29" s="1">
        <v>10369600</v>
      </c>
      <c r="C29" s="1">
        <v>44388500</v>
      </c>
      <c r="D29" s="1">
        <v>55874100</v>
      </c>
      <c r="E29" s="1">
        <v>66104299</v>
      </c>
      <c r="F29" s="1">
        <v>56732500</v>
      </c>
      <c r="G29" s="1">
        <v>46419600</v>
      </c>
      <c r="H29" s="1">
        <v>94361200</v>
      </c>
      <c r="I29" s="1">
        <v>96535200</v>
      </c>
      <c r="J29" s="1">
        <v>136131900</v>
      </c>
      <c r="K29" s="1">
        <v>134116400</v>
      </c>
      <c r="L29" s="1">
        <v>104261800</v>
      </c>
      <c r="M29" s="1">
        <v>119491300</v>
      </c>
    </row>
    <row r="30" spans="2:13" x14ac:dyDescent="0.25">
      <c r="B30" s="1">
        <v>68658300</v>
      </c>
      <c r="C30" s="1">
        <v>11518400</v>
      </c>
      <c r="D30" s="1">
        <v>15188600</v>
      </c>
      <c r="E30" s="1">
        <v>37793400</v>
      </c>
      <c r="F30" s="1">
        <v>45387300</v>
      </c>
      <c r="G30" s="1">
        <v>39885000</v>
      </c>
      <c r="H30" s="1">
        <v>108762600</v>
      </c>
      <c r="I30" s="1">
        <v>75164700</v>
      </c>
      <c r="J30" s="1">
        <v>96434800</v>
      </c>
      <c r="K30" s="1">
        <v>96355500</v>
      </c>
      <c r="L30" s="1">
        <v>101905900</v>
      </c>
      <c r="M30" s="1">
        <v>102587500</v>
      </c>
    </row>
    <row r="31" spans="2:13" x14ac:dyDescent="0.25">
      <c r="B31" s="1">
        <v>11367000</v>
      </c>
      <c r="C31" s="1">
        <v>8869500</v>
      </c>
      <c r="D31" s="1">
        <v>16619599</v>
      </c>
      <c r="E31" s="1">
        <v>51208800</v>
      </c>
      <c r="F31" s="1">
        <v>46280000</v>
      </c>
      <c r="G31" s="1">
        <v>29095000</v>
      </c>
      <c r="H31" s="1">
        <v>132685200</v>
      </c>
      <c r="I31" s="1">
        <v>97777700</v>
      </c>
      <c r="J31" s="1">
        <v>85531100</v>
      </c>
      <c r="K31" s="1">
        <v>98100500</v>
      </c>
      <c r="L31" s="1">
        <v>99361900</v>
      </c>
      <c r="M31" s="1">
        <v>119624800</v>
      </c>
    </row>
    <row r="32" spans="2:13" x14ac:dyDescent="0.25">
      <c r="B32" s="1">
        <v>8634200</v>
      </c>
      <c r="C32" s="1">
        <v>15899200</v>
      </c>
      <c r="D32" s="1">
        <v>36782800</v>
      </c>
      <c r="E32" s="1">
        <v>37305600</v>
      </c>
      <c r="F32" s="1">
        <v>42526000</v>
      </c>
      <c r="G32" s="1">
        <v>34342800</v>
      </c>
      <c r="H32" s="1">
        <v>109455800</v>
      </c>
      <c r="I32" s="1">
        <v>121784100</v>
      </c>
      <c r="J32" s="1">
        <v>125456500</v>
      </c>
      <c r="K32" s="1">
        <v>107520300</v>
      </c>
      <c r="L32" s="1">
        <v>101869200</v>
      </c>
      <c r="M32" s="1">
        <v>102227400</v>
      </c>
    </row>
    <row r="33" spans="2:13" x14ac:dyDescent="0.25">
      <c r="B33" s="1">
        <v>6608700</v>
      </c>
      <c r="C33" s="1">
        <v>38182700</v>
      </c>
      <c r="D33" s="1">
        <v>110365300</v>
      </c>
      <c r="E33" s="1">
        <v>61154600</v>
      </c>
      <c r="F33" s="1">
        <v>42884900</v>
      </c>
      <c r="G33" s="1">
        <v>30187800</v>
      </c>
      <c r="H33" s="1">
        <v>176343900</v>
      </c>
      <c r="I33" s="1">
        <v>139874000</v>
      </c>
      <c r="J33" s="1">
        <v>263725300</v>
      </c>
      <c r="K33" s="1">
        <v>112769600</v>
      </c>
      <c r="L33" s="1">
        <v>103439900</v>
      </c>
      <c r="M33" s="1">
        <v>114595100</v>
      </c>
    </row>
    <row r="34" spans="2:13" x14ac:dyDescent="0.25">
      <c r="B34" s="1">
        <v>7020200</v>
      </c>
      <c r="C34" s="1">
        <v>24093800</v>
      </c>
      <c r="D34" s="1">
        <v>32414099</v>
      </c>
      <c r="E34" s="1">
        <v>76904200</v>
      </c>
      <c r="F34" s="1">
        <v>44122500</v>
      </c>
      <c r="G34" s="1">
        <v>34934600</v>
      </c>
      <c r="H34" s="1">
        <v>127272800</v>
      </c>
      <c r="I34" s="1">
        <v>141991300</v>
      </c>
      <c r="J34" s="1">
        <v>105343300</v>
      </c>
      <c r="K34" s="1">
        <v>127625200</v>
      </c>
      <c r="L34" s="1">
        <v>106157200</v>
      </c>
      <c r="M34" s="1">
        <v>106574000</v>
      </c>
    </row>
    <row r="35" spans="2:13" x14ac:dyDescent="0.25">
      <c r="B35" s="1">
        <v>66799700</v>
      </c>
      <c r="C35" s="1">
        <v>60002100</v>
      </c>
      <c r="D35" s="1">
        <v>49570400</v>
      </c>
      <c r="E35" s="1">
        <v>51642100</v>
      </c>
      <c r="F35" s="1">
        <v>41985200</v>
      </c>
      <c r="G35" s="1">
        <v>28559600</v>
      </c>
      <c r="H35" s="1">
        <v>72219100</v>
      </c>
      <c r="I35" s="1">
        <v>99987200</v>
      </c>
      <c r="J35" s="1">
        <v>84898500</v>
      </c>
      <c r="K35" s="1">
        <v>106306600</v>
      </c>
      <c r="L35" s="1">
        <v>111859400</v>
      </c>
      <c r="M35" s="1">
        <v>112418100</v>
      </c>
    </row>
    <row r="36" spans="2:13" x14ac:dyDescent="0.25">
      <c r="B36" s="1">
        <v>6762900</v>
      </c>
      <c r="C36" s="1">
        <v>6832800</v>
      </c>
      <c r="D36" s="1">
        <v>68728100</v>
      </c>
      <c r="E36" s="1">
        <v>70033800</v>
      </c>
      <c r="F36" s="1">
        <v>43137300</v>
      </c>
      <c r="G36" s="1">
        <v>30063000</v>
      </c>
      <c r="H36" s="1">
        <v>77814400</v>
      </c>
      <c r="I36" s="1">
        <v>108241100</v>
      </c>
      <c r="J36" s="1">
        <v>99243500</v>
      </c>
      <c r="K36" s="1">
        <v>99963900</v>
      </c>
      <c r="L36" s="1">
        <v>102165400</v>
      </c>
      <c r="M36" s="1">
        <v>103228700</v>
      </c>
    </row>
    <row r="37" spans="2:13" x14ac:dyDescent="0.25">
      <c r="B37" s="1">
        <v>8684000</v>
      </c>
      <c r="C37" s="1">
        <v>8716200</v>
      </c>
      <c r="D37" s="1">
        <v>36631200</v>
      </c>
      <c r="E37" s="1">
        <v>35761900</v>
      </c>
      <c r="F37" s="1">
        <v>60243600</v>
      </c>
      <c r="G37" s="1">
        <v>30147300</v>
      </c>
      <c r="H37" s="1">
        <v>210974700</v>
      </c>
      <c r="I37" s="1">
        <v>90591600</v>
      </c>
      <c r="J37" s="1">
        <v>133428200</v>
      </c>
      <c r="K37" s="1">
        <v>109232800</v>
      </c>
      <c r="L37" s="1">
        <v>111943000</v>
      </c>
      <c r="M37" s="1">
        <v>114269700</v>
      </c>
    </row>
    <row r="38" spans="2:13" x14ac:dyDescent="0.25">
      <c r="B38" s="1">
        <v>7968400</v>
      </c>
      <c r="C38" s="1">
        <v>30299000</v>
      </c>
      <c r="D38" s="1">
        <v>18719000</v>
      </c>
      <c r="E38" s="1">
        <v>102992900</v>
      </c>
      <c r="F38" s="1">
        <v>40154100</v>
      </c>
      <c r="G38" s="1">
        <v>27848400</v>
      </c>
      <c r="H38" s="1">
        <v>86378300</v>
      </c>
      <c r="I38" s="1">
        <v>89897100</v>
      </c>
      <c r="J38" s="1">
        <v>78873200</v>
      </c>
      <c r="K38" s="1">
        <v>101539600</v>
      </c>
      <c r="L38" s="1">
        <v>101164800</v>
      </c>
      <c r="M38" s="1">
        <v>99479100</v>
      </c>
    </row>
    <row r="39" spans="2:13" x14ac:dyDescent="0.25">
      <c r="B39" s="1">
        <v>9888400</v>
      </c>
      <c r="C39" s="1">
        <v>16605200</v>
      </c>
      <c r="D39" s="1">
        <v>16431100</v>
      </c>
      <c r="E39" s="1">
        <v>98741700</v>
      </c>
      <c r="F39" s="1">
        <v>83695300</v>
      </c>
      <c r="G39" s="1">
        <v>55505500</v>
      </c>
      <c r="H39" s="1">
        <v>94882400</v>
      </c>
      <c r="I39" s="1">
        <v>109079100</v>
      </c>
      <c r="J39" s="1">
        <v>84006800</v>
      </c>
      <c r="K39" s="1">
        <v>112480600</v>
      </c>
      <c r="L39" s="1">
        <v>116699400</v>
      </c>
      <c r="M39" s="1">
        <v>124725600</v>
      </c>
    </row>
    <row r="40" spans="2:13" x14ac:dyDescent="0.25">
      <c r="B40" s="1">
        <v>16687500</v>
      </c>
      <c r="C40" s="1">
        <v>24289800</v>
      </c>
      <c r="D40" s="1">
        <v>106449500</v>
      </c>
      <c r="E40" s="1">
        <v>261898300</v>
      </c>
      <c r="F40" s="1">
        <v>76570100</v>
      </c>
      <c r="G40" s="1">
        <v>32082200</v>
      </c>
      <c r="H40" s="1">
        <v>76898000</v>
      </c>
      <c r="I40" s="1">
        <v>117999800</v>
      </c>
      <c r="J40" s="1">
        <v>80571900</v>
      </c>
      <c r="K40" s="1">
        <v>95192300</v>
      </c>
      <c r="L40" s="1">
        <v>116647900</v>
      </c>
      <c r="M40" s="1">
        <v>96058100</v>
      </c>
    </row>
    <row r="41" spans="2:13" x14ac:dyDescent="0.25">
      <c r="B41" s="1">
        <v>11042400</v>
      </c>
      <c r="C41" s="1">
        <v>9530200</v>
      </c>
      <c r="D41" s="1">
        <v>26539200</v>
      </c>
      <c r="E41" s="1">
        <v>143711600</v>
      </c>
      <c r="F41" s="1">
        <v>35214900</v>
      </c>
      <c r="G41" s="1">
        <v>30603500</v>
      </c>
      <c r="H41" s="1">
        <v>65158400</v>
      </c>
      <c r="I41" s="1">
        <v>80370000</v>
      </c>
      <c r="J41" s="1">
        <v>94286800</v>
      </c>
      <c r="K41" s="1">
        <v>110037600</v>
      </c>
      <c r="L41" s="1">
        <v>114071600</v>
      </c>
      <c r="M41" s="1">
        <v>123394900</v>
      </c>
    </row>
    <row r="42" spans="2:13" x14ac:dyDescent="0.25">
      <c r="B42" s="1">
        <v>10970100</v>
      </c>
      <c r="C42" s="1">
        <v>9122900</v>
      </c>
      <c r="D42" s="1">
        <v>24026800</v>
      </c>
      <c r="E42" s="1">
        <v>103293800</v>
      </c>
      <c r="F42" s="1">
        <v>85316100</v>
      </c>
      <c r="G42" s="1">
        <v>40065400</v>
      </c>
      <c r="H42" s="1">
        <v>62331800</v>
      </c>
      <c r="I42" s="1">
        <v>72597900</v>
      </c>
      <c r="J42" s="1">
        <v>93207900</v>
      </c>
      <c r="K42" s="1">
        <v>91807200</v>
      </c>
      <c r="L42" s="1">
        <v>92028100</v>
      </c>
      <c r="M42" s="1">
        <v>101488700</v>
      </c>
    </row>
    <row r="43" spans="2:13" x14ac:dyDescent="0.25">
      <c r="B43" s="1">
        <v>8974900</v>
      </c>
      <c r="C43" s="1">
        <v>56469700</v>
      </c>
      <c r="D43" s="1">
        <v>48430600</v>
      </c>
      <c r="E43" s="1">
        <v>143690100</v>
      </c>
      <c r="F43" s="1">
        <v>38539700</v>
      </c>
      <c r="G43" s="1">
        <v>34932700</v>
      </c>
      <c r="H43" s="1">
        <v>66116500</v>
      </c>
      <c r="I43" s="1">
        <v>65425299</v>
      </c>
      <c r="J43" s="1">
        <v>76427200</v>
      </c>
      <c r="K43" s="1">
        <v>111598900</v>
      </c>
      <c r="L43" s="1">
        <v>104406600</v>
      </c>
      <c r="M43" s="1">
        <v>105781700</v>
      </c>
    </row>
    <row r="44" spans="2:13" x14ac:dyDescent="0.25">
      <c r="B44" s="1">
        <v>7593400</v>
      </c>
      <c r="C44" s="1">
        <v>12493000</v>
      </c>
      <c r="D44" s="1">
        <v>13029200</v>
      </c>
      <c r="E44" s="1">
        <v>129282000</v>
      </c>
      <c r="F44" s="1">
        <v>53820100</v>
      </c>
      <c r="G44" s="1">
        <v>41607800</v>
      </c>
      <c r="H44" s="1">
        <v>94177100</v>
      </c>
      <c r="I44" s="1">
        <v>71274200</v>
      </c>
      <c r="J44" s="1">
        <v>79443300</v>
      </c>
      <c r="K44" s="1">
        <v>95595500</v>
      </c>
      <c r="L44" s="1">
        <v>103369200</v>
      </c>
      <c r="M44" s="1">
        <v>99933200</v>
      </c>
    </row>
    <row r="45" spans="2:13" x14ac:dyDescent="0.25">
      <c r="B45" s="1">
        <v>108875100</v>
      </c>
      <c r="C45" s="1">
        <v>6671000</v>
      </c>
      <c r="D45" s="1">
        <v>12424700</v>
      </c>
      <c r="E45" s="1">
        <v>60529600</v>
      </c>
      <c r="F45" s="1">
        <v>97404500</v>
      </c>
      <c r="G45" s="1">
        <v>38557300</v>
      </c>
      <c r="H45" s="1">
        <v>72442800</v>
      </c>
      <c r="I45" s="1">
        <v>85414200</v>
      </c>
      <c r="J45" s="1">
        <v>121678500</v>
      </c>
      <c r="K45" s="1">
        <v>114215700</v>
      </c>
      <c r="L45" s="1">
        <v>126362200</v>
      </c>
      <c r="M45" s="1">
        <v>103662900</v>
      </c>
    </row>
    <row r="46" spans="2:13" x14ac:dyDescent="0.25">
      <c r="B46" s="1">
        <v>18166900</v>
      </c>
      <c r="C46" s="1">
        <v>8514600</v>
      </c>
      <c r="D46" s="1">
        <v>51691900</v>
      </c>
      <c r="E46" s="1">
        <v>63824000</v>
      </c>
      <c r="F46" s="1">
        <v>75815300</v>
      </c>
      <c r="G46" s="1">
        <v>27139700</v>
      </c>
      <c r="H46" s="1">
        <v>97206500</v>
      </c>
      <c r="I46" s="1">
        <v>89301800</v>
      </c>
      <c r="J46" s="1">
        <v>74025000</v>
      </c>
      <c r="K46" s="1">
        <v>92832800</v>
      </c>
      <c r="L46" s="1">
        <v>125260800</v>
      </c>
      <c r="M46" s="1">
        <v>94088300</v>
      </c>
    </row>
    <row r="47" spans="2:13" x14ac:dyDescent="0.25">
      <c r="B47" s="1">
        <v>9579500</v>
      </c>
      <c r="C47" s="1">
        <v>55679800</v>
      </c>
      <c r="D47" s="1">
        <v>10576700</v>
      </c>
      <c r="E47" s="1">
        <v>70932200</v>
      </c>
      <c r="F47" s="1">
        <v>51080100</v>
      </c>
      <c r="G47" s="1">
        <v>29546900</v>
      </c>
      <c r="H47" s="1">
        <v>69931300</v>
      </c>
      <c r="I47" s="1">
        <v>69712300</v>
      </c>
      <c r="J47" s="1">
        <v>87321000</v>
      </c>
      <c r="K47" s="1">
        <v>113576800</v>
      </c>
      <c r="L47" s="1">
        <v>113012500</v>
      </c>
      <c r="M47" s="1">
        <v>105958400</v>
      </c>
    </row>
    <row r="48" spans="2:13" x14ac:dyDescent="0.25">
      <c r="B48" s="1">
        <v>16087200</v>
      </c>
      <c r="C48" s="1">
        <v>9677000</v>
      </c>
      <c r="D48" s="1">
        <v>19728300</v>
      </c>
      <c r="E48" s="1">
        <v>101122100</v>
      </c>
      <c r="F48" s="1">
        <v>32861300</v>
      </c>
      <c r="G48" s="1">
        <v>56726700</v>
      </c>
      <c r="H48" s="1">
        <v>68878100</v>
      </c>
      <c r="I48" s="1">
        <v>71933900</v>
      </c>
      <c r="J48" s="1">
        <v>90433200</v>
      </c>
      <c r="K48" s="1">
        <v>97659800</v>
      </c>
      <c r="L48" s="1">
        <v>101273000</v>
      </c>
      <c r="M48" s="1">
        <v>98752500</v>
      </c>
    </row>
    <row r="49" spans="2:13" x14ac:dyDescent="0.25">
      <c r="B49" s="1">
        <v>8250199</v>
      </c>
      <c r="C49" s="1">
        <v>12758100</v>
      </c>
      <c r="D49" s="1">
        <v>24264500</v>
      </c>
      <c r="E49" s="1">
        <v>81747200</v>
      </c>
      <c r="F49" s="1">
        <v>28165800</v>
      </c>
      <c r="G49" s="1">
        <v>62818100</v>
      </c>
      <c r="H49" s="1">
        <v>75420300</v>
      </c>
      <c r="I49" s="1">
        <v>69835600</v>
      </c>
      <c r="J49" s="1">
        <v>81948200</v>
      </c>
      <c r="K49" s="1">
        <v>102982300</v>
      </c>
      <c r="L49" s="1">
        <v>104633100</v>
      </c>
      <c r="M49" s="1">
        <v>122151200</v>
      </c>
    </row>
    <row r="50" spans="2:13" x14ac:dyDescent="0.25">
      <c r="B50" s="1">
        <v>24686200</v>
      </c>
      <c r="C50" s="1">
        <v>7478700</v>
      </c>
      <c r="D50" s="1">
        <v>86080000</v>
      </c>
      <c r="E50" s="1">
        <v>58909800</v>
      </c>
      <c r="F50" s="1">
        <v>30548000</v>
      </c>
      <c r="G50" s="1">
        <v>34832900</v>
      </c>
      <c r="H50" s="1">
        <v>65348800</v>
      </c>
      <c r="I50" s="1">
        <v>64446400</v>
      </c>
      <c r="J50" s="1">
        <v>117217300</v>
      </c>
      <c r="K50" s="1">
        <v>97653100</v>
      </c>
      <c r="L50" s="1">
        <v>107762500</v>
      </c>
      <c r="M50" s="1">
        <v>96937800</v>
      </c>
    </row>
    <row r="51" spans="2:13" x14ac:dyDescent="0.25">
      <c r="B51" s="1">
        <v>8228199</v>
      </c>
      <c r="C51" s="1">
        <v>11075300</v>
      </c>
      <c r="D51" s="1">
        <v>37037500</v>
      </c>
      <c r="E51" s="1">
        <v>179494800</v>
      </c>
      <c r="F51" s="1">
        <v>37524300</v>
      </c>
      <c r="G51" s="1">
        <v>39060900</v>
      </c>
      <c r="H51" s="1">
        <v>66001900</v>
      </c>
      <c r="I51" s="1">
        <v>59200500</v>
      </c>
      <c r="J51" s="1">
        <v>74957500</v>
      </c>
      <c r="K51" s="1">
        <v>98223300</v>
      </c>
      <c r="L51" s="1">
        <v>128521899</v>
      </c>
      <c r="M51" s="1">
        <v>102869700</v>
      </c>
    </row>
    <row r="52" spans="2:13" x14ac:dyDescent="0.25">
      <c r="B52" s="1">
        <v>7600500</v>
      </c>
      <c r="C52" s="1">
        <v>68727600</v>
      </c>
      <c r="D52" s="1">
        <v>35748500</v>
      </c>
      <c r="E52" s="1">
        <v>115266200</v>
      </c>
      <c r="F52" s="1">
        <v>36478400</v>
      </c>
      <c r="G52" s="1">
        <v>56303500</v>
      </c>
      <c r="H52" s="1">
        <v>69058700</v>
      </c>
      <c r="I52" s="1">
        <v>59315300</v>
      </c>
      <c r="J52" s="1">
        <v>77901400</v>
      </c>
      <c r="K52" s="1">
        <v>95913400</v>
      </c>
      <c r="L52" s="1">
        <v>100674300</v>
      </c>
      <c r="M52" s="1">
        <v>103997500</v>
      </c>
    </row>
    <row r="53" spans="2:13" x14ac:dyDescent="0.25">
      <c r="B53" s="1">
        <v>8854000</v>
      </c>
      <c r="C53" s="1">
        <v>17545000</v>
      </c>
      <c r="D53" s="1">
        <v>75519700</v>
      </c>
      <c r="E53" s="1">
        <v>82702700</v>
      </c>
      <c r="F53" s="1">
        <v>40098000</v>
      </c>
      <c r="G53" s="1">
        <v>74416300</v>
      </c>
      <c r="H53" s="1">
        <v>79483900</v>
      </c>
      <c r="I53" s="1">
        <v>72379100</v>
      </c>
      <c r="J53" s="1">
        <v>94171900</v>
      </c>
      <c r="K53" s="1">
        <v>109130700</v>
      </c>
      <c r="L53" s="1">
        <v>104418500</v>
      </c>
      <c r="M53" s="1">
        <v>119746000</v>
      </c>
    </row>
    <row r="54" spans="2:13" x14ac:dyDescent="0.25">
      <c r="B54" s="1">
        <v>15553100</v>
      </c>
      <c r="C54" s="1">
        <v>7207200</v>
      </c>
      <c r="D54" s="1">
        <v>13383400</v>
      </c>
      <c r="E54" s="1">
        <v>154451100</v>
      </c>
      <c r="F54" s="1">
        <v>46528000</v>
      </c>
      <c r="G54" s="1">
        <v>43487900</v>
      </c>
      <c r="H54" s="1">
        <v>66924899</v>
      </c>
      <c r="I54" s="1">
        <v>56873400</v>
      </c>
      <c r="J54" s="1">
        <v>75592000</v>
      </c>
      <c r="K54" s="1">
        <v>100298700</v>
      </c>
      <c r="L54" s="1">
        <v>100209900</v>
      </c>
      <c r="M54" s="1">
        <v>108237800</v>
      </c>
    </row>
    <row r="55" spans="2:13" x14ac:dyDescent="0.25">
      <c r="B55" s="1">
        <v>8629700</v>
      </c>
      <c r="C55" s="1">
        <v>10580100</v>
      </c>
      <c r="D55" s="1">
        <v>11055800</v>
      </c>
      <c r="E55" s="1">
        <v>78536000</v>
      </c>
      <c r="F55" s="1">
        <v>45581700</v>
      </c>
      <c r="G55" s="1">
        <v>32665799</v>
      </c>
      <c r="H55" s="1">
        <v>65994600</v>
      </c>
      <c r="I55" s="1">
        <v>61758900</v>
      </c>
      <c r="J55" s="1">
        <v>81174400</v>
      </c>
      <c r="K55" s="1">
        <v>107090000</v>
      </c>
      <c r="L55" s="1">
        <v>116528100</v>
      </c>
      <c r="M55" s="1">
        <v>106297700</v>
      </c>
    </row>
    <row r="56" spans="2:13" x14ac:dyDescent="0.25">
      <c r="B56" s="1">
        <v>6747500</v>
      </c>
      <c r="C56" s="1">
        <v>46511000</v>
      </c>
      <c r="D56" s="1">
        <v>280495800</v>
      </c>
      <c r="E56" s="1">
        <v>137760300</v>
      </c>
      <c r="F56" s="1">
        <v>64523399</v>
      </c>
      <c r="G56" s="1">
        <v>30031400</v>
      </c>
      <c r="H56" s="1">
        <v>61570200</v>
      </c>
      <c r="I56" s="1">
        <v>82294400</v>
      </c>
      <c r="J56" s="1">
        <v>68598600</v>
      </c>
      <c r="K56" s="1">
        <v>96192400</v>
      </c>
      <c r="L56" s="1">
        <v>102157600</v>
      </c>
      <c r="M56" s="1">
        <v>97899100</v>
      </c>
    </row>
    <row r="57" spans="2:13" x14ac:dyDescent="0.25">
      <c r="B57" s="1">
        <v>22448500</v>
      </c>
      <c r="C57" s="1">
        <v>7090000</v>
      </c>
      <c r="D57" s="1">
        <v>19149200</v>
      </c>
      <c r="E57" s="1">
        <v>101961500</v>
      </c>
      <c r="F57" s="1">
        <v>40470300</v>
      </c>
      <c r="G57" s="1">
        <v>42955300</v>
      </c>
      <c r="H57" s="1">
        <v>68001200</v>
      </c>
      <c r="I57" s="1">
        <v>59264100</v>
      </c>
      <c r="J57" s="1">
        <v>72489500</v>
      </c>
      <c r="K57" s="1">
        <v>100015600</v>
      </c>
      <c r="L57" s="1">
        <v>103605900</v>
      </c>
      <c r="M57" s="1">
        <v>105161800</v>
      </c>
    </row>
    <row r="58" spans="2:13" x14ac:dyDescent="0.25">
      <c r="B58" s="1">
        <v>8291399</v>
      </c>
      <c r="C58" s="1">
        <v>12181600</v>
      </c>
      <c r="D58" s="1">
        <v>10902200</v>
      </c>
      <c r="E58" s="1">
        <v>46916800</v>
      </c>
      <c r="F58" s="1">
        <v>72141300</v>
      </c>
      <c r="G58" s="1">
        <v>55113900</v>
      </c>
      <c r="H58" s="1">
        <v>73675200</v>
      </c>
      <c r="I58" s="1">
        <v>58656000</v>
      </c>
      <c r="J58" s="1">
        <v>89484900</v>
      </c>
      <c r="K58" s="1">
        <v>110001700</v>
      </c>
      <c r="L58" s="1">
        <v>97556700</v>
      </c>
      <c r="M58" s="1">
        <v>104411600</v>
      </c>
    </row>
    <row r="59" spans="2:13" x14ac:dyDescent="0.25">
      <c r="B59" s="1">
        <v>10831700</v>
      </c>
      <c r="C59" s="1">
        <v>50178600</v>
      </c>
      <c r="D59" s="1">
        <v>13134400</v>
      </c>
      <c r="E59" s="1">
        <v>57723900</v>
      </c>
      <c r="F59" s="1">
        <v>80186000</v>
      </c>
      <c r="G59" s="1">
        <v>42354100</v>
      </c>
      <c r="H59" s="1">
        <v>65053600</v>
      </c>
      <c r="I59" s="1">
        <v>80101500</v>
      </c>
      <c r="J59" s="1">
        <v>85232100</v>
      </c>
      <c r="K59" s="1">
        <v>112886200</v>
      </c>
      <c r="L59" s="1">
        <v>107801900</v>
      </c>
      <c r="M59" s="1">
        <v>153121300</v>
      </c>
    </row>
    <row r="60" spans="2:13" x14ac:dyDescent="0.25">
      <c r="B60" s="1">
        <v>9178200</v>
      </c>
      <c r="C60" s="1">
        <v>20396200</v>
      </c>
      <c r="D60" s="1">
        <v>29680200</v>
      </c>
      <c r="E60" s="1">
        <v>105101100</v>
      </c>
      <c r="F60" s="1">
        <v>41314400</v>
      </c>
      <c r="G60" s="1">
        <v>31019500</v>
      </c>
      <c r="H60" s="1">
        <v>77852100</v>
      </c>
      <c r="I60" s="1">
        <v>66141700</v>
      </c>
      <c r="J60" s="1">
        <v>81910200</v>
      </c>
      <c r="K60" s="1">
        <v>98909500</v>
      </c>
      <c r="L60" s="1">
        <v>105744700</v>
      </c>
      <c r="M60" s="1">
        <v>108120600</v>
      </c>
    </row>
    <row r="61" spans="2:13" x14ac:dyDescent="0.25">
      <c r="B61" s="1">
        <v>10961800</v>
      </c>
      <c r="C61" s="1">
        <v>8063900</v>
      </c>
      <c r="D61" s="1">
        <v>8038600</v>
      </c>
      <c r="E61" s="1">
        <v>60782700</v>
      </c>
      <c r="F61" s="1">
        <v>88466500</v>
      </c>
      <c r="G61" s="1">
        <v>30520300</v>
      </c>
      <c r="H61" s="1">
        <v>91631300</v>
      </c>
      <c r="I61" s="1">
        <v>68603000</v>
      </c>
      <c r="J61" s="1">
        <v>71218900</v>
      </c>
      <c r="K61" s="1">
        <v>98682000</v>
      </c>
      <c r="L61" s="1">
        <v>134423700</v>
      </c>
      <c r="M61" s="1">
        <v>104692500</v>
      </c>
    </row>
    <row r="62" spans="2:13" x14ac:dyDescent="0.25">
      <c r="B62" s="1">
        <v>8660400</v>
      </c>
      <c r="C62" s="1">
        <v>7269700</v>
      </c>
      <c r="D62" s="1">
        <v>6017800</v>
      </c>
      <c r="E62" s="1">
        <v>59070500</v>
      </c>
      <c r="F62" s="1">
        <v>72491600</v>
      </c>
      <c r="G62" s="1">
        <v>32106800</v>
      </c>
      <c r="H62" s="1">
        <v>73834800</v>
      </c>
      <c r="I62" s="1">
        <v>77184300</v>
      </c>
      <c r="J62" s="1">
        <v>107346000</v>
      </c>
      <c r="K62" s="1">
        <v>96607800</v>
      </c>
      <c r="L62" s="1">
        <v>99001100</v>
      </c>
      <c r="M62" s="1">
        <v>105837100</v>
      </c>
    </row>
    <row r="63" spans="2:13" x14ac:dyDescent="0.25">
      <c r="B63" s="1">
        <v>15959200</v>
      </c>
      <c r="C63" s="1">
        <v>20755400</v>
      </c>
      <c r="D63" s="1">
        <v>6859000</v>
      </c>
      <c r="E63" s="1">
        <v>51143700</v>
      </c>
      <c r="F63" s="1">
        <v>44361300</v>
      </c>
      <c r="G63" s="1">
        <v>28880600</v>
      </c>
      <c r="H63" s="1">
        <v>82399100</v>
      </c>
      <c r="I63" s="1">
        <v>81134300</v>
      </c>
      <c r="J63" s="1">
        <v>73681000</v>
      </c>
      <c r="K63" s="1">
        <v>104752400</v>
      </c>
      <c r="L63" s="1">
        <v>101317600</v>
      </c>
      <c r="M63" s="1">
        <v>98070400</v>
      </c>
    </row>
    <row r="64" spans="2:13" x14ac:dyDescent="0.25">
      <c r="B64" s="1">
        <v>6894500</v>
      </c>
      <c r="C64" s="1">
        <v>35903500</v>
      </c>
      <c r="D64" s="1">
        <v>6964900</v>
      </c>
      <c r="E64" s="1">
        <v>45415000</v>
      </c>
      <c r="F64" s="1">
        <v>46358900</v>
      </c>
      <c r="G64" s="1">
        <v>27473500</v>
      </c>
      <c r="H64" s="1">
        <v>66730500</v>
      </c>
      <c r="I64" s="1">
        <v>58056200</v>
      </c>
      <c r="J64" s="1">
        <v>72863000</v>
      </c>
      <c r="K64" s="1">
        <v>117451000</v>
      </c>
      <c r="L64" s="1">
        <v>93962900</v>
      </c>
      <c r="M64" s="1">
        <v>124640200</v>
      </c>
    </row>
    <row r="65" spans="2:13" x14ac:dyDescent="0.25">
      <c r="B65" s="1">
        <v>39216500</v>
      </c>
      <c r="C65" s="1">
        <v>9146100</v>
      </c>
      <c r="D65" s="1">
        <v>13144000</v>
      </c>
      <c r="E65" s="1">
        <v>37432300</v>
      </c>
      <c r="F65" s="1">
        <v>62034000</v>
      </c>
      <c r="G65" s="1">
        <v>41519200</v>
      </c>
      <c r="H65" s="1">
        <v>65816599</v>
      </c>
      <c r="I65" s="1">
        <v>56191600</v>
      </c>
      <c r="J65" s="1">
        <v>97328800</v>
      </c>
      <c r="K65" s="1">
        <v>111224200</v>
      </c>
      <c r="L65" s="1">
        <v>114913700</v>
      </c>
      <c r="M65" s="1">
        <v>136521300</v>
      </c>
    </row>
    <row r="66" spans="2:13" x14ac:dyDescent="0.25">
      <c r="B66" s="1">
        <v>9842700</v>
      </c>
      <c r="C66" s="1">
        <v>6553000</v>
      </c>
      <c r="D66" s="1">
        <v>6222200</v>
      </c>
      <c r="E66" s="1">
        <v>58384500</v>
      </c>
      <c r="F66" s="1">
        <v>60955400</v>
      </c>
      <c r="G66" s="1">
        <v>48576700</v>
      </c>
      <c r="H66" s="1">
        <v>68330700</v>
      </c>
      <c r="I66" s="1">
        <v>70135300</v>
      </c>
      <c r="J66" s="1">
        <v>70740800</v>
      </c>
      <c r="K66" s="1">
        <v>97803200</v>
      </c>
      <c r="L66" s="1">
        <v>116125600</v>
      </c>
      <c r="M66" s="1">
        <v>230735100</v>
      </c>
    </row>
    <row r="67" spans="2:13" x14ac:dyDescent="0.25">
      <c r="B67" s="1">
        <v>8892600</v>
      </c>
      <c r="C67" s="1">
        <v>6514800</v>
      </c>
      <c r="D67" s="1">
        <v>65879200</v>
      </c>
      <c r="E67" s="1">
        <v>58389300</v>
      </c>
      <c r="F67" s="1">
        <v>56586100</v>
      </c>
      <c r="G67" s="1">
        <v>45870800</v>
      </c>
      <c r="H67" s="1">
        <v>71166000</v>
      </c>
      <c r="I67" s="1">
        <v>62172100</v>
      </c>
      <c r="J67" s="1">
        <v>95224300</v>
      </c>
      <c r="K67" s="1">
        <v>100365500</v>
      </c>
      <c r="L67" s="1">
        <v>111143200</v>
      </c>
      <c r="M67" s="1">
        <v>204185100</v>
      </c>
    </row>
    <row r="68" spans="2:13" x14ac:dyDescent="0.25">
      <c r="B68" s="1">
        <v>6368100</v>
      </c>
      <c r="C68" s="1">
        <v>7057000</v>
      </c>
      <c r="D68" s="1">
        <v>6829600</v>
      </c>
      <c r="E68" s="1">
        <v>53515400</v>
      </c>
      <c r="F68" s="1">
        <v>161390600</v>
      </c>
      <c r="G68" s="1">
        <v>27320100</v>
      </c>
      <c r="H68" s="1">
        <v>65251599</v>
      </c>
      <c r="I68" s="1">
        <v>56092200</v>
      </c>
      <c r="J68" s="1">
        <v>86646900</v>
      </c>
      <c r="K68" s="1">
        <v>95822500</v>
      </c>
      <c r="L68" s="1">
        <v>100182900</v>
      </c>
      <c r="M68" s="1">
        <v>202577900</v>
      </c>
    </row>
    <row r="69" spans="2:13" x14ac:dyDescent="0.25">
      <c r="B69" s="1">
        <v>5902100</v>
      </c>
      <c r="C69" s="1">
        <v>34165000</v>
      </c>
      <c r="D69" s="1">
        <v>6446000</v>
      </c>
      <c r="E69" s="1">
        <v>143942400</v>
      </c>
      <c r="F69" s="1">
        <v>253019200</v>
      </c>
      <c r="G69" s="1">
        <v>38654100</v>
      </c>
      <c r="H69" s="1">
        <v>62156500</v>
      </c>
      <c r="I69" s="1">
        <v>63536800</v>
      </c>
      <c r="J69" s="1">
        <v>67948100</v>
      </c>
      <c r="K69" s="1">
        <v>106938100</v>
      </c>
      <c r="L69" s="1">
        <v>106007000</v>
      </c>
      <c r="M69" s="1">
        <v>170964500</v>
      </c>
    </row>
    <row r="70" spans="2:13" x14ac:dyDescent="0.25">
      <c r="B70" s="1">
        <v>14200300</v>
      </c>
      <c r="C70" s="1">
        <v>8372400</v>
      </c>
      <c r="D70" s="1">
        <v>8841800</v>
      </c>
      <c r="E70" s="1">
        <v>87490200</v>
      </c>
      <c r="F70" s="1">
        <v>109675400</v>
      </c>
      <c r="G70" s="1">
        <v>66648700</v>
      </c>
      <c r="H70" s="1">
        <v>70702400</v>
      </c>
      <c r="I70" s="1">
        <v>92750600</v>
      </c>
      <c r="J70" s="1">
        <v>95680000</v>
      </c>
      <c r="K70" s="1">
        <v>103550800</v>
      </c>
      <c r="L70" s="1">
        <v>99910700</v>
      </c>
      <c r="M70" s="1">
        <v>126756300</v>
      </c>
    </row>
    <row r="71" spans="2:13" x14ac:dyDescent="0.25">
      <c r="B71" s="1">
        <v>8554700</v>
      </c>
      <c r="C71" s="1">
        <v>9782100</v>
      </c>
      <c r="D71" s="1">
        <v>9359600</v>
      </c>
      <c r="E71" s="1">
        <v>44237100</v>
      </c>
      <c r="F71" s="1">
        <v>113707500</v>
      </c>
      <c r="G71" s="1">
        <v>70195400</v>
      </c>
      <c r="H71" s="1">
        <v>60986600</v>
      </c>
      <c r="I71" s="1">
        <v>57103700</v>
      </c>
      <c r="J71" s="1">
        <v>78077900</v>
      </c>
      <c r="K71" s="1">
        <v>104640500</v>
      </c>
      <c r="L71" s="1">
        <v>126615900</v>
      </c>
      <c r="M71" s="1">
        <v>151779400</v>
      </c>
    </row>
    <row r="72" spans="2:13" x14ac:dyDescent="0.25">
      <c r="B72" s="1">
        <v>6859600</v>
      </c>
      <c r="C72" s="1">
        <v>8014600</v>
      </c>
      <c r="D72" s="1">
        <v>16688800</v>
      </c>
      <c r="E72" s="1">
        <v>44267000</v>
      </c>
      <c r="F72" s="1">
        <v>45478900</v>
      </c>
      <c r="G72" s="1">
        <v>36498700</v>
      </c>
      <c r="H72" s="1">
        <v>60442100</v>
      </c>
      <c r="I72" s="1">
        <v>67062900</v>
      </c>
      <c r="J72" s="1">
        <v>67121400</v>
      </c>
      <c r="K72" s="1">
        <v>98630200</v>
      </c>
      <c r="L72" s="1">
        <v>108610500</v>
      </c>
      <c r="M72" s="1">
        <v>126174900</v>
      </c>
    </row>
    <row r="73" spans="2:13" x14ac:dyDescent="0.25">
      <c r="B73" s="1">
        <v>8108900</v>
      </c>
      <c r="C73" s="1">
        <v>32758400</v>
      </c>
      <c r="D73" s="1">
        <v>6117100</v>
      </c>
      <c r="E73" s="1">
        <v>38364500</v>
      </c>
      <c r="F73" s="1">
        <v>73732500</v>
      </c>
      <c r="G73" s="1">
        <v>38439700</v>
      </c>
      <c r="H73" s="1">
        <v>69282800</v>
      </c>
      <c r="I73" s="1">
        <v>81484300</v>
      </c>
      <c r="J73" s="1">
        <v>84007900</v>
      </c>
      <c r="K73" s="1">
        <v>100060300</v>
      </c>
      <c r="L73" s="1">
        <v>104310700</v>
      </c>
      <c r="M73" s="1">
        <v>107829000</v>
      </c>
    </row>
    <row r="74" spans="2:13" x14ac:dyDescent="0.25">
      <c r="B74" s="1">
        <v>6888500</v>
      </c>
      <c r="C74" s="1">
        <v>9849300</v>
      </c>
      <c r="D74" s="1">
        <v>11405100</v>
      </c>
      <c r="E74" s="1">
        <v>29313500</v>
      </c>
      <c r="F74" s="1">
        <v>59511300</v>
      </c>
      <c r="G74" s="1">
        <v>70278600</v>
      </c>
      <c r="H74" s="1">
        <v>62098500</v>
      </c>
      <c r="I74" s="1">
        <v>56450100</v>
      </c>
      <c r="J74" s="1">
        <v>72967800</v>
      </c>
      <c r="K74" s="1">
        <v>99134300</v>
      </c>
      <c r="L74" s="1">
        <v>98898700</v>
      </c>
      <c r="M74" s="1">
        <v>110249900</v>
      </c>
    </row>
    <row r="75" spans="2:13" x14ac:dyDescent="0.25">
      <c r="B75" s="1">
        <v>10158400</v>
      </c>
      <c r="C75" s="1">
        <v>14837400</v>
      </c>
      <c r="D75" s="1">
        <v>8187900</v>
      </c>
      <c r="E75" s="1">
        <v>31434700</v>
      </c>
      <c r="F75" s="1">
        <v>35872000</v>
      </c>
      <c r="G75" s="1">
        <v>38861500</v>
      </c>
      <c r="H75" s="1">
        <v>64327900</v>
      </c>
      <c r="I75" s="1">
        <v>60208100</v>
      </c>
      <c r="J75" s="1">
        <v>85172500</v>
      </c>
      <c r="K75" s="1">
        <v>109854800</v>
      </c>
      <c r="L75" s="1">
        <v>118478500</v>
      </c>
      <c r="M75" s="1">
        <v>107454200</v>
      </c>
    </row>
    <row r="76" spans="2:13" x14ac:dyDescent="0.25">
      <c r="B76" s="1">
        <v>7815000</v>
      </c>
      <c r="C76" s="1">
        <v>29275700</v>
      </c>
      <c r="D76" s="1">
        <v>8788400</v>
      </c>
      <c r="E76" s="1">
        <v>36347900</v>
      </c>
      <c r="F76" s="1">
        <v>34484800</v>
      </c>
      <c r="G76" s="1">
        <v>37956700</v>
      </c>
      <c r="H76" s="1">
        <v>72832900</v>
      </c>
      <c r="I76" s="1">
        <v>65705299</v>
      </c>
      <c r="J76" s="1">
        <v>88454300</v>
      </c>
      <c r="K76" s="1">
        <v>104382400</v>
      </c>
      <c r="L76" s="1">
        <v>112641000</v>
      </c>
      <c r="M76" s="1">
        <v>97442800</v>
      </c>
    </row>
    <row r="77" spans="2:13" x14ac:dyDescent="0.25">
      <c r="B77" s="1">
        <v>12029300</v>
      </c>
      <c r="C77" s="1">
        <v>21530700</v>
      </c>
      <c r="D77" s="1">
        <v>97975200</v>
      </c>
      <c r="E77" s="1">
        <v>51336700</v>
      </c>
      <c r="F77" s="1">
        <v>36519700</v>
      </c>
      <c r="G77" s="1">
        <v>36386300</v>
      </c>
      <c r="H77" s="1">
        <v>77958500</v>
      </c>
      <c r="I77" s="1">
        <v>57744800</v>
      </c>
      <c r="J77" s="1">
        <v>80611300</v>
      </c>
      <c r="K77" s="1">
        <v>105778900</v>
      </c>
      <c r="L77" s="1">
        <v>106460300</v>
      </c>
      <c r="M77" s="1">
        <v>116817400</v>
      </c>
    </row>
    <row r="78" spans="2:13" x14ac:dyDescent="0.25">
      <c r="B78" s="1">
        <v>10226600</v>
      </c>
      <c r="C78" s="1">
        <v>38087800</v>
      </c>
      <c r="D78" s="1">
        <v>23480700</v>
      </c>
      <c r="E78" s="1">
        <v>49064400</v>
      </c>
      <c r="F78" s="1">
        <v>30781500</v>
      </c>
      <c r="G78" s="1">
        <v>31871100</v>
      </c>
      <c r="H78" s="1">
        <v>71578300</v>
      </c>
      <c r="I78" s="1">
        <v>55669900</v>
      </c>
      <c r="J78" s="1">
        <v>92730700</v>
      </c>
      <c r="K78" s="1">
        <v>103048900</v>
      </c>
      <c r="L78" s="1">
        <v>99848900</v>
      </c>
      <c r="M78" s="1">
        <v>130897799</v>
      </c>
    </row>
    <row r="79" spans="2:13" x14ac:dyDescent="0.25">
      <c r="B79" s="1">
        <v>21017100</v>
      </c>
      <c r="C79" s="1">
        <v>11217500</v>
      </c>
      <c r="D79" s="1">
        <v>9591900</v>
      </c>
      <c r="E79" s="1">
        <v>45024000</v>
      </c>
      <c r="F79" s="1">
        <v>35038600</v>
      </c>
      <c r="G79" s="1">
        <v>41355800</v>
      </c>
      <c r="H79" s="1">
        <v>77715700</v>
      </c>
      <c r="I79" s="1">
        <v>77413500</v>
      </c>
      <c r="J79" s="1">
        <v>82837200</v>
      </c>
      <c r="K79" s="1">
        <v>105921300</v>
      </c>
      <c r="L79" s="1">
        <v>103619400</v>
      </c>
      <c r="M79" s="1">
        <v>102445000</v>
      </c>
    </row>
    <row r="80" spans="2:13" x14ac:dyDescent="0.25">
      <c r="B80" s="1">
        <v>7889900</v>
      </c>
      <c r="C80" s="1">
        <v>10093100</v>
      </c>
      <c r="D80" s="1">
        <v>8541200</v>
      </c>
      <c r="E80" s="1">
        <v>59011100</v>
      </c>
      <c r="F80" s="1">
        <v>30783900</v>
      </c>
      <c r="G80" s="1">
        <v>32768400</v>
      </c>
      <c r="H80" s="1">
        <v>69765000</v>
      </c>
      <c r="I80" s="1">
        <v>61224500</v>
      </c>
      <c r="J80" s="1">
        <v>69352300</v>
      </c>
      <c r="K80" s="1">
        <v>105659300</v>
      </c>
      <c r="L80" s="1">
        <v>98247500</v>
      </c>
      <c r="M80" s="1">
        <v>102135500</v>
      </c>
    </row>
    <row r="81" spans="2:13" x14ac:dyDescent="0.25">
      <c r="B81" s="1">
        <v>8066800</v>
      </c>
      <c r="C81" s="1">
        <v>8233800</v>
      </c>
      <c r="D81" s="1">
        <v>73892200</v>
      </c>
      <c r="E81" s="1">
        <v>42470900</v>
      </c>
      <c r="F81" s="1">
        <v>32836199</v>
      </c>
      <c r="G81" s="1">
        <v>46760800</v>
      </c>
      <c r="H81" s="1">
        <v>75555400</v>
      </c>
      <c r="I81" s="1">
        <v>62216200</v>
      </c>
      <c r="J81" s="1">
        <v>116513700</v>
      </c>
      <c r="K81" s="1">
        <v>110202000</v>
      </c>
      <c r="L81" s="1">
        <v>130044300</v>
      </c>
      <c r="M81" s="1">
        <v>102359100</v>
      </c>
    </row>
    <row r="82" spans="2:13" x14ac:dyDescent="0.25">
      <c r="B82" s="1">
        <v>8418000</v>
      </c>
      <c r="C82" s="1">
        <v>7765600</v>
      </c>
      <c r="D82" s="1">
        <v>12118500</v>
      </c>
      <c r="E82" s="1">
        <v>71035800</v>
      </c>
      <c r="F82" s="1">
        <v>30574500</v>
      </c>
      <c r="G82" s="1">
        <v>48242000</v>
      </c>
      <c r="H82" s="1">
        <v>81940400</v>
      </c>
      <c r="I82" s="1">
        <v>81895400</v>
      </c>
      <c r="J82" s="1">
        <v>87980700</v>
      </c>
      <c r="K82" s="1">
        <v>104159700</v>
      </c>
      <c r="L82" s="1">
        <v>116978300</v>
      </c>
      <c r="M82" s="1">
        <v>105403700</v>
      </c>
    </row>
    <row r="83" spans="2:13" x14ac:dyDescent="0.25">
      <c r="B83" s="1">
        <v>13290800</v>
      </c>
      <c r="C83" s="1">
        <v>26045600</v>
      </c>
      <c r="D83" s="1">
        <v>11042900</v>
      </c>
      <c r="E83" s="1">
        <v>37599900</v>
      </c>
      <c r="F83" s="1">
        <v>30707400</v>
      </c>
      <c r="G83" s="1">
        <v>36341500</v>
      </c>
      <c r="H83" s="1">
        <v>62216100</v>
      </c>
      <c r="I83" s="1">
        <v>63176700</v>
      </c>
      <c r="J83" s="1">
        <v>92473700</v>
      </c>
      <c r="K83" s="1">
        <v>104516900</v>
      </c>
      <c r="L83" s="1">
        <v>104816700</v>
      </c>
      <c r="M83" s="1">
        <v>112077000</v>
      </c>
    </row>
    <row r="84" spans="2:13" x14ac:dyDescent="0.25">
      <c r="B84" s="1">
        <v>27402100</v>
      </c>
      <c r="C84" s="1">
        <v>11003100</v>
      </c>
      <c r="D84" s="1">
        <v>8775300</v>
      </c>
      <c r="E84" s="1">
        <v>32086900</v>
      </c>
      <c r="F84" s="1">
        <v>34656600</v>
      </c>
      <c r="G84" s="1">
        <v>36531500</v>
      </c>
      <c r="H84" s="1">
        <v>64478500</v>
      </c>
      <c r="I84" s="1">
        <v>61905200</v>
      </c>
      <c r="J84" s="1">
        <v>76355200</v>
      </c>
      <c r="K84" s="1">
        <v>105721900</v>
      </c>
      <c r="L84" s="1">
        <v>99684900</v>
      </c>
      <c r="M84" s="1">
        <v>105606900</v>
      </c>
    </row>
    <row r="85" spans="2:13" x14ac:dyDescent="0.25">
      <c r="B85" s="1">
        <v>13351000</v>
      </c>
      <c r="C85" s="1">
        <v>9810400</v>
      </c>
      <c r="D85" s="1">
        <v>11323100</v>
      </c>
      <c r="E85" s="1">
        <v>54341400</v>
      </c>
      <c r="F85" s="1">
        <v>43978900</v>
      </c>
      <c r="G85" s="1">
        <v>44766200</v>
      </c>
      <c r="H85" s="1">
        <v>63776600</v>
      </c>
      <c r="I85" s="1">
        <v>58288400</v>
      </c>
      <c r="J85" s="1">
        <v>86148500</v>
      </c>
      <c r="K85" s="1">
        <v>116058600</v>
      </c>
      <c r="L85" s="1">
        <v>115599000</v>
      </c>
      <c r="M85" s="1">
        <v>115375300</v>
      </c>
    </row>
    <row r="86" spans="2:13" x14ac:dyDescent="0.25">
      <c r="B86" s="1">
        <v>10090700</v>
      </c>
      <c r="C86" s="1">
        <v>7626000</v>
      </c>
      <c r="D86" s="1">
        <v>27318000</v>
      </c>
      <c r="E86" s="1">
        <v>34368400</v>
      </c>
      <c r="F86" s="1">
        <v>26540800</v>
      </c>
      <c r="G86" s="1">
        <v>38405600</v>
      </c>
      <c r="H86" s="1">
        <v>63221300</v>
      </c>
      <c r="I86" s="1">
        <v>62754900</v>
      </c>
      <c r="J86" s="1">
        <v>80026300</v>
      </c>
      <c r="K86" s="1">
        <v>120231200</v>
      </c>
      <c r="L86" s="1">
        <v>116005800</v>
      </c>
      <c r="M86" s="1">
        <v>92734900</v>
      </c>
    </row>
    <row r="87" spans="2:13" x14ac:dyDescent="0.25">
      <c r="B87" s="1">
        <v>10959600</v>
      </c>
      <c r="C87" s="1">
        <v>33300199</v>
      </c>
      <c r="D87" s="1">
        <v>9815800</v>
      </c>
      <c r="E87" s="1">
        <v>27357300</v>
      </c>
      <c r="F87" s="1">
        <v>29106900</v>
      </c>
      <c r="G87" s="1">
        <v>40145600</v>
      </c>
      <c r="H87" s="1">
        <v>61846300</v>
      </c>
      <c r="I87" s="1">
        <v>55054700</v>
      </c>
      <c r="J87" s="1">
        <v>71985000</v>
      </c>
      <c r="K87" s="1">
        <v>105716600</v>
      </c>
      <c r="L87" s="1">
        <v>105084800</v>
      </c>
      <c r="M87" s="1">
        <v>122492100</v>
      </c>
    </row>
    <row r="88" spans="2:13" x14ac:dyDescent="0.25">
      <c r="B88" s="1">
        <v>11595500</v>
      </c>
      <c r="C88" s="1">
        <v>9609700</v>
      </c>
      <c r="D88" s="1">
        <v>11787400</v>
      </c>
      <c r="E88" s="1">
        <v>47937400</v>
      </c>
      <c r="F88" s="1">
        <v>61168000</v>
      </c>
      <c r="G88" s="1">
        <v>56735900</v>
      </c>
      <c r="H88" s="1">
        <v>67186400</v>
      </c>
      <c r="I88" s="1">
        <v>54575400</v>
      </c>
      <c r="J88" s="1">
        <v>131707799</v>
      </c>
      <c r="K88" s="1">
        <v>103011000</v>
      </c>
      <c r="L88" s="1">
        <v>100477200</v>
      </c>
      <c r="M88" s="1">
        <v>120413700</v>
      </c>
    </row>
    <row r="89" spans="2:13" x14ac:dyDescent="0.25">
      <c r="B89" s="1">
        <v>13453600</v>
      </c>
      <c r="C89" s="1">
        <v>6649700</v>
      </c>
      <c r="D89" s="1">
        <v>10471600</v>
      </c>
      <c r="E89" s="1">
        <v>34345300</v>
      </c>
      <c r="F89" s="1">
        <v>84150800</v>
      </c>
      <c r="G89" s="1">
        <v>39565700</v>
      </c>
      <c r="H89" s="1">
        <v>64650099</v>
      </c>
      <c r="I89" s="1">
        <v>85592300</v>
      </c>
      <c r="J89" s="1">
        <v>87987900</v>
      </c>
      <c r="K89" s="1">
        <v>102048400</v>
      </c>
      <c r="L89" s="1">
        <v>105351100</v>
      </c>
      <c r="M89" s="1">
        <v>106994300</v>
      </c>
    </row>
    <row r="90" spans="2:13" x14ac:dyDescent="0.25">
      <c r="B90" s="1">
        <v>12230500</v>
      </c>
      <c r="C90" s="1">
        <v>6724800</v>
      </c>
      <c r="D90" s="1">
        <v>33660200</v>
      </c>
      <c r="E90" s="1">
        <v>36743700</v>
      </c>
      <c r="F90" s="1">
        <v>60228200</v>
      </c>
      <c r="G90" s="1">
        <v>40541900</v>
      </c>
      <c r="H90" s="1">
        <v>81951900</v>
      </c>
      <c r="I90" s="1">
        <v>81499700</v>
      </c>
      <c r="J90" s="1">
        <v>236226600</v>
      </c>
      <c r="K90" s="1">
        <v>101721400</v>
      </c>
      <c r="L90" s="1">
        <v>111981300</v>
      </c>
      <c r="M90" s="1">
        <v>103888500</v>
      </c>
    </row>
    <row r="91" spans="2:13" x14ac:dyDescent="0.25">
      <c r="B91" s="1">
        <v>10698100</v>
      </c>
      <c r="C91" s="1">
        <v>7198400</v>
      </c>
      <c r="D91" s="1">
        <v>75103900</v>
      </c>
      <c r="E91" s="1">
        <v>71106400</v>
      </c>
      <c r="F91" s="1">
        <v>32053700</v>
      </c>
      <c r="G91" s="1">
        <v>36625700</v>
      </c>
      <c r="H91" s="1">
        <v>89611000</v>
      </c>
      <c r="I91" s="1">
        <v>62062900</v>
      </c>
      <c r="J91" s="1">
        <v>169379500</v>
      </c>
      <c r="K91" s="1">
        <v>119859100</v>
      </c>
      <c r="L91" s="1">
        <v>109393100</v>
      </c>
      <c r="M91" s="1">
        <v>105631400</v>
      </c>
    </row>
    <row r="92" spans="2:13" x14ac:dyDescent="0.25">
      <c r="B92" s="1">
        <v>8141400</v>
      </c>
      <c r="C92" s="1">
        <v>11780600</v>
      </c>
      <c r="D92" s="1">
        <v>27272800</v>
      </c>
      <c r="E92" s="1">
        <v>82420900</v>
      </c>
      <c r="F92" s="1">
        <v>32732300</v>
      </c>
      <c r="G92" s="1">
        <v>31733400</v>
      </c>
      <c r="H92" s="1">
        <v>83110100</v>
      </c>
      <c r="I92" s="1">
        <v>62413500</v>
      </c>
      <c r="J92" s="1">
        <v>267322600</v>
      </c>
      <c r="K92" s="1">
        <v>96549000</v>
      </c>
      <c r="L92" s="1">
        <v>119507200</v>
      </c>
      <c r="M92" s="1">
        <v>106076500</v>
      </c>
    </row>
    <row r="93" spans="2:13" x14ac:dyDescent="0.25">
      <c r="B93" s="1">
        <v>8036199</v>
      </c>
      <c r="C93" s="1">
        <v>6576700</v>
      </c>
      <c r="D93" s="1">
        <v>10236500</v>
      </c>
      <c r="E93" s="1">
        <v>114323400</v>
      </c>
      <c r="F93" s="1">
        <v>49154800</v>
      </c>
      <c r="G93" s="1">
        <v>28325400</v>
      </c>
      <c r="H93" s="1">
        <v>119871200</v>
      </c>
      <c r="I93" s="1">
        <v>64454400</v>
      </c>
      <c r="J93" s="1">
        <v>145320800</v>
      </c>
      <c r="K93" s="1">
        <v>99381600</v>
      </c>
      <c r="L93" s="1">
        <v>103229600</v>
      </c>
      <c r="M93" s="1">
        <v>110165300</v>
      </c>
    </row>
    <row r="94" spans="2:13" x14ac:dyDescent="0.25">
      <c r="B94" s="1">
        <v>36341100</v>
      </c>
      <c r="C94" s="1">
        <v>7256200</v>
      </c>
      <c r="D94" s="1">
        <v>11744500</v>
      </c>
      <c r="E94" s="1">
        <v>88619900</v>
      </c>
      <c r="F94" s="1">
        <v>54696900</v>
      </c>
      <c r="G94" s="1">
        <v>28143900</v>
      </c>
      <c r="H94" s="1">
        <v>106958800</v>
      </c>
      <c r="I94" s="1">
        <v>59690500</v>
      </c>
      <c r="J94" s="1">
        <v>109757900</v>
      </c>
      <c r="K94" s="1">
        <v>95024000</v>
      </c>
      <c r="L94" s="1">
        <v>106665100</v>
      </c>
      <c r="M94" s="1">
        <v>116701500</v>
      </c>
    </row>
    <row r="95" spans="2:13" x14ac:dyDescent="0.25">
      <c r="B95" s="1">
        <v>8846200</v>
      </c>
      <c r="C95" s="1">
        <v>14319400</v>
      </c>
      <c r="D95" s="1">
        <v>8113899</v>
      </c>
      <c r="E95" s="1">
        <v>52450300</v>
      </c>
      <c r="F95" s="1">
        <v>50063700</v>
      </c>
      <c r="G95" s="1">
        <v>28697300</v>
      </c>
      <c r="H95" s="1">
        <v>98591500</v>
      </c>
      <c r="I95" s="1">
        <v>61559600</v>
      </c>
      <c r="J95" s="1">
        <v>126638200</v>
      </c>
      <c r="K95" s="1">
        <v>106102000</v>
      </c>
      <c r="L95" s="1">
        <v>110132600</v>
      </c>
      <c r="M95" s="1">
        <v>113241800</v>
      </c>
    </row>
    <row r="96" spans="2:13" x14ac:dyDescent="0.25">
      <c r="B96" s="1">
        <v>11651200</v>
      </c>
      <c r="C96" s="1">
        <v>9054100</v>
      </c>
      <c r="D96" s="1">
        <v>12843800</v>
      </c>
      <c r="E96" s="1">
        <v>68382500</v>
      </c>
      <c r="F96" s="1">
        <v>48504900</v>
      </c>
      <c r="G96" s="1">
        <v>27767500</v>
      </c>
      <c r="H96" s="1">
        <v>134770600</v>
      </c>
      <c r="I96" s="1">
        <v>63852100</v>
      </c>
      <c r="J96" s="1">
        <v>126779200</v>
      </c>
      <c r="K96" s="1">
        <v>105081000</v>
      </c>
      <c r="L96" s="1">
        <v>110377900</v>
      </c>
      <c r="M96" s="1">
        <v>107151200</v>
      </c>
    </row>
    <row r="97" spans="2:13" x14ac:dyDescent="0.25">
      <c r="B97" s="1">
        <v>11146500</v>
      </c>
      <c r="C97" s="1">
        <v>13196600</v>
      </c>
      <c r="D97" s="1">
        <v>11155300</v>
      </c>
      <c r="E97" s="1">
        <v>57174300</v>
      </c>
      <c r="F97" s="1">
        <v>42430400</v>
      </c>
      <c r="G97" s="1">
        <v>28265300</v>
      </c>
      <c r="H97" s="1">
        <v>130694200</v>
      </c>
      <c r="I97" s="1">
        <v>69073600</v>
      </c>
      <c r="J97" s="1">
        <v>286127800</v>
      </c>
      <c r="K97" s="1">
        <v>108613600</v>
      </c>
      <c r="L97" s="1">
        <v>102356000</v>
      </c>
      <c r="M97" s="1">
        <v>99872900</v>
      </c>
    </row>
    <row r="98" spans="2:13" x14ac:dyDescent="0.25">
      <c r="B98" s="1">
        <v>14136800</v>
      </c>
      <c r="C98" s="1">
        <v>6270700</v>
      </c>
      <c r="D98" s="1">
        <v>10150700</v>
      </c>
      <c r="E98" s="1">
        <v>64233800</v>
      </c>
      <c r="F98" s="1">
        <v>27648300</v>
      </c>
      <c r="G98" s="1">
        <v>42183800</v>
      </c>
      <c r="H98" s="1">
        <v>95417200</v>
      </c>
      <c r="I98" s="1">
        <v>69545100</v>
      </c>
      <c r="J98" s="1">
        <v>170640900</v>
      </c>
      <c r="K98" s="1">
        <v>106705800</v>
      </c>
      <c r="L98" s="1">
        <v>102297000</v>
      </c>
      <c r="M98" s="1">
        <v>123436600</v>
      </c>
    </row>
    <row r="99" spans="2:13" x14ac:dyDescent="0.25">
      <c r="B99" s="1">
        <v>19399500</v>
      </c>
      <c r="C99" s="1">
        <v>6911600</v>
      </c>
      <c r="D99" s="1">
        <v>10124400</v>
      </c>
      <c r="E99" s="1">
        <v>54877600</v>
      </c>
      <c r="F99" s="1">
        <v>30309900</v>
      </c>
      <c r="G99" s="1">
        <v>27458500</v>
      </c>
      <c r="H99" s="1">
        <v>76723900</v>
      </c>
      <c r="I99" s="1">
        <v>69006600</v>
      </c>
      <c r="J99" s="1">
        <v>280042200</v>
      </c>
      <c r="K99" s="1">
        <v>96798400</v>
      </c>
      <c r="L99" s="1">
        <v>101744600</v>
      </c>
      <c r="M99" s="1">
        <v>112095500</v>
      </c>
    </row>
    <row r="100" spans="2:13" x14ac:dyDescent="0.25">
      <c r="B100" s="1">
        <v>7430700</v>
      </c>
      <c r="C100" s="1">
        <v>9298900</v>
      </c>
      <c r="D100" s="1">
        <v>10046100</v>
      </c>
      <c r="E100" s="1">
        <v>52461800</v>
      </c>
      <c r="F100" s="1">
        <v>35073200</v>
      </c>
      <c r="G100" s="1">
        <v>28324700</v>
      </c>
      <c r="H100" s="1">
        <v>78374200</v>
      </c>
      <c r="I100" s="1">
        <v>64542900</v>
      </c>
      <c r="J100" s="1">
        <v>225658600</v>
      </c>
      <c r="K100" s="1">
        <v>102031000</v>
      </c>
      <c r="L100" s="1">
        <v>105555800</v>
      </c>
      <c r="M100" s="1">
        <v>116524800</v>
      </c>
    </row>
    <row r="101" spans="2:13" x14ac:dyDescent="0.25">
      <c r="B101" s="1">
        <v>7916300</v>
      </c>
      <c r="C101" s="1">
        <v>9063200</v>
      </c>
      <c r="D101" s="1">
        <v>8248400</v>
      </c>
      <c r="E101" s="1">
        <v>46528800</v>
      </c>
      <c r="F101" s="1">
        <v>26748600</v>
      </c>
      <c r="G101" s="1">
        <v>30797000</v>
      </c>
      <c r="H101" s="1">
        <v>92720700</v>
      </c>
      <c r="I101" s="1">
        <v>61443900</v>
      </c>
      <c r="J101" s="1">
        <v>81314400</v>
      </c>
      <c r="K101" s="1">
        <v>129890099</v>
      </c>
      <c r="L101" s="1">
        <v>111891000</v>
      </c>
      <c r="M101" s="1">
        <v>104211200</v>
      </c>
    </row>
    <row r="102" spans="2:13" x14ac:dyDescent="0.25">
      <c r="B102" s="1">
        <v>8247500</v>
      </c>
      <c r="C102" s="1">
        <v>32399200</v>
      </c>
      <c r="D102" s="1">
        <v>8511500</v>
      </c>
      <c r="E102" s="1">
        <v>70183300</v>
      </c>
      <c r="F102" s="1">
        <v>27464800</v>
      </c>
      <c r="G102" s="1">
        <v>26681700</v>
      </c>
      <c r="H102" s="1">
        <v>66848500</v>
      </c>
      <c r="I102" s="1">
        <v>64619900</v>
      </c>
      <c r="J102" s="1">
        <v>88382100</v>
      </c>
      <c r="K102" s="1">
        <v>167192800</v>
      </c>
      <c r="L102" s="1">
        <v>132635500</v>
      </c>
      <c r="M102" s="1">
        <v>110162900</v>
      </c>
    </row>
    <row r="103" spans="2:13" x14ac:dyDescent="0.25">
      <c r="B103" s="1">
        <v>8715600</v>
      </c>
      <c r="C103" s="1">
        <v>8024400</v>
      </c>
      <c r="D103" s="1">
        <v>9040100</v>
      </c>
      <c r="E103" s="1">
        <v>36562800</v>
      </c>
      <c r="F103" s="1">
        <v>31880700</v>
      </c>
      <c r="G103" s="1">
        <v>28800300</v>
      </c>
      <c r="H103" s="1">
        <v>88991500</v>
      </c>
      <c r="I103" s="1">
        <v>57434500</v>
      </c>
      <c r="J103" s="1">
        <v>94062900</v>
      </c>
      <c r="K103" s="1">
        <v>108823200</v>
      </c>
      <c r="L103" s="1">
        <v>101074200</v>
      </c>
      <c r="M103" s="1">
        <v>103722200</v>
      </c>
    </row>
    <row r="104" spans="2:13" x14ac:dyDescent="0.25">
      <c r="B104" s="1">
        <v>17765900</v>
      </c>
      <c r="C104" s="1">
        <v>10093900</v>
      </c>
      <c r="D104" s="1">
        <v>9276100</v>
      </c>
      <c r="E104" s="1">
        <v>63873300</v>
      </c>
      <c r="F104" s="1">
        <v>37325900</v>
      </c>
      <c r="G104" s="1">
        <v>29197700</v>
      </c>
      <c r="H104" s="1">
        <v>146055800</v>
      </c>
      <c r="I104" s="1">
        <v>55747100</v>
      </c>
      <c r="J104" s="1">
        <v>88719900</v>
      </c>
      <c r="K104" s="1">
        <v>108839900</v>
      </c>
      <c r="L104" s="1">
        <v>104533000</v>
      </c>
      <c r="M104" s="1">
        <v>108170900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Preguntas</vt:lpstr>
      <vt:lpstr>Gráficas</vt:lpstr>
      <vt:lpstr>Anova1</vt:lpstr>
      <vt:lpstr>Anova2</vt:lpstr>
      <vt:lpstr>sumaIntLocalj,i</vt:lpstr>
      <vt:lpstr>norma_sumaIntLocalj,i</vt:lpstr>
      <vt:lpstr>sumaIntLocali,j</vt:lpstr>
      <vt:lpstr>norma_sumaIntLocali,j</vt:lpstr>
      <vt:lpstr>sumaIntParamj,i</vt:lpstr>
      <vt:lpstr>norma_SumaIntParamj,i</vt:lpstr>
      <vt:lpstr>sumaIntParami,j</vt:lpstr>
      <vt:lpstr>norma_SumaIntParami,j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2020-09-28T19:26:36Z</dcterms:created>
  <dcterms:modified xsi:type="dcterms:W3CDTF">2020-10-05T01:59:53Z</dcterms:modified>
</cp:coreProperties>
</file>