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b9b990915f6edd/mestrado/pesquisa/irace/cifar10-irace - exp8 - acc/"/>
    </mc:Choice>
  </mc:AlternateContent>
  <xr:revisionPtr revIDLastSave="91" documentId="8_{574C346D-2264-4FE6-9013-0E24D6DC4D52}" xr6:coauthVersionLast="47" xr6:coauthVersionMax="47" xr10:uidLastSave="{DB541F92-2C47-4BF1-88BD-91B937417238}"/>
  <bookViews>
    <workbookView xWindow="-108" yWindow="12852" windowWidth="23256" windowHeight="12456" activeTab="2" xr2:uid="{75EC95DC-E21A-48DD-A16D-45E057A3E822}"/>
  </bookViews>
  <sheets>
    <sheet name="allconfig" sheetId="2" r:id="rId1"/>
    <sheet name="bestconfig" sheetId="9" r:id="rId2"/>
    <sheet name="results" sheetId="3" r:id="rId3"/>
    <sheet name="logs" sheetId="7" r:id="rId4"/>
    <sheet name="gráfico" sheetId="5" r:id="rId5"/>
    <sheet name="Planilha1" sheetId="6" r:id="rId6"/>
    <sheet name="Planilha2" sheetId="8" r:id="rId7"/>
  </sheets>
  <definedNames>
    <definedName name="DadosExternos_1" localSheetId="0" hidden="1">allconfig!$A$1:$AN$319</definedName>
    <definedName name="DadosExternos_1" localSheetId="1" hidden="1">bestconfig!$A$1:$AO$8</definedName>
    <definedName name="DadosExternos_1" localSheetId="3" hidden="1">logs!$A$1:$B$319</definedName>
    <definedName name="DadosExternos_1" localSheetId="2" hidden="1">'results'!$A$1:$V$319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0" i="3" l="1"/>
  <c r="W320" i="3" s="1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6D1BFE-CAB4-4E30-9AB3-92B403B6A4F9}" keepAlive="1" name="Consulta - allconfig" description="Conexão com a consulta 'allconfig' na pasta de trabalho." type="5" refreshedVersion="8" background="1" saveData="1">
    <dbPr connection="Provider=Microsoft.Mashup.OleDb.1;Data Source=$Workbook$;Location=allconfig;Extended Properties=&quot;&quot;" command="SELECT * FROM [allconfig]"/>
  </connection>
  <connection id="2" xr16:uid="{0CDC4CA5-4FEA-4747-830D-FB8C8C6B33E9}" keepAlive="1" name="Consulta - bestconfig" description="Conexão com a consulta 'bestconfig' na pasta de trabalho." type="5" refreshedVersion="8" background="1" saveData="1">
    <dbPr connection="Provider=Microsoft.Mashup.OleDb.1;Data Source=$Workbook$;Location=bestconfig;Extended Properties=&quot;&quot;" command="SELECT * FROM [bestconfig]"/>
  </connection>
  <connection id="3" xr16:uid="{A60B8F8A-5145-44C3-A440-CBA6E12975CD}" keepAlive="1" name="Consulta - logs" description="Conexão com a consulta 'logs' na pasta de trabalho." type="5" refreshedVersion="8" background="1" saveData="1">
    <dbPr connection="Provider=Microsoft.Mashup.OleDb.1;Data Source=$Workbook$;Location=logs;Extended Properties=&quot;&quot;" command="SELECT * FROM [logs]"/>
  </connection>
  <connection id="4" xr16:uid="{FDE9576C-8CC0-429F-81C0-263BC45DE6D5}" keepAlive="1" name="Consulta - results" description="Conexão com a consulta 'results' na pasta de trabalho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<sst xmlns="http://schemas.openxmlformats.org/spreadsheetml/2006/main" count="337" uniqueCount="73">
  <si>
    <t>.ID.</t>
  </si>
  <si>
    <t>camadasConvolucionais</t>
  </si>
  <si>
    <t>maxpooling1</t>
  </si>
  <si>
    <t>batchNormalization1</t>
  </si>
  <si>
    <t>camadasDensas</t>
  </si>
  <si>
    <t>dropout</t>
  </si>
  <si>
    <t>learningIndex</t>
  </si>
  <si>
    <t>batchIndex</t>
  </si>
  <si>
    <t>numEpocas</t>
  </si>
  <si>
    <t>maxpooling2</t>
  </si>
  <si>
    <t>maxpooling3</t>
  </si>
  <si>
    <t>maxpooling4</t>
  </si>
  <si>
    <t>maxpooling5</t>
  </si>
  <si>
    <t>maxpooling6</t>
  </si>
  <si>
    <t>maxpooling7</t>
  </si>
  <si>
    <t>maxpooling8</t>
  </si>
  <si>
    <t>batchNormalization2</t>
  </si>
  <si>
    <t>batchNormalization3</t>
  </si>
  <si>
    <t>batchNormalization4</t>
  </si>
  <si>
    <t>batchNormalization5</t>
  </si>
  <si>
    <t>batchNormalization6</t>
  </si>
  <si>
    <t>batchNormalization7</t>
  </si>
  <si>
    <t>batchNormalization8</t>
  </si>
  <si>
    <t>numFiltrosInd2</t>
  </si>
  <si>
    <t>numFiltrosInd3</t>
  </si>
  <si>
    <t>numFiltrosInd4</t>
  </si>
  <si>
    <t>numFiltrosInd5</t>
  </si>
  <si>
    <t>numFiltrosInd6</t>
  </si>
  <si>
    <t>numFiltrosInd7</t>
  </si>
  <si>
    <t>numFiltrosInd8</t>
  </si>
  <si>
    <t>tamanhoFiltros2</t>
  </si>
  <si>
    <t>tamanhoFiltros3</t>
  </si>
  <si>
    <t>tamanhoFiltros4</t>
  </si>
  <si>
    <t>tamanhoFiltros5</t>
  </si>
  <si>
    <t>tamanhoFiltros6</t>
  </si>
  <si>
    <t>tamanhoFiltros7</t>
  </si>
  <si>
    <t>tamanhoFiltros8</t>
  </si>
  <si>
    <t>neuroniosDensos1</t>
  </si>
  <si>
    <t>neuroniosDensos2</t>
  </si>
  <si>
    <t>.PARENT.</t>
  </si>
  <si>
    <t>ID</t>
  </si>
  <si>
    <t>1</t>
  </si>
  <si>
    <t>2</t>
  </si>
  <si>
    <t>3</t>
  </si>
  <si>
    <t>4</t>
  </si>
  <si>
    <t>5</t>
  </si>
  <si>
    <t>Média</t>
  </si>
  <si>
    <t>Rótulos de Linha</t>
  </si>
  <si>
    <t>Total Geral</t>
  </si>
  <si>
    <t>configuration</t>
  </si>
  <si>
    <t>tempo medio</t>
  </si>
  <si>
    <t>Soma de Média</t>
  </si>
  <si>
    <t>Soma de tempo medio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</si>
  <si>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</si>
  <si>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</si>
  <si>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</si>
  <si>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</si>
  <si>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</si>
  <si>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</si>
  <si>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</si>
  <si>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</si>
  <si>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</si>
  <si>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</si>
  <si>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</si>
  <si>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</si>
  <si>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</si>
  <si>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</si>
  <si>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</si>
  <si>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Column1</t>
  </si>
  <si>
    <t>NA</t>
  </si>
  <si>
    <t>0</t>
  </si>
  <si>
    <t>Total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</si>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</sst>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1" xfId="0" applyBorder="1"/>
    <xf numFmtId="0" fontId="0" fillId="2" borderId="1" xfId="0" applyFill="1" applyBorder="1"/>
    <xf numFmtId="1" fontId="0" fillId="2" borderId="1" xfId="0" applyNumberFormat="1" applyFill="1" applyBorder="1"/>
    <xf numFmtId="1" fontId="0" fillId="0" borderId="1" xfId="0" applyNumberFormat="1" applyBorder="1"/>
    <xf numFmtId="0" fontId="1" fillId="3" borderId="2" xfId="0" applyFont="1" applyFill="1" applyBorder="1"/>
    <xf numFmtId="1" fontId="0" fillId="0" borderId="3" xfId="0" applyNumberFormat="1" applyBorder="1"/>
    <xf numFmtId="0" fontId="0" fillId="0" borderId="3" xfId="0" applyBorder="1"/>
    <xf numFmtId="1" fontId="0" fillId="4" borderId="0" xfId="0" applyNumberFormat="1" applyFill="1"/>
    <xf numFmtId="0" fontId="0" fillId="4" borderId="0" xfId="0" applyFill="1"/>
    <xf numFmtId="1" fontId="0" fillId="0" borderId="0" xfId="0" applyNumberFormat="1"/>
    <xf numFmtId="1" fontId="0" fillId="5" borderId="0" xfId="0" applyNumberFormat="1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120"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[análise.xlsx]gráfico!Tabela dinâmica6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gráfico!$C$3</c:f>
              <c:strCache>
                <c:ptCount val="1"/>
                <c:pt idx="0">
                  <c:v>Soma de tempo 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gráfico!$A$4:$A$54</c:f>
              <c:strCache>
                <c:ptCount val="50"/>
                <c:pt idx="0">
                  <c:v>28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25</c:v>
                </c:pt>
                <c:pt idx="9">
                  <c:v>39</c:v>
                </c:pt>
                <c:pt idx="10">
                  <c:v>22</c:v>
                </c:pt>
                <c:pt idx="11">
                  <c:v>32</c:v>
                </c:pt>
                <c:pt idx="12">
                  <c:v>17</c:v>
                </c:pt>
                <c:pt idx="13">
                  <c:v>29</c:v>
                </c:pt>
                <c:pt idx="14">
                  <c:v>15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24</c:v>
                </c:pt>
                <c:pt idx="23">
                  <c:v>26</c:v>
                </c:pt>
                <c:pt idx="24">
                  <c:v>27</c:v>
                </c:pt>
                <c:pt idx="25">
                  <c:v>30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38</c:v>
                </c:pt>
                <c:pt idx="32">
                  <c:v>40</c:v>
                </c:pt>
                <c:pt idx="33">
                  <c:v>43</c:v>
                </c:pt>
                <c:pt idx="34">
                  <c:v>51</c:v>
                </c:pt>
                <c:pt idx="35">
                  <c:v>50</c:v>
                </c:pt>
                <c:pt idx="36">
                  <c:v>49</c:v>
                </c:pt>
                <c:pt idx="37">
                  <c:v>52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57</c:v>
                </c:pt>
                <c:pt idx="43">
                  <c:v>58</c:v>
                </c:pt>
                <c:pt idx="44">
                  <c:v>56</c:v>
                </c:pt>
                <c:pt idx="45">
                  <c:v>44</c:v>
                </c:pt>
                <c:pt idx="46">
                  <c:v>59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</c:strCache>
            </c:strRef>
          </c:cat>
          <c:val>
            <c:numRef>
              <c:f>gráfico!$C$4:$C$54</c:f>
              <c:numCache>
                <c:formatCode>General</c:formatCode>
                <c:ptCount val="50"/>
                <c:pt idx="0">
                  <c:v>759.97562170028652</c:v>
                </c:pt>
                <c:pt idx="1">
                  <c:v>1110.4525318145752</c:v>
                </c:pt>
                <c:pt idx="2">
                  <c:v>35.214128971099846</c:v>
                </c:pt>
                <c:pt idx="3">
                  <c:v>96.870995998382654</c:v>
                </c:pt>
                <c:pt idx="4">
                  <c:v>44.869354844093351</c:v>
                </c:pt>
                <c:pt idx="5">
                  <c:v>279.97450625896454</c:v>
                </c:pt>
                <c:pt idx="6">
                  <c:v>365.84479689598095</c:v>
                </c:pt>
                <c:pt idx="7">
                  <c:v>403.4119765758515</c:v>
                </c:pt>
                <c:pt idx="8">
                  <c:v>241.858729505539</c:v>
                </c:pt>
                <c:pt idx="9">
                  <c:v>222.9194499015808</c:v>
                </c:pt>
                <c:pt idx="10">
                  <c:v>237.40590095520048</c:v>
                </c:pt>
                <c:pt idx="11">
                  <c:v>438.65029358863819</c:v>
                </c:pt>
                <c:pt idx="12">
                  <c:v>189.42043471336351</c:v>
                </c:pt>
                <c:pt idx="13">
                  <c:v>967.80585622787703</c:v>
                </c:pt>
                <c:pt idx="14">
                  <c:v>1654.6013046503049</c:v>
                </c:pt>
                <c:pt idx="15">
                  <c:v>171.9132895469665</c:v>
                </c:pt>
                <c:pt idx="16">
                  <c:v>207.3651266098025</c:v>
                </c:pt>
                <c:pt idx="17">
                  <c:v>320.16464054584497</c:v>
                </c:pt>
                <c:pt idx="18">
                  <c:v>57.743939161300645</c:v>
                </c:pt>
                <c:pt idx="19">
                  <c:v>312.80249845981598</c:v>
                </c:pt>
                <c:pt idx="20">
                  <c:v>231.34691131114948</c:v>
                </c:pt>
                <c:pt idx="21">
                  <c:v>297.20837211608853</c:v>
                </c:pt>
                <c:pt idx="22">
                  <c:v>385.73561918735504</c:v>
                </c:pt>
                <c:pt idx="23">
                  <c:v>395.29843759536749</c:v>
                </c:pt>
                <c:pt idx="24">
                  <c:v>132.58180737495451</c:v>
                </c:pt>
                <c:pt idx="25">
                  <c:v>109.1490952968598</c:v>
                </c:pt>
                <c:pt idx="26">
                  <c:v>168.44133806228649</c:v>
                </c:pt>
                <c:pt idx="27">
                  <c:v>83.884570956230164</c:v>
                </c:pt>
                <c:pt idx="28">
                  <c:v>185.70748877525301</c:v>
                </c:pt>
                <c:pt idx="29">
                  <c:v>123.79344701766951</c:v>
                </c:pt>
                <c:pt idx="30">
                  <c:v>148.13990521431001</c:v>
                </c:pt>
                <c:pt idx="31">
                  <c:v>844.76633393764496</c:v>
                </c:pt>
                <c:pt idx="32">
                  <c:v>342.4445874691005</c:v>
                </c:pt>
                <c:pt idx="33">
                  <c:v>435.97902572154999</c:v>
                </c:pt>
                <c:pt idx="34">
                  <c:v>1710.1533192992224</c:v>
                </c:pt>
                <c:pt idx="35">
                  <c:v>123.72795104980449</c:v>
                </c:pt>
                <c:pt idx="36">
                  <c:v>77.1702365875244</c:v>
                </c:pt>
                <c:pt idx="37">
                  <c:v>122.62383902072901</c:v>
                </c:pt>
                <c:pt idx="38">
                  <c:v>607.65942025184654</c:v>
                </c:pt>
                <c:pt idx="39">
                  <c:v>1124.65449011326</c:v>
                </c:pt>
                <c:pt idx="40">
                  <c:v>68.375723242759705</c:v>
                </c:pt>
                <c:pt idx="41">
                  <c:v>48.547091484069853</c:v>
                </c:pt>
                <c:pt idx="42">
                  <c:v>153.52735249201433</c:v>
                </c:pt>
                <c:pt idx="43">
                  <c:v>1582.70820379257</c:v>
                </c:pt>
                <c:pt idx="44">
                  <c:v>67.089287519454928</c:v>
                </c:pt>
                <c:pt idx="45">
                  <c:v>210.6716179847715</c:v>
                </c:pt>
                <c:pt idx="46">
                  <c:v>33.416635910669967</c:v>
                </c:pt>
                <c:pt idx="47">
                  <c:v>29.133209705352748</c:v>
                </c:pt>
                <c:pt idx="48">
                  <c:v>64.613764643669157</c:v>
                </c:pt>
                <c:pt idx="49">
                  <c:v>118.85743689537034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7801-4570-A415-91DF647D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416047"/>
        <c:axId val="567415087"/>
      </c:barChart>
      <c:lineChart>
        <c:grouping val="standard"/>
        <c:varyColors val="0"/>
        <c:ser>
          <c:idx val="0"/>
          <c:order val="0"/>
          <c:tx>
            <c:strRef>
              <c:f>gráfico!$B$3</c:f>
              <c:strCache>
                <c:ptCount val="1"/>
                <c:pt idx="0">
                  <c:v>Soma de 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gráfico!$A$4:$A$54</c:f>
              <c:strCache>
                <c:ptCount val="50"/>
                <c:pt idx="0">
                  <c:v>28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25</c:v>
                </c:pt>
                <c:pt idx="9">
                  <c:v>39</c:v>
                </c:pt>
                <c:pt idx="10">
                  <c:v>22</c:v>
                </c:pt>
                <c:pt idx="11">
                  <c:v>32</c:v>
                </c:pt>
                <c:pt idx="12">
                  <c:v>17</c:v>
                </c:pt>
                <c:pt idx="13">
                  <c:v>29</c:v>
                </c:pt>
                <c:pt idx="14">
                  <c:v>15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24</c:v>
                </c:pt>
                <c:pt idx="23">
                  <c:v>26</c:v>
                </c:pt>
                <c:pt idx="24">
                  <c:v>27</c:v>
                </c:pt>
                <c:pt idx="25">
                  <c:v>30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38</c:v>
                </c:pt>
                <c:pt idx="32">
                  <c:v>40</c:v>
                </c:pt>
                <c:pt idx="33">
                  <c:v>43</c:v>
                </c:pt>
                <c:pt idx="34">
                  <c:v>51</c:v>
                </c:pt>
                <c:pt idx="35">
                  <c:v>50</c:v>
                </c:pt>
                <c:pt idx="36">
                  <c:v>49</c:v>
                </c:pt>
                <c:pt idx="37">
                  <c:v>52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57</c:v>
                </c:pt>
                <c:pt idx="43">
                  <c:v>58</c:v>
                </c:pt>
                <c:pt idx="44">
                  <c:v>56</c:v>
                </c:pt>
                <c:pt idx="45">
                  <c:v>44</c:v>
                </c:pt>
                <c:pt idx="46">
                  <c:v>59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</c:strCache>
            </c:strRef>
          </c:cat>
          <c:val>
            <c:numRef>
              <c:f>gráfico!$B$4:$B$54</c:f>
              <c:numCache>
                <c:formatCode>General</c:formatCode>
                <c:ptCount val="50"/>
                <c:pt idx="0">
                  <c:v>0.96466690301895097</c:v>
                </c:pt>
                <c:pt idx="1">
                  <c:v>0.76469906568527224</c:v>
                </c:pt>
                <c:pt idx="2">
                  <c:v>1.9527700543403599</c:v>
                </c:pt>
                <c:pt idx="3">
                  <c:v>0.96687379479408309</c:v>
                </c:pt>
                <c:pt idx="4">
                  <c:v>1.6158711910247849</c:v>
                </c:pt>
                <c:pt idx="5">
                  <c:v>0.94247695803642295</c:v>
                </c:pt>
                <c:pt idx="6">
                  <c:v>1.1712895035743749</c:v>
                </c:pt>
                <c:pt idx="7">
                  <c:v>1.1152212023735051</c:v>
                </c:pt>
                <c:pt idx="8">
                  <c:v>0.75296533107757557</c:v>
                </c:pt>
                <c:pt idx="9">
                  <c:v>0.78984035253524776</c:v>
                </c:pt>
                <c:pt idx="10">
                  <c:v>0.79153627157211304</c:v>
                </c:pt>
                <c:pt idx="11">
                  <c:v>0.79672435522079443</c:v>
                </c:pt>
                <c:pt idx="12">
                  <c:v>0.80645683407783497</c:v>
                </c:pt>
                <c:pt idx="13">
                  <c:v>0.81932044029235851</c:v>
                </c:pt>
                <c:pt idx="14">
                  <c:v>0.851278215646744</c:v>
                </c:pt>
                <c:pt idx="15">
                  <c:v>1.6779610514640848</c:v>
                </c:pt>
                <c:pt idx="16">
                  <c:v>1.5422530770301801</c:v>
                </c:pt>
                <c:pt idx="17">
                  <c:v>0.9808446168899535</c:v>
                </c:pt>
                <c:pt idx="18">
                  <c:v>1.12651175260544</c:v>
                </c:pt>
                <c:pt idx="19">
                  <c:v>0.97130012512207053</c:v>
                </c:pt>
                <c:pt idx="20">
                  <c:v>1.19983106851578</c:v>
                </c:pt>
                <c:pt idx="21">
                  <c:v>0.94909858703613303</c:v>
                </c:pt>
                <c:pt idx="22">
                  <c:v>1.0296513438224801</c:v>
                </c:pt>
                <c:pt idx="23">
                  <c:v>0.8907177746295929</c:v>
                </c:pt>
                <c:pt idx="24">
                  <c:v>0.88621884584426858</c:v>
                </c:pt>
                <c:pt idx="25">
                  <c:v>1.711022853851315</c:v>
                </c:pt>
                <c:pt idx="26">
                  <c:v>1.5940940976142901</c:v>
                </c:pt>
                <c:pt idx="27">
                  <c:v>1.03638732433319</c:v>
                </c:pt>
                <c:pt idx="28">
                  <c:v>0.90862318873405445</c:v>
                </c:pt>
                <c:pt idx="29">
                  <c:v>1.4595974683761601</c:v>
                </c:pt>
                <c:pt idx="30">
                  <c:v>1.01349937915802</c:v>
                </c:pt>
                <c:pt idx="31">
                  <c:v>0.98888421058654807</c:v>
                </c:pt>
                <c:pt idx="32">
                  <c:v>1.0133644342422501</c:v>
                </c:pt>
                <c:pt idx="33">
                  <c:v>0.96660369634628296</c:v>
                </c:pt>
                <c:pt idx="34">
                  <c:v>0.66541944444179524</c:v>
                </c:pt>
                <c:pt idx="35">
                  <c:v>0.83004119992256142</c:v>
                </c:pt>
                <c:pt idx="36">
                  <c:v>0.86117330193519592</c:v>
                </c:pt>
                <c:pt idx="37">
                  <c:v>0.93345111608505249</c:v>
                </c:pt>
                <c:pt idx="38">
                  <c:v>0.94426611065864552</c:v>
                </c:pt>
                <c:pt idx="39">
                  <c:v>0.94557100534439098</c:v>
                </c:pt>
                <c:pt idx="40">
                  <c:v>1.1077719926834151</c:v>
                </c:pt>
                <c:pt idx="41">
                  <c:v>1.143988192081455</c:v>
                </c:pt>
                <c:pt idx="42">
                  <c:v>1.1459908882776899</c:v>
                </c:pt>
                <c:pt idx="43">
                  <c:v>1.15646708011627</c:v>
                </c:pt>
                <c:pt idx="44">
                  <c:v>1.1576234499613434</c:v>
                </c:pt>
                <c:pt idx="45">
                  <c:v>1.2092764973640451</c:v>
                </c:pt>
                <c:pt idx="46">
                  <c:v>1.22573939959208</c:v>
                </c:pt>
                <c:pt idx="47">
                  <c:v>1.2264902591705349</c:v>
                </c:pt>
                <c:pt idx="48">
                  <c:v>1.2497820854187001</c:v>
                </c:pt>
                <c:pt idx="49">
                  <c:v>1.2558864752451566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1-4570-A415-91DF647D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73439"/>
        <c:axId val="281073919"/>
      </c:lineChart>
      <c:catAx>
        <c:axId val="2810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073919"/>
        <c:crosses val="autoZero"/>
        <c:auto val="1"/>
        <c:lblAlgn val="ctr"/>
        <c:lblOffset val="100"/>
        <c:noMultiLvlLbl val="0"/>
      </c:catAx>
      <c:valAx>
        <c:axId val="2810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073439"/>
        <c:crosses val="autoZero"/>
        <c:crossBetween val="between"/>
      </c:valAx>
      <c:valAx>
        <c:axId val="567415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416047"/>
        <c:crosses val="max"/>
        <c:crossBetween val="between"/>
      </c:valAx>
      <c:catAx>
        <c:axId val="567416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415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708660</xdr:colOff>
      <xdr:row>1</xdr:row>
      <xdr:rowOff>163830</xdr:rowOff>
    </xdr:from>
    <xdr:to>
      <xdr:col>11</xdr:col>
      <xdr:colOff>723900</xdr:colOff>
      <xdr:row>22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7D03BC-60B5-22A8-EC19-B4DD793B4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la Melo" refreshedDate="45497.479762847222" createdVersion="8" refreshedVersion="8" minRefreshableVersion="3" recordCount="50" xr:uid="{C016D437-E2F1-4C5F-A5C2-44413E335B62}">
  <cacheSource type="worksheet">
    <worksheetSource name="Tabela4"/>
  </cacheSource>
  <cacheFields count="42">
    <cacheField name=".ID." numFmtId="1">
      <sharedItems containsSemiMixedTypes="0" containsString="0" containsNumber="1" containsInteger="1" minValue="1" maxValue="59" count="55">
        <n v="51"/>
        <n v="25"/>
        <n v="1"/>
        <n v="39"/>
        <n v="22"/>
        <n v="32"/>
        <n v="17"/>
        <n v="29"/>
        <n v="50"/>
        <n v="15"/>
        <n v="49"/>
        <n v="27"/>
        <n v="26"/>
        <n v="34"/>
        <n v="52"/>
        <n v="6"/>
        <n v="45"/>
        <n v="46"/>
        <n v="20"/>
        <n v="28"/>
        <n v="43"/>
        <n v="4"/>
        <n v="18"/>
        <n v="13"/>
        <n v="38"/>
        <n v="40"/>
        <n v="37"/>
        <n v="24"/>
        <n v="33"/>
        <n v="47"/>
        <n v="9"/>
        <n v="14"/>
        <n v="48"/>
        <n v="57"/>
        <n v="58"/>
        <n v="56"/>
        <n v="8"/>
        <n v="19"/>
        <n v="44"/>
        <n v="59"/>
        <n v="53"/>
        <n v="54"/>
        <n v="55"/>
        <n v="35"/>
        <n v="12"/>
        <n v="31"/>
        <n v="5"/>
        <n v="11"/>
        <n v="30"/>
        <n v="2"/>
        <n v="41" u="1"/>
        <n v="36" u="1"/>
        <n v="23" u="1"/>
        <n v="7" u="1"/>
        <n v="3" u="1"/>
      </sharedItems>
    </cacheField>
    <cacheField name="camadasConvolucionais" numFmtId="0">
      <sharedItems containsSemiMixedTypes="0" containsString="0" containsNumber="1" containsInteger="1" minValue="1" maxValue="5"/>
    </cacheField>
    <cacheField name="maxpooling1" numFmtId="0">
      <sharedItems containsSemiMixedTypes="0" containsString="0" containsNumber="1" containsInteger="1" minValue="0" maxValue="1"/>
    </cacheField>
    <cacheField name="batchNormalization1" numFmtId="0">
      <sharedItems containsSemiMixedTypes="0" containsString="0" containsNumber="1" containsInteger="1" minValue="0" maxValue="1"/>
    </cacheField>
    <cacheField name="camadasDensas" numFmtId="0">
      <sharedItems containsSemiMixedTypes="0" containsString="0" containsNumber="1" containsInteger="1" minValue="1" maxValue="3"/>
    </cacheField>
    <cacheField name="dropout" numFmtId="0">
      <sharedItems containsSemiMixedTypes="0" containsString="0" containsNumber="1" minValue="0.02" maxValue="0.47"/>
    </cacheField>
    <cacheField name="learningIndex" numFmtId="0">
      <sharedItems containsSemiMixedTypes="0" containsString="0" containsNumber="1" containsInteger="1" minValue="1" maxValue="5"/>
    </cacheField>
    <cacheField name="batchIndex" numFmtId="0">
      <sharedItems containsSemiMixedTypes="0" containsString="0" containsNumber="1" containsInteger="1" minValue="4" maxValue="10"/>
    </cacheField>
    <cacheField name="numEpocas" numFmtId="0">
      <sharedItems containsSemiMixedTypes="0" containsString="0" containsNumber="1" containsInteger="1" minValue="34" maxValue="295"/>
    </cacheField>
    <cacheField name="maxpooling2" numFmtId="0">
      <sharedItems containsString="0" containsBlank="1" containsNumber="1" containsInteger="1" minValue="0" maxValue="1"/>
    </cacheField>
    <cacheField name="maxpooling3" numFmtId="0">
      <sharedItems containsString="0" containsBlank="1" containsNumber="1" containsInteger="1" minValue="0" maxValue="1"/>
    </cacheField>
    <cacheField name="maxpooling4" numFmtId="0">
      <sharedItems containsString="0" containsBlank="1" containsNumber="1" containsInteger="1" minValue="0" maxValue="1"/>
    </cacheField>
    <cacheField name="maxpooling5" numFmtId="0">
      <sharedItems containsString="0" containsBlank="1" containsNumber="1" containsInteger="1" minValue="0" maxValue="1"/>
    </cacheField>
    <cacheField name="maxpooling6" numFmtId="0">
      <sharedItems containsNonDate="0" containsString="0" containsBlank="1"/>
    </cacheField>
    <cacheField name="maxpooling7" numFmtId="0">
      <sharedItems containsNonDate="0" containsString="0" containsBlank="1"/>
    </cacheField>
    <cacheField name="maxpooling8" numFmtId="0">
      <sharedItems containsNonDate="0" containsString="0" containsBlank="1"/>
    </cacheField>
    <cacheField name="batchNormalization2" numFmtId="0">
      <sharedItems containsString="0" containsBlank="1" containsNumber="1" containsInteger="1" minValue="0" maxValue="1"/>
    </cacheField>
    <cacheField name="batchNormalization3" numFmtId="0">
      <sharedItems containsString="0" containsBlank="1" containsNumber="1" containsInteger="1" minValue="0" maxValue="1"/>
    </cacheField>
    <cacheField name="batchNormalization4" numFmtId="0">
      <sharedItems containsString="0" containsBlank="1" containsNumber="1" containsInteger="1" minValue="0" maxValue="1"/>
    </cacheField>
    <cacheField name="batchNormalization5" numFmtId="0">
      <sharedItems containsString="0" containsBlank="1" containsNumber="1" containsInteger="1" minValue="0" maxValue="1"/>
    </cacheField>
    <cacheField name="batchNormalization6" numFmtId="0">
      <sharedItems containsNonDate="0" containsString="0" containsBlank="1"/>
    </cacheField>
    <cacheField name="batchNormalization7" numFmtId="0">
      <sharedItems containsNonDate="0" containsString="0" containsBlank="1"/>
    </cacheField>
    <cacheField name="batchNormalization8" numFmtId="0">
      <sharedItems containsNonDate="0" containsString="0" containsBlank="1"/>
    </cacheField>
    <cacheField name="numFiltrosInd2" numFmtId="0">
      <sharedItems containsString="0" containsBlank="1" containsNumber="1" containsInteger="1" minValue="5" maxValue="8"/>
    </cacheField>
    <cacheField name="numFiltrosInd3" numFmtId="0">
      <sharedItems containsString="0" containsBlank="1" containsNumber="1" containsInteger="1" minValue="5" maxValue="8"/>
    </cacheField>
    <cacheField name="numFiltrosInd4" numFmtId="0">
      <sharedItems containsString="0" containsBlank="1" containsNumber="1" containsInteger="1" minValue="6" maxValue="8"/>
    </cacheField>
    <cacheField name="numFiltrosInd5" numFmtId="0">
      <sharedItems containsString="0" containsBlank="1" containsNumber="1" containsInteger="1" minValue="7" maxValue="8"/>
    </cacheField>
    <cacheField name="numFiltrosInd6" numFmtId="0">
      <sharedItems containsNonDate="0" containsString="0" containsBlank="1"/>
    </cacheField>
    <cacheField name="numFiltrosInd7" numFmtId="0">
      <sharedItems containsNonDate="0" containsString="0" containsBlank="1"/>
    </cacheField>
    <cacheField name="numFiltrosInd8" numFmtId="0">
      <sharedItems containsNonDate="0" containsString="0" containsBlank="1"/>
    </cacheField>
    <cacheField name="tamanhoFiltros2" numFmtId="0">
      <sharedItems containsString="0" containsBlank="1" containsNumber="1" containsInteger="1" minValue="3" maxValue="11"/>
    </cacheField>
    <cacheField name="tamanhoFiltros3" numFmtId="0">
      <sharedItems containsString="0" containsBlank="1" containsNumber="1" containsInteger="1" minValue="3" maxValue="11"/>
    </cacheField>
    <cacheField name="tamanhoFiltros4" numFmtId="0">
      <sharedItems containsString="0" containsBlank="1" containsNumber="1" containsInteger="1" minValue="3" maxValue="11"/>
    </cacheField>
    <cacheField name="tamanhoFiltros5" numFmtId="0">
      <sharedItems containsString="0" containsBlank="1" containsNumber="1" containsInteger="1" minValue="5" maxValue="11"/>
    </cacheField>
    <cacheField name="tamanhoFiltros6" numFmtId="0">
      <sharedItems containsNonDate="0" containsString="0" containsBlank="1"/>
    </cacheField>
    <cacheField name="tamanhoFiltros7" numFmtId="0">
      <sharedItems containsNonDate="0" containsString="0" containsBlank="1"/>
    </cacheField>
    <cacheField name="tamanhoFiltros8" numFmtId="0">
      <sharedItems containsNonDate="0" containsString="0" containsBlank="1"/>
    </cacheField>
    <cacheField name="neuroniosDensos1" numFmtId="0">
      <sharedItems containsString="0" containsBlank="1" containsNumber="1" containsInteger="1" minValue="4" maxValue="124"/>
    </cacheField>
    <cacheField name="neuroniosDensos2" numFmtId="0">
      <sharedItems containsString="0" containsBlank="1" containsNumber="1" containsInteger="1" minValue="28" maxValue="72"/>
    </cacheField>
    <cacheField name=".PARENT." numFmtId="0">
      <sharedItems containsString="0" containsBlank="1" containsNumber="1" containsInteger="1" minValue="1" maxValue="39"/>
    </cacheField>
    <cacheField name="Média" numFmtId="0">
      <sharedItems containsSemiMixedTypes="0" containsString="0" containsNumber="1" minValue="0.66541944444179524" maxValue="1.9527700543403599"/>
    </cacheField>
    <cacheField name="tempo medio" numFmtId="0">
      <sharedItems containsSemiMixedTypes="0" containsString="0" containsNumber="1" minValue="29.133209705352748" maxValue="1710.1533192992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2"/>
    <n v="1"/>
    <n v="1"/>
    <n v="2"/>
    <n v="0.44"/>
    <n v="5"/>
    <n v="4"/>
    <n v="227"/>
    <n v="1"/>
    <m/>
    <m/>
    <m/>
    <m/>
    <m/>
    <m/>
    <n v="0"/>
    <m/>
    <m/>
    <m/>
    <m/>
    <m/>
    <m/>
    <n v="7"/>
    <m/>
    <m/>
    <m/>
    <m/>
    <m/>
    <m/>
    <n v="7"/>
    <m/>
    <m/>
    <m/>
    <m/>
    <m/>
    <m/>
    <n v="26"/>
    <m/>
    <n v="25"/>
    <n v="0.66541944444179524"/>
    <n v="1710.1533192992224"/>
  </r>
  <r>
    <x v="1"/>
    <n v="2"/>
    <n v="1"/>
    <n v="1"/>
    <n v="2"/>
    <n v="0.38"/>
    <n v="4"/>
    <n v="5"/>
    <n v="101"/>
    <n v="1"/>
    <m/>
    <m/>
    <m/>
    <m/>
    <m/>
    <m/>
    <n v="0"/>
    <m/>
    <m/>
    <m/>
    <m/>
    <m/>
    <m/>
    <n v="7"/>
    <m/>
    <m/>
    <m/>
    <m/>
    <m/>
    <m/>
    <n v="9"/>
    <m/>
    <m/>
    <m/>
    <m/>
    <m/>
    <m/>
    <n v="40"/>
    <m/>
    <n v="1"/>
    <n v="0.75296533107757557"/>
    <n v="241.858729505539"/>
  </r>
  <r>
    <x v="2"/>
    <n v="2"/>
    <n v="1"/>
    <n v="1"/>
    <n v="2"/>
    <n v="0.24"/>
    <n v="5"/>
    <n v="5"/>
    <n v="187"/>
    <n v="1"/>
    <m/>
    <m/>
    <m/>
    <m/>
    <m/>
    <m/>
    <n v="0"/>
    <m/>
    <m/>
    <m/>
    <m/>
    <m/>
    <m/>
    <n v="5"/>
    <m/>
    <m/>
    <m/>
    <m/>
    <m/>
    <m/>
    <n v="7"/>
    <m/>
    <m/>
    <m/>
    <m/>
    <m/>
    <m/>
    <n v="68"/>
    <m/>
    <m/>
    <n v="0.76469906568527224"/>
    <n v="1110.4525318145752"/>
  </r>
  <r>
    <x v="3"/>
    <n v="2"/>
    <n v="1"/>
    <n v="1"/>
    <n v="1"/>
    <n v="0.34"/>
    <n v="4"/>
    <n v="6"/>
    <n v="207"/>
    <n v="1"/>
    <m/>
    <m/>
    <m/>
    <m/>
    <m/>
    <m/>
    <n v="0"/>
    <m/>
    <m/>
    <m/>
    <m/>
    <m/>
    <m/>
    <n v="5"/>
    <m/>
    <m/>
    <m/>
    <m/>
    <m/>
    <m/>
    <n v="9"/>
    <m/>
    <m/>
    <m/>
    <m/>
    <m/>
    <m/>
    <m/>
    <m/>
    <n v="1"/>
    <n v="0.78984035253524776"/>
    <n v="222.9194499015808"/>
  </r>
  <r>
    <x v="4"/>
    <n v="2"/>
    <n v="1"/>
    <n v="1"/>
    <n v="2"/>
    <n v="0.28000000000000003"/>
    <n v="4"/>
    <n v="9"/>
    <n v="285"/>
    <n v="1"/>
    <m/>
    <m/>
    <m/>
    <m/>
    <m/>
    <m/>
    <n v="0"/>
    <m/>
    <m/>
    <m/>
    <m/>
    <m/>
    <m/>
    <n v="5"/>
    <m/>
    <m/>
    <m/>
    <m/>
    <m/>
    <m/>
    <n v="11"/>
    <m/>
    <m/>
    <m/>
    <m/>
    <m/>
    <m/>
    <n v="62"/>
    <m/>
    <n v="1"/>
    <n v="0.79153627157211304"/>
    <n v="237.40590095520048"/>
  </r>
  <r>
    <x v="5"/>
    <n v="4"/>
    <n v="1"/>
    <n v="0"/>
    <n v="2"/>
    <n v="0.34"/>
    <n v="4"/>
    <n v="9"/>
    <n v="150"/>
    <n v="1"/>
    <n v="1"/>
    <n v="0"/>
    <m/>
    <m/>
    <m/>
    <m/>
    <n v="0"/>
    <n v="0"/>
    <n v="0"/>
    <m/>
    <m/>
    <m/>
    <m/>
    <n v="7"/>
    <n v="6"/>
    <n v="7"/>
    <m/>
    <m/>
    <m/>
    <m/>
    <n v="9"/>
    <n v="7"/>
    <n v="11"/>
    <m/>
    <m/>
    <m/>
    <m/>
    <n v="100"/>
    <m/>
    <n v="1"/>
    <n v="0.79672435522079443"/>
    <n v="438.65029358863819"/>
  </r>
  <r>
    <x v="6"/>
    <n v="2"/>
    <n v="1"/>
    <n v="1"/>
    <n v="2"/>
    <n v="0.32"/>
    <n v="4"/>
    <n v="6"/>
    <n v="123"/>
    <n v="0"/>
    <m/>
    <m/>
    <m/>
    <m/>
    <m/>
    <m/>
    <n v="0"/>
    <m/>
    <m/>
    <m/>
    <m/>
    <m/>
    <m/>
    <n v="8"/>
    <m/>
    <m/>
    <m/>
    <m/>
    <m/>
    <m/>
    <n v="7"/>
    <m/>
    <m/>
    <m/>
    <m/>
    <m/>
    <m/>
    <n v="28"/>
    <m/>
    <n v="1"/>
    <n v="0.80645683407783497"/>
    <n v="189.42043471336351"/>
  </r>
  <r>
    <x v="7"/>
    <n v="3"/>
    <n v="1"/>
    <n v="0"/>
    <n v="1"/>
    <n v="0.39"/>
    <n v="5"/>
    <n v="9"/>
    <n v="272"/>
    <n v="1"/>
    <n v="0"/>
    <m/>
    <m/>
    <m/>
    <m/>
    <m/>
    <n v="0"/>
    <n v="1"/>
    <m/>
    <m/>
    <m/>
    <m/>
    <m/>
    <n v="5"/>
    <n v="8"/>
    <m/>
    <m/>
    <m/>
    <m/>
    <m/>
    <n v="9"/>
    <n v="3"/>
    <m/>
    <m/>
    <m/>
    <m/>
    <m/>
    <m/>
    <m/>
    <n v="1"/>
    <n v="0.81932044029235851"/>
    <n v="967.80585622787703"/>
  </r>
  <r>
    <x v="8"/>
    <n v="3"/>
    <n v="1"/>
    <n v="0"/>
    <n v="1"/>
    <n v="0.32"/>
    <n v="3"/>
    <n v="8"/>
    <n v="235"/>
    <n v="1"/>
    <n v="1"/>
    <m/>
    <m/>
    <m/>
    <m/>
    <m/>
    <n v="0"/>
    <n v="0"/>
    <m/>
    <m/>
    <m/>
    <m/>
    <m/>
    <n v="7"/>
    <n v="5"/>
    <m/>
    <m/>
    <m/>
    <m/>
    <m/>
    <n v="3"/>
    <n v="11"/>
    <m/>
    <m/>
    <m/>
    <m/>
    <m/>
    <m/>
    <m/>
    <n v="32"/>
    <n v="0.83004119992256142"/>
    <n v="123.72795104980449"/>
  </r>
  <r>
    <x v="9"/>
    <n v="2"/>
    <n v="1"/>
    <n v="0"/>
    <n v="2"/>
    <n v="0.38"/>
    <n v="5"/>
    <n v="4"/>
    <n v="128"/>
    <n v="1"/>
    <m/>
    <m/>
    <m/>
    <m/>
    <m/>
    <m/>
    <n v="0"/>
    <m/>
    <m/>
    <m/>
    <m/>
    <m/>
    <m/>
    <n v="5"/>
    <m/>
    <m/>
    <m/>
    <m/>
    <m/>
    <m/>
    <n v="9"/>
    <m/>
    <m/>
    <m/>
    <m/>
    <m/>
    <m/>
    <n v="124"/>
    <m/>
    <n v="1"/>
    <n v="0.851278215646744"/>
    <n v="1654.6013046503049"/>
  </r>
  <r>
    <x v="10"/>
    <n v="2"/>
    <n v="1"/>
    <n v="1"/>
    <n v="2"/>
    <n v="0.27"/>
    <n v="3"/>
    <n v="9"/>
    <n v="218"/>
    <n v="1"/>
    <m/>
    <m/>
    <m/>
    <m/>
    <m/>
    <m/>
    <n v="1"/>
    <m/>
    <m/>
    <m/>
    <m/>
    <m/>
    <m/>
    <n v="6"/>
    <m/>
    <m/>
    <m/>
    <m/>
    <m/>
    <m/>
    <n v="7"/>
    <m/>
    <m/>
    <m/>
    <m/>
    <m/>
    <m/>
    <n v="42"/>
    <m/>
    <n v="1"/>
    <n v="0.86117330193519592"/>
    <n v="77.1702365875244"/>
  </r>
  <r>
    <x v="11"/>
    <n v="4"/>
    <n v="1"/>
    <n v="0"/>
    <n v="1"/>
    <n v="0.3"/>
    <n v="3"/>
    <n v="10"/>
    <n v="90"/>
    <n v="1"/>
    <n v="1"/>
    <n v="1"/>
    <m/>
    <m/>
    <m/>
    <m/>
    <n v="0"/>
    <n v="0"/>
    <n v="0"/>
    <m/>
    <m/>
    <m/>
    <m/>
    <n v="6"/>
    <n v="8"/>
    <n v="6"/>
    <m/>
    <m/>
    <m/>
    <m/>
    <n v="7"/>
    <n v="7"/>
    <n v="3"/>
    <m/>
    <m/>
    <m/>
    <m/>
    <m/>
    <m/>
    <n v="1"/>
    <n v="0.88621884584426858"/>
    <n v="132.58180737495451"/>
  </r>
  <r>
    <x v="12"/>
    <n v="2"/>
    <n v="1"/>
    <n v="1"/>
    <n v="2"/>
    <n v="0.34"/>
    <n v="3"/>
    <n v="4"/>
    <n v="160"/>
    <n v="1"/>
    <m/>
    <m/>
    <m/>
    <m/>
    <m/>
    <m/>
    <n v="1"/>
    <m/>
    <m/>
    <m/>
    <m/>
    <m/>
    <m/>
    <n v="5"/>
    <m/>
    <m/>
    <m/>
    <m/>
    <m/>
    <m/>
    <n v="11"/>
    <m/>
    <m/>
    <m/>
    <m/>
    <m/>
    <m/>
    <n v="88"/>
    <m/>
    <n v="1"/>
    <n v="0.8907177746295929"/>
    <n v="395.29843759536749"/>
  </r>
  <r>
    <x v="13"/>
    <n v="3"/>
    <n v="0"/>
    <n v="1"/>
    <n v="3"/>
    <n v="0.18"/>
    <n v="3"/>
    <n v="6"/>
    <n v="142"/>
    <n v="1"/>
    <n v="1"/>
    <m/>
    <m/>
    <m/>
    <m/>
    <m/>
    <n v="0"/>
    <n v="0"/>
    <m/>
    <m/>
    <m/>
    <m/>
    <m/>
    <n v="5"/>
    <n v="5"/>
    <m/>
    <m/>
    <m/>
    <m/>
    <m/>
    <n v="9"/>
    <n v="3"/>
    <m/>
    <m/>
    <m/>
    <m/>
    <m/>
    <n v="12"/>
    <n v="34"/>
    <n v="1"/>
    <n v="0.90862318873405445"/>
    <n v="185.70748877525301"/>
  </r>
  <r>
    <x v="14"/>
    <n v="3"/>
    <n v="1"/>
    <n v="1"/>
    <n v="3"/>
    <n v="0.23"/>
    <n v="4"/>
    <n v="8"/>
    <n v="235"/>
    <n v="1"/>
    <n v="1"/>
    <m/>
    <m/>
    <m/>
    <m/>
    <m/>
    <n v="1"/>
    <n v="1"/>
    <m/>
    <m/>
    <m/>
    <m/>
    <m/>
    <n v="6"/>
    <n v="5"/>
    <m/>
    <m/>
    <m/>
    <m/>
    <m/>
    <n v="9"/>
    <n v="5"/>
    <m/>
    <m/>
    <m/>
    <m/>
    <m/>
    <n v="72"/>
    <n v="28"/>
    <n v="1"/>
    <n v="0.93345111608505249"/>
    <n v="122.62383902072901"/>
  </r>
  <r>
    <x v="15"/>
    <n v="2"/>
    <n v="1"/>
    <n v="1"/>
    <n v="2"/>
    <n v="0.24"/>
    <n v="3"/>
    <n v="8"/>
    <n v="253"/>
    <n v="0"/>
    <m/>
    <m/>
    <m/>
    <m/>
    <m/>
    <m/>
    <n v="1"/>
    <m/>
    <m/>
    <m/>
    <m/>
    <m/>
    <m/>
    <n v="5"/>
    <m/>
    <m/>
    <m/>
    <m/>
    <m/>
    <m/>
    <n v="5"/>
    <m/>
    <m/>
    <m/>
    <m/>
    <m/>
    <m/>
    <n v="8"/>
    <m/>
    <m/>
    <n v="0.94247695803642295"/>
    <n v="279.97450625896454"/>
  </r>
  <r>
    <x v="16"/>
    <n v="1"/>
    <n v="1"/>
    <n v="1"/>
    <n v="2"/>
    <n v="0.35"/>
    <n v="5"/>
    <n v="6"/>
    <n v="177"/>
    <m/>
    <m/>
    <m/>
    <m/>
    <m/>
    <m/>
    <m/>
    <m/>
    <m/>
    <m/>
    <m/>
    <m/>
    <m/>
    <m/>
    <m/>
    <m/>
    <m/>
    <m/>
    <m/>
    <m/>
    <m/>
    <m/>
    <m/>
    <m/>
    <m/>
    <m/>
    <m/>
    <m/>
    <n v="88"/>
    <m/>
    <n v="1"/>
    <n v="0.94426611065864552"/>
    <n v="607.65942025184654"/>
  </r>
  <r>
    <x v="17"/>
    <n v="1"/>
    <n v="1"/>
    <n v="1"/>
    <n v="2"/>
    <n v="0.34"/>
    <n v="5"/>
    <n v="5"/>
    <n v="277"/>
    <m/>
    <m/>
    <m/>
    <m/>
    <m/>
    <m/>
    <m/>
    <m/>
    <m/>
    <m/>
    <m/>
    <m/>
    <m/>
    <m/>
    <m/>
    <m/>
    <m/>
    <m/>
    <m/>
    <m/>
    <m/>
    <m/>
    <m/>
    <m/>
    <m/>
    <m/>
    <m/>
    <m/>
    <n v="66"/>
    <m/>
    <n v="1"/>
    <n v="0.94557100534439098"/>
    <n v="1124.65449011326"/>
  </r>
  <r>
    <x v="18"/>
    <n v="5"/>
    <n v="0"/>
    <n v="1"/>
    <n v="2"/>
    <n v="0.26"/>
    <n v="4"/>
    <n v="5"/>
    <n v="239"/>
    <n v="1"/>
    <n v="1"/>
    <n v="1"/>
    <n v="1"/>
    <m/>
    <m/>
    <m/>
    <n v="0"/>
    <n v="1"/>
    <n v="0"/>
    <n v="0"/>
    <m/>
    <m/>
    <m/>
    <n v="5"/>
    <n v="6"/>
    <n v="6"/>
    <n v="7"/>
    <m/>
    <m/>
    <m/>
    <n v="7"/>
    <n v="7"/>
    <n v="3"/>
    <n v="9"/>
    <m/>
    <m/>
    <m/>
    <n v="66"/>
    <m/>
    <n v="1"/>
    <n v="0.94909858703613303"/>
    <n v="297.20837211608853"/>
  </r>
  <r>
    <x v="19"/>
    <n v="1"/>
    <n v="1"/>
    <n v="1"/>
    <n v="2"/>
    <n v="0.28999999999999998"/>
    <n v="5"/>
    <n v="6"/>
    <n v="230"/>
    <m/>
    <m/>
    <m/>
    <m/>
    <m/>
    <m/>
    <m/>
    <m/>
    <m/>
    <m/>
    <m/>
    <m/>
    <m/>
    <m/>
    <m/>
    <m/>
    <m/>
    <m/>
    <m/>
    <m/>
    <m/>
    <m/>
    <m/>
    <m/>
    <m/>
    <m/>
    <m/>
    <m/>
    <n v="30"/>
    <m/>
    <n v="1"/>
    <n v="0.96466690301895097"/>
    <n v="759.97562170028652"/>
  </r>
  <r>
    <x v="20"/>
    <n v="1"/>
    <n v="1"/>
    <n v="1"/>
    <n v="2"/>
    <n v="0.2"/>
    <n v="5"/>
    <n v="5"/>
    <n v="275"/>
    <m/>
    <m/>
    <m/>
    <m/>
    <m/>
    <m/>
    <m/>
    <m/>
    <m/>
    <m/>
    <m/>
    <m/>
    <m/>
    <m/>
    <m/>
    <m/>
    <m/>
    <m/>
    <m/>
    <m/>
    <m/>
    <m/>
    <m/>
    <m/>
    <m/>
    <m/>
    <m/>
    <m/>
    <n v="64"/>
    <m/>
    <n v="1"/>
    <n v="0.96660369634628296"/>
    <n v="435.97902572154999"/>
  </r>
  <r>
    <x v="21"/>
    <n v="2"/>
    <n v="1"/>
    <n v="1"/>
    <n v="1"/>
    <n v="0.47"/>
    <n v="3"/>
    <n v="8"/>
    <n v="141"/>
    <n v="1"/>
    <m/>
    <m/>
    <m/>
    <m/>
    <m/>
    <m/>
    <n v="1"/>
    <m/>
    <m/>
    <m/>
    <m/>
    <m/>
    <m/>
    <n v="7"/>
    <m/>
    <m/>
    <m/>
    <m/>
    <m/>
    <m/>
    <n v="5"/>
    <m/>
    <m/>
    <m/>
    <m/>
    <m/>
    <m/>
    <m/>
    <m/>
    <m/>
    <n v="0.96687379479408309"/>
    <n v="96.870995998382654"/>
  </r>
  <r>
    <x v="22"/>
    <n v="4"/>
    <n v="1"/>
    <n v="1"/>
    <n v="1"/>
    <n v="0.09"/>
    <n v="5"/>
    <n v="5"/>
    <n v="171"/>
    <n v="1"/>
    <n v="0"/>
    <n v="1"/>
    <m/>
    <m/>
    <m/>
    <m/>
    <n v="1"/>
    <n v="1"/>
    <n v="0"/>
    <m/>
    <m/>
    <m/>
    <m/>
    <n v="5"/>
    <n v="7"/>
    <n v="7"/>
    <m/>
    <m/>
    <m/>
    <m/>
    <n v="7"/>
    <n v="7"/>
    <n v="11"/>
    <m/>
    <m/>
    <m/>
    <m/>
    <m/>
    <m/>
    <n v="1"/>
    <n v="0.97130012512207053"/>
    <n v="312.80249845981598"/>
  </r>
  <r>
    <x v="23"/>
    <n v="5"/>
    <n v="1"/>
    <n v="1"/>
    <n v="1"/>
    <n v="0.28000000000000003"/>
    <n v="5"/>
    <n v="5"/>
    <n v="146"/>
    <n v="1"/>
    <n v="1"/>
    <n v="0"/>
    <n v="1"/>
    <m/>
    <m/>
    <m/>
    <n v="0"/>
    <n v="0"/>
    <n v="0"/>
    <n v="1"/>
    <m/>
    <m/>
    <m/>
    <n v="5"/>
    <n v="8"/>
    <n v="6"/>
    <n v="7"/>
    <m/>
    <m/>
    <m/>
    <n v="5"/>
    <n v="5"/>
    <n v="3"/>
    <n v="11"/>
    <m/>
    <m/>
    <m/>
    <m/>
    <m/>
    <n v="1"/>
    <n v="0.9808446168899535"/>
    <n v="320.16464054584497"/>
  </r>
  <r>
    <x v="24"/>
    <n v="1"/>
    <n v="1"/>
    <n v="1"/>
    <n v="1"/>
    <n v="0.18"/>
    <n v="5"/>
    <n v="5"/>
    <n v="2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0.98888421058654807"/>
    <n v="844.76633393764496"/>
  </r>
  <r>
    <x v="25"/>
    <n v="1"/>
    <n v="1"/>
    <n v="1"/>
    <n v="1"/>
    <n v="0.36"/>
    <n v="5"/>
    <n v="8"/>
    <n v="1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0133644342422501"/>
    <n v="342.4445874691005"/>
  </r>
  <r>
    <x v="26"/>
    <n v="1"/>
    <n v="1"/>
    <n v="1"/>
    <n v="1"/>
    <n v="0.25"/>
    <n v="4"/>
    <n v="6"/>
    <n v="2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01349937915802"/>
    <n v="148.13990521431001"/>
  </r>
  <r>
    <x v="27"/>
    <n v="1"/>
    <n v="1"/>
    <n v="1"/>
    <n v="1"/>
    <n v="0.24"/>
    <n v="5"/>
    <n v="9"/>
    <n v="2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0296513438224801"/>
    <n v="385.73561918735504"/>
  </r>
  <r>
    <x v="28"/>
    <n v="5"/>
    <n v="1"/>
    <n v="1"/>
    <n v="2"/>
    <n v="0.11"/>
    <n v="4"/>
    <n v="8"/>
    <n v="69"/>
    <n v="1"/>
    <n v="0"/>
    <n v="1"/>
    <n v="1"/>
    <m/>
    <m/>
    <m/>
    <n v="0"/>
    <n v="0"/>
    <n v="1"/>
    <n v="0"/>
    <m/>
    <m/>
    <m/>
    <n v="6"/>
    <n v="6"/>
    <n v="6"/>
    <n v="7"/>
    <m/>
    <m/>
    <m/>
    <n v="7"/>
    <n v="11"/>
    <n v="7"/>
    <n v="5"/>
    <m/>
    <m/>
    <m/>
    <n v="94"/>
    <m/>
    <n v="1"/>
    <n v="1.03638732433319"/>
    <n v="83.884570956230164"/>
  </r>
  <r>
    <x v="29"/>
    <n v="1"/>
    <n v="1"/>
    <n v="1"/>
    <n v="1"/>
    <n v="0.31"/>
    <n v="3"/>
    <n v="5"/>
    <n v="1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n v="1.1077719926834151"/>
    <n v="68.375723242759705"/>
  </r>
  <r>
    <x v="30"/>
    <n v="1"/>
    <n v="0"/>
    <n v="1"/>
    <n v="1"/>
    <n v="0.25"/>
    <n v="5"/>
    <n v="10"/>
    <n v="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.1152212023735051"/>
    <n v="403.4119765758515"/>
  </r>
  <r>
    <x v="31"/>
    <n v="1"/>
    <n v="1"/>
    <n v="1"/>
    <n v="3"/>
    <n v="0.04"/>
    <n v="4"/>
    <n v="6"/>
    <n v="58"/>
    <m/>
    <m/>
    <m/>
    <m/>
    <m/>
    <m/>
    <m/>
    <m/>
    <m/>
    <m/>
    <m/>
    <m/>
    <m/>
    <m/>
    <m/>
    <m/>
    <m/>
    <m/>
    <m/>
    <m/>
    <m/>
    <m/>
    <m/>
    <m/>
    <m/>
    <m/>
    <m/>
    <m/>
    <n v="48"/>
    <n v="72"/>
    <n v="1"/>
    <n v="1.12651175260544"/>
    <n v="57.743939161300645"/>
  </r>
  <r>
    <x v="32"/>
    <n v="1"/>
    <n v="0"/>
    <n v="1"/>
    <n v="1"/>
    <n v="0.28000000000000003"/>
    <n v="4"/>
    <n v="7"/>
    <n v="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"/>
    <n v="1.143988192081455"/>
    <n v="48.547091484069853"/>
  </r>
  <r>
    <x v="33"/>
    <n v="2"/>
    <n v="0"/>
    <n v="1"/>
    <n v="1"/>
    <n v="0.31"/>
    <n v="3"/>
    <n v="9"/>
    <n v="261"/>
    <n v="1"/>
    <m/>
    <m/>
    <m/>
    <m/>
    <m/>
    <m/>
    <n v="0"/>
    <m/>
    <m/>
    <m/>
    <m/>
    <m/>
    <m/>
    <n v="7"/>
    <m/>
    <m/>
    <m/>
    <m/>
    <m/>
    <m/>
    <n v="3"/>
    <m/>
    <m/>
    <m/>
    <m/>
    <m/>
    <m/>
    <m/>
    <m/>
    <n v="39"/>
    <n v="1.1459908882776899"/>
    <n v="153.52735249201433"/>
  </r>
  <r>
    <x v="34"/>
    <n v="3"/>
    <n v="1"/>
    <n v="1"/>
    <n v="2"/>
    <n v="0.35"/>
    <n v="5"/>
    <n v="5"/>
    <n v="263"/>
    <n v="1"/>
    <n v="1"/>
    <m/>
    <m/>
    <m/>
    <m/>
    <m/>
    <n v="0"/>
    <n v="1"/>
    <m/>
    <m/>
    <m/>
    <m/>
    <m/>
    <n v="5"/>
    <n v="5"/>
    <m/>
    <m/>
    <m/>
    <m/>
    <m/>
    <n v="7"/>
    <n v="9"/>
    <m/>
    <m/>
    <m/>
    <m/>
    <m/>
    <n v="4"/>
    <m/>
    <n v="1"/>
    <n v="1.15646708011627"/>
    <n v="1582.70820379257"/>
  </r>
  <r>
    <x v="35"/>
    <n v="1"/>
    <n v="1"/>
    <n v="1"/>
    <n v="1"/>
    <n v="0.39"/>
    <n v="3"/>
    <n v="6"/>
    <n v="2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"/>
    <n v="1.1576234499613434"/>
    <n v="67.089287519454928"/>
  </r>
  <r>
    <x v="36"/>
    <n v="3"/>
    <n v="1"/>
    <n v="1"/>
    <n v="1"/>
    <n v="0.26"/>
    <n v="4"/>
    <n v="5"/>
    <n v="295"/>
    <n v="1"/>
    <n v="1"/>
    <m/>
    <m/>
    <m/>
    <m/>
    <m/>
    <n v="0"/>
    <n v="1"/>
    <m/>
    <m/>
    <m/>
    <m/>
    <m/>
    <n v="7"/>
    <n v="5"/>
    <m/>
    <m/>
    <m/>
    <m/>
    <m/>
    <n v="11"/>
    <n v="3"/>
    <m/>
    <m/>
    <m/>
    <m/>
    <m/>
    <m/>
    <m/>
    <m/>
    <n v="1.1712895035743749"/>
    <n v="365.84479689598095"/>
  </r>
  <r>
    <x v="37"/>
    <n v="3"/>
    <n v="1"/>
    <n v="1"/>
    <n v="2"/>
    <n v="0.09"/>
    <n v="3"/>
    <n v="5"/>
    <n v="252"/>
    <n v="1"/>
    <n v="0"/>
    <m/>
    <m/>
    <m/>
    <m/>
    <m/>
    <n v="1"/>
    <n v="1"/>
    <m/>
    <m/>
    <m/>
    <m/>
    <m/>
    <n v="6"/>
    <n v="7"/>
    <m/>
    <m/>
    <m/>
    <m/>
    <m/>
    <n v="3"/>
    <n v="7"/>
    <m/>
    <m/>
    <m/>
    <m/>
    <m/>
    <n v="122"/>
    <m/>
    <n v="1"/>
    <n v="1.19983106851578"/>
    <n v="231.34691131114948"/>
  </r>
  <r>
    <x v="38"/>
    <n v="3"/>
    <n v="1"/>
    <n v="1"/>
    <n v="1"/>
    <n v="0.23"/>
    <n v="4"/>
    <n v="6"/>
    <n v="242"/>
    <n v="1"/>
    <n v="1"/>
    <m/>
    <m/>
    <m/>
    <m/>
    <m/>
    <n v="0"/>
    <n v="1"/>
    <m/>
    <m/>
    <m/>
    <m/>
    <m/>
    <n v="7"/>
    <n v="5"/>
    <m/>
    <m/>
    <m/>
    <m/>
    <m/>
    <n v="11"/>
    <n v="11"/>
    <m/>
    <m/>
    <m/>
    <m/>
    <m/>
    <m/>
    <m/>
    <n v="25"/>
    <n v="1.2092764973640451"/>
    <n v="210.6716179847715"/>
  </r>
  <r>
    <x v="39"/>
    <n v="1"/>
    <n v="1"/>
    <n v="1"/>
    <n v="1"/>
    <n v="0.14000000000000001"/>
    <n v="3"/>
    <n v="6"/>
    <n v="1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n v="1.22573939959208"/>
    <n v="33.416635910669967"/>
  </r>
  <r>
    <x v="40"/>
    <n v="1"/>
    <n v="0"/>
    <n v="1"/>
    <n v="1"/>
    <n v="0.02"/>
    <n v="4"/>
    <n v="6"/>
    <n v="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n v="1.2264902591705349"/>
    <n v="29.133209705352748"/>
  </r>
  <r>
    <x v="41"/>
    <n v="1"/>
    <n v="0"/>
    <n v="1"/>
    <n v="2"/>
    <n v="0.26"/>
    <n v="5"/>
    <n v="9"/>
    <n v="34"/>
    <m/>
    <m/>
    <m/>
    <m/>
    <m/>
    <m/>
    <m/>
    <m/>
    <m/>
    <m/>
    <m/>
    <m/>
    <m/>
    <m/>
    <m/>
    <m/>
    <m/>
    <m/>
    <m/>
    <m/>
    <m/>
    <m/>
    <m/>
    <m/>
    <m/>
    <m/>
    <m/>
    <m/>
    <n v="46"/>
    <m/>
    <n v="25"/>
    <n v="1.2497820854187001"/>
    <n v="64.613764643669157"/>
  </r>
  <r>
    <x v="42"/>
    <n v="4"/>
    <n v="0"/>
    <n v="0"/>
    <n v="1"/>
    <n v="0.16"/>
    <n v="3"/>
    <n v="8"/>
    <n v="47"/>
    <n v="1"/>
    <n v="1"/>
    <n v="0"/>
    <m/>
    <m/>
    <m/>
    <m/>
    <n v="0"/>
    <n v="0"/>
    <n v="1"/>
    <m/>
    <m/>
    <m/>
    <m/>
    <n v="5"/>
    <n v="5"/>
    <n v="6"/>
    <m/>
    <m/>
    <m/>
    <m/>
    <n v="9"/>
    <n v="11"/>
    <n v="11"/>
    <m/>
    <m/>
    <m/>
    <m/>
    <m/>
    <m/>
    <n v="32"/>
    <n v="1.2558864752451566"/>
    <n v="118.85743689537034"/>
  </r>
  <r>
    <x v="43"/>
    <n v="4"/>
    <n v="1"/>
    <n v="1"/>
    <n v="1"/>
    <n v="0.22"/>
    <n v="2"/>
    <n v="9"/>
    <n v="249"/>
    <n v="1"/>
    <n v="1"/>
    <n v="0"/>
    <m/>
    <m/>
    <m/>
    <m/>
    <n v="0"/>
    <n v="0"/>
    <n v="0"/>
    <m/>
    <m/>
    <m/>
    <m/>
    <n v="6"/>
    <n v="8"/>
    <n v="7"/>
    <m/>
    <m/>
    <m/>
    <m/>
    <n v="5"/>
    <n v="3"/>
    <n v="7"/>
    <m/>
    <m/>
    <m/>
    <m/>
    <m/>
    <m/>
    <n v="1"/>
    <n v="1.4595974683761601"/>
    <n v="123.79344701766951"/>
  </r>
  <r>
    <x v="44"/>
    <n v="5"/>
    <n v="1"/>
    <n v="1"/>
    <n v="1"/>
    <n v="0.15"/>
    <n v="3"/>
    <n v="7"/>
    <n v="230"/>
    <n v="1"/>
    <n v="1"/>
    <n v="1"/>
    <n v="0"/>
    <m/>
    <m/>
    <m/>
    <n v="0"/>
    <n v="0"/>
    <n v="1"/>
    <n v="0"/>
    <m/>
    <m/>
    <m/>
    <n v="6"/>
    <n v="5"/>
    <n v="8"/>
    <n v="8"/>
    <m/>
    <m/>
    <m/>
    <n v="9"/>
    <n v="9"/>
    <n v="11"/>
    <n v="9"/>
    <m/>
    <m/>
    <m/>
    <m/>
    <m/>
    <n v="1"/>
    <n v="1.5422530770301801"/>
    <n v="207.3651266098025"/>
  </r>
  <r>
    <x v="45"/>
    <n v="1"/>
    <n v="0"/>
    <n v="1"/>
    <n v="1"/>
    <n v="0.34"/>
    <n v="3"/>
    <n v="4"/>
    <n v="2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5940940976142901"/>
    <n v="168.44133806228649"/>
  </r>
  <r>
    <x v="46"/>
    <n v="1"/>
    <n v="1"/>
    <n v="0"/>
    <n v="1"/>
    <n v="0.17"/>
    <n v="2"/>
    <n v="6"/>
    <n v="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.6158711910247849"/>
    <n v="44.869354844093351"/>
  </r>
  <r>
    <x v="47"/>
    <n v="2"/>
    <n v="1"/>
    <n v="0"/>
    <n v="1"/>
    <n v="0.14000000000000001"/>
    <n v="1"/>
    <n v="10"/>
    <n v="35"/>
    <n v="0"/>
    <m/>
    <m/>
    <m/>
    <m/>
    <m/>
    <m/>
    <n v="1"/>
    <m/>
    <m/>
    <m/>
    <m/>
    <m/>
    <m/>
    <n v="6"/>
    <m/>
    <m/>
    <m/>
    <m/>
    <m/>
    <m/>
    <n v="11"/>
    <m/>
    <m/>
    <m/>
    <m/>
    <m/>
    <m/>
    <m/>
    <m/>
    <m/>
    <n v="1.6779610514640848"/>
    <n v="171.9132895469665"/>
  </r>
  <r>
    <x v="48"/>
    <n v="1"/>
    <n v="1"/>
    <n v="1"/>
    <n v="1"/>
    <n v="0.2"/>
    <n v="2"/>
    <n v="5"/>
    <n v="1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711022853851315"/>
    <n v="109.1490952968598"/>
  </r>
  <r>
    <x v="49"/>
    <n v="1"/>
    <n v="0"/>
    <n v="1"/>
    <n v="2"/>
    <n v="0.28999999999999998"/>
    <n v="2"/>
    <n v="8"/>
    <n v="70"/>
    <m/>
    <m/>
    <m/>
    <m/>
    <m/>
    <m/>
    <m/>
    <m/>
    <m/>
    <m/>
    <m/>
    <m/>
    <m/>
    <m/>
    <m/>
    <m/>
    <m/>
    <m/>
    <m/>
    <m/>
    <m/>
    <m/>
    <m/>
    <m/>
    <m/>
    <m/>
    <m/>
    <m/>
    <n v="116"/>
    <m/>
    <m/>
    <n v="1.9527700543403599"/>
    <n v="35.2141289710998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C8BE2-99F6-4E2E-9402-93AFFC02B789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3:C54" firstHeaderRow="0" firstDataRow="1" firstDataCol="1"/>
  <pivotFields count="42">
    <pivotField axis="axisRow" numFmtId="1" showAll="0">
      <items count="56">
        <item x="19"/>
        <item x="2"/>
        <item x="49"/>
        <item m="1" x="54"/>
        <item x="21"/>
        <item x="46"/>
        <item x="15"/>
        <item m="1" x="53"/>
        <item x="36"/>
        <item x="30"/>
        <item x="1"/>
        <item x="3"/>
        <item x="4"/>
        <item x="5"/>
        <item x="6"/>
        <item x="7"/>
        <item x="9"/>
        <item x="47"/>
        <item x="44"/>
        <item x="23"/>
        <item x="31"/>
        <item x="22"/>
        <item x="37"/>
        <item x="18"/>
        <item m="1" x="52"/>
        <item x="27"/>
        <item x="12"/>
        <item x="11"/>
        <item x="48"/>
        <item x="45"/>
        <item x="28"/>
        <item x="13"/>
        <item x="43"/>
        <item m="1" x="51"/>
        <item x="26"/>
        <item x="24"/>
        <item x="25"/>
        <item m="1" x="50"/>
        <item x="20"/>
        <item x="0"/>
        <item x="8"/>
        <item x="10"/>
        <item x="14"/>
        <item x="16"/>
        <item x="17"/>
        <item x="29"/>
        <item x="32"/>
        <item x="33"/>
        <item x="34"/>
        <item x="35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51">
    <i>
      <x/>
    </i>
    <i>
      <x v="1"/>
    </i>
    <i>
      <x v="2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édia" fld="40" baseField="0" baseItem="0"/>
    <dataField name="Soma de tempo medio" fld="41" baseField="0" baseItem="0"/>
  </dataFields>
  <chartFormats count="2">
    <chartFormat chart="0" format="16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4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A4C2A90-AC35-4697-A3E0-B17DC0DDA033}" autoFormatId="16" applyNumberFormats="0" applyBorderFormats="0" applyFontFormats="0" applyPatternFormats="0" applyAlignmentFormats="0" applyWidthHeightFormats="0">
  <queryTableRefresh nextId="44" unboundColumnsRight="2">
    <queryTableFields count="42">
      <queryTableField id="1" name=".ID." tableColumnId="1"/>
      <queryTableField id="2" name="camadasConvolucionais" tableColumnId="2"/>
      <queryTableField id="3" name="maxpooling1" tableColumnId="3"/>
      <queryTableField id="4" name="batchNormalization1" tableColumnId="4"/>
      <queryTableField id="5" name="camadasDensas" tableColumnId="5"/>
      <queryTableField id="6" name="dropout" tableColumnId="6"/>
      <queryTableField id="7" name="learningIndex" tableColumnId="7"/>
      <queryTableField id="8" name="batchIndex" tableColumnId="8"/>
      <queryTableField id="9" name="numEpocas" tableColumnId="9"/>
      <queryTableField id="10" name="maxpooling2" tableColumnId="10"/>
      <queryTableField id="11" name="maxpooling3" tableColumnId="11"/>
      <queryTableField id="12" name="maxpooling4" tableColumnId="12"/>
      <queryTableField id="13" name="maxpooling5" tableColumnId="13"/>
      <queryTableField id="14" name="maxpooling6" tableColumnId="14"/>
      <queryTableField id="15" name="maxpooling7" tableColumnId="15"/>
      <queryTableField id="16" name="maxpooling8" tableColumnId="16"/>
      <queryTableField id="17" name="batchNormalization2" tableColumnId="17"/>
      <queryTableField id="18" name="batchNormalization3" tableColumnId="18"/>
      <queryTableField id="19" name="batchNormalization4" tableColumnId="19"/>
      <queryTableField id="20" name="batchNormalization5" tableColumnId="20"/>
      <queryTableField id="21" name="batchNormalization6" tableColumnId="21"/>
      <queryTableField id="22" name="batchNormalization7" tableColumnId="22"/>
      <queryTableField id="23" name="batchNormalization8" tableColumnId="23"/>
      <queryTableField id="24" name="numFiltrosInd2" tableColumnId="24"/>
      <queryTableField id="25" name="numFiltrosInd3" tableColumnId="25"/>
      <queryTableField id="26" name="numFiltrosInd4" tableColumnId="26"/>
      <queryTableField id="27" name="numFiltrosInd5" tableColumnId="27"/>
      <queryTableField id="28" name="numFiltrosInd6" tableColumnId="28"/>
      <queryTableField id="29" name="numFiltrosInd7" tableColumnId="29"/>
      <queryTableField id="30" name="numFiltrosInd8" tableColumnId="30"/>
      <queryTableField id="31" name="tamanhoFiltros2" tableColumnId="31"/>
      <queryTableField id="32" name="tamanhoFiltros3" tableColumnId="32"/>
      <queryTableField id="33" name="tamanhoFiltros4" tableColumnId="33"/>
      <queryTableField id="34" name="tamanhoFiltros5" tableColumnId="34"/>
      <queryTableField id="35" name="tamanhoFiltros6" tableColumnId="35"/>
      <queryTableField id="36" name="tamanhoFiltros7" tableColumnId="36"/>
      <queryTableField id="37" name="tamanhoFiltros8" tableColumnId="37"/>
      <queryTableField id="38" name="neuroniosDensos1" tableColumnId="38"/>
      <queryTableField id="39" name="neuroniosDensos2" tableColumnId="39"/>
      <queryTableField id="40" name=".PARENT." tableColumnId="40"/>
      <queryTableField id="42" dataBound="0" tableColumnId="42"/>
      <queryTableField id="43" dataBound="0" tableColumnId="4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40CB1A45-D17F-4138-96B3-3457BD332D45}" autoFormatId="16" applyNumberFormats="0" applyBorderFormats="0" applyFontFormats="0" applyPatternFormats="0" applyAlignmentFormats="0" applyWidthHeightFormats="0">
  <queryTableRefresh nextId="42">
    <queryTableFields count="41">
      <queryTableField id="1" name="Column1" tableColumnId="1"/>
      <queryTableField id="2" name=".ID." tableColumnId="2"/>
      <queryTableField id="3" name="camadasConvolucionais" tableColumnId="3"/>
      <queryTableField id="4" name="maxpooling1" tableColumnId="4"/>
      <queryTableField id="5" name="batchNormalization1" tableColumnId="5"/>
      <queryTableField id="6" name="camadasDensas" tableColumnId="6"/>
      <queryTableField id="7" name="dropout" tableColumnId="7"/>
      <queryTableField id="8" name="learningIndex" tableColumnId="8"/>
      <queryTableField id="9" name="batchIndex" tableColumnId="9"/>
      <queryTableField id="10" name="numEpocas" tableColumnId="10"/>
      <queryTableField id="11" name="maxpooling2" tableColumnId="11"/>
      <queryTableField id="12" name="maxpooling3" tableColumnId="12"/>
      <queryTableField id="13" name="maxpooling4" tableColumnId="13"/>
      <queryTableField id="14" name="maxpooling5" tableColumnId="14"/>
      <queryTableField id="15" name="maxpooling6" tableColumnId="15"/>
      <queryTableField id="16" name="maxpooling7" tableColumnId="16"/>
      <queryTableField id="17" name="maxpooling8" tableColumnId="17"/>
      <queryTableField id="18" name="batchNormalization2" tableColumnId="18"/>
      <queryTableField id="19" name="batchNormalization3" tableColumnId="19"/>
      <queryTableField id="20" name="batchNormalization4" tableColumnId="20"/>
      <queryTableField id="21" name="batchNormalization5" tableColumnId="21"/>
      <queryTableField id="22" name="batchNormalization6" tableColumnId="22"/>
      <queryTableField id="23" name="batchNormalization7" tableColumnId="23"/>
      <queryTableField id="24" name="batchNormalization8" tableColumnId="24"/>
      <queryTableField id="25" name="numFiltrosInd2" tableColumnId="25"/>
      <queryTableField id="26" name="numFiltrosInd3" tableColumnId="26"/>
      <queryTableField id="27" name="numFiltrosInd4" tableColumnId="27"/>
      <queryTableField id="28" name="numFiltrosInd5" tableColumnId="28"/>
      <queryTableField id="29" name="numFiltrosInd6" tableColumnId="29"/>
      <queryTableField id="30" name="numFiltrosInd7" tableColumnId="30"/>
      <queryTableField id="31" name="numFiltrosInd8" tableColumnId="31"/>
      <queryTableField id="32" name="tamanhoFiltros2" tableColumnId="32"/>
      <queryTableField id="33" name="tamanhoFiltros3" tableColumnId="33"/>
      <queryTableField id="34" name="tamanhoFiltros4" tableColumnId="34"/>
      <queryTableField id="35" name="tamanhoFiltros5" tableColumnId="35"/>
      <queryTableField id="36" name="tamanhoFiltros6" tableColumnId="36"/>
      <queryTableField id="37" name="tamanhoFiltros7" tableColumnId="37"/>
      <queryTableField id="38" name="tamanhoFiltros8" tableColumnId="38"/>
      <queryTableField id="39" name="neuroniosDensos1" tableColumnId="39"/>
      <queryTableField id="40" name="neuroniosDensos2" tableColumnId="40"/>
      <queryTableField id="41" name=".PARENT." tableColumnId="4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5E0EBEA9-85FF-45CE-B070-0E7B722BC3B2}" autoFormatId="16" applyNumberFormats="0" applyBorderFormats="0" applyFontFormats="0" applyPatternFormats="0" applyAlignmentFormats="0" applyWidthHeightFormats="0">
  <queryTableRefresh nextId="48" unboundColumnsRight="1">
    <queryTableFields count="23">
      <queryTableField id="1" name="ID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15" name="6" tableColumnId="7"/>
      <queryTableField id="16" name="7" tableColumnId="8"/>
      <queryTableField id="17" name="8" tableColumnId="9"/>
      <queryTableField id="18" name="9" tableColumnId="10"/>
      <queryTableField id="19" name="10" tableColumnId="11"/>
      <queryTableField id="20" name="11" tableColumnId="12"/>
      <queryTableField id="21" name="12" tableColumnId="13"/>
      <queryTableField id="22" name="13" tableColumnId="15"/>
      <queryTableField id="23" name="14" tableColumnId="16"/>
      <queryTableField id="24" name="15" tableColumnId="17"/>
      <queryTableField id="25" name="16" tableColumnId="18"/>
      <queryTableField id="26" name="17" tableColumnId="19"/>
      <queryTableField id="27" name="18" tableColumnId="20"/>
      <queryTableField id="28" name="19" tableColumnId="21"/>
      <queryTableField id="29" name="20" tableColumnId="22"/>
      <queryTableField id="14" name="Média" tableColumnId="14"/>
      <queryTableField id="47" dataBound="0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2EA9A9FC-F6BA-4C6F-96E8-B1A47CB8E68B}" autoFormatId="16" applyNumberFormats="0" applyBorderFormats="0" applyFontFormats="0" applyPatternFormats="0" applyAlignmentFormats="0" applyWidthHeightFormats="0">
  <queryTableRefresh nextId="3">
    <queryTableFields count="2">
      <queryTableField id="1" name="configuration" tableColumnId="1"/>
      <queryTableField id="2" name="temp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584D2E-5F6A-4273-B2D3-AEF3177EA22A}" name="allconfig" displayName="allconfig" ref="A1:AP319" tableType="queryTable" totalsRowShown="0" headerRowDxfId="119" dataDxfId="118">
  <autoFilter ref="A1:AP319" xr:uid="{6D584D2E-5F6A-4273-B2D3-AEF3177EA22A}"/>
  <sortState xmlns:xlrd2="http://schemas.microsoft.com/office/spreadsheetml/2017/richdata2" ref="A2:AP319">
    <sortCondition descending="1" ref="AO1:AO319"/>
  </sortState>
  <tableColumns count="42">
    <tableColumn id="1" xr3:uid="{82D4D469-F102-46B4-BD90-63B125377A8E}" uniqueName="1" name=".ID." queryTableFieldId="1" dataDxfId="117"/>
    <tableColumn id="2" xr3:uid="{DFF3D9D5-5632-40D6-AED6-694F6A3F2560}" uniqueName="2" name="camadasConvolucionais" queryTableFieldId="2" dataDxfId="116"/>
    <tableColumn id="3" xr3:uid="{A53F8EF8-B7EA-4CB2-9E48-CB9FB85CEEF5}" uniqueName="3" name="maxpooling1" queryTableFieldId="3" dataDxfId="115"/>
    <tableColumn id="4" xr3:uid="{CEAED654-4668-4ECB-8D8B-80D116B21AF3}" uniqueName="4" name="batchNormalization1" queryTableFieldId="4" dataDxfId="114"/>
    <tableColumn id="5" xr3:uid="{805C299E-C21A-44EE-A9F8-DB5ED86571A3}" uniqueName="5" name="camadasDensas" queryTableFieldId="5" dataDxfId="113"/>
    <tableColumn id="6" xr3:uid="{07EE76A0-6A7C-49B6-9DDA-667FE2B49EA4}" uniqueName="6" name="dropout" queryTableFieldId="6" dataDxfId="112"/>
    <tableColumn id="7" xr3:uid="{7227CC04-E189-4594-8425-910260BF5EFC}" uniqueName="7" name="learningIndex" queryTableFieldId="7" dataDxfId="111"/>
    <tableColumn id="8" xr3:uid="{B8A943D5-A197-4B3C-843B-820064274EC9}" uniqueName="8" name="batchIndex" queryTableFieldId="8" dataDxfId="110"/>
    <tableColumn id="9" xr3:uid="{5575DF36-A32B-43AB-A328-71D5244420BE}" uniqueName="9" name="numEpocas" queryTableFieldId="9" dataDxfId="109"/>
    <tableColumn id="10" xr3:uid="{17747ADD-EBD4-4506-B12D-B6827CD85EAD}" uniqueName="10" name="maxpooling2" queryTableFieldId="10" dataDxfId="108"/>
    <tableColumn id="11" xr3:uid="{91C696BE-8722-48A4-938C-9038AE443C3B}" uniqueName="11" name="maxpooling3" queryTableFieldId="11" dataDxfId="107"/>
    <tableColumn id="12" xr3:uid="{0EBD9C00-8DBA-4B9B-BB61-50B30E8E100C}" uniqueName="12" name="maxpooling4" queryTableFieldId="12" dataDxfId="106"/>
    <tableColumn id="13" xr3:uid="{237C12DA-D82C-4FC6-8614-D973D452F02B}" uniqueName="13" name="maxpooling5" queryTableFieldId="13" dataDxfId="105"/>
    <tableColumn id="14" xr3:uid="{7A8D2A56-4805-4EDF-A7C8-394A06BADAB4}" uniqueName="14" name="maxpooling6" queryTableFieldId="14" dataDxfId="104"/>
    <tableColumn id="15" xr3:uid="{77FF3D65-DD98-4082-8D49-BB48A9B8A8B5}" uniqueName="15" name="maxpooling7" queryTableFieldId="15" dataDxfId="103"/>
    <tableColumn id="16" xr3:uid="{C7A7FE71-C3FA-4755-86DA-AAAE329AF9D6}" uniqueName="16" name="maxpooling8" queryTableFieldId="16" dataDxfId="102"/>
    <tableColumn id="17" xr3:uid="{759AA4E4-EC17-4C2D-B591-1726152AD528}" uniqueName="17" name="batchNormalization2" queryTableFieldId="17" dataDxfId="101"/>
    <tableColumn id="18" xr3:uid="{A11BBDD9-2854-4982-8C32-7DEC7005622E}" uniqueName="18" name="batchNormalization3" queryTableFieldId="18" dataDxfId="100"/>
    <tableColumn id="19" xr3:uid="{D03E3AB0-9B1F-4FBE-8C76-E8AF24B8C3C0}" uniqueName="19" name="batchNormalization4" queryTableFieldId="19" dataDxfId="99"/>
    <tableColumn id="20" xr3:uid="{0E8DBE48-58E1-4946-8BE6-816AD7F8A30E}" uniqueName="20" name="batchNormalization5" queryTableFieldId="20" dataDxfId="98"/>
    <tableColumn id="21" xr3:uid="{7F91E6D4-60A1-490B-A982-D532076261F5}" uniqueName="21" name="batchNormalization6" queryTableFieldId="21" dataDxfId="97"/>
    <tableColumn id="22" xr3:uid="{9EDA982F-C97A-4AF2-938E-9D529E86BA26}" uniqueName="22" name="batchNormalization7" queryTableFieldId="22" dataDxfId="96"/>
    <tableColumn id="23" xr3:uid="{1719EA23-6A59-490D-BBA7-E7C164AC7D58}" uniqueName="23" name="batchNormalization8" queryTableFieldId="23" dataDxfId="95"/>
    <tableColumn id="24" xr3:uid="{B90D5A0F-30EE-4062-9A12-49B3FA7750FC}" uniqueName="24" name="numFiltrosInd2" queryTableFieldId="24" dataDxfId="94"/>
    <tableColumn id="25" xr3:uid="{1A0ABDB6-0E2E-42B7-9C2B-18436A4C20FC}" uniqueName="25" name="numFiltrosInd3" queryTableFieldId="25" dataDxfId="93"/>
    <tableColumn id="26" xr3:uid="{150B56FD-377A-4AE3-903A-77E7FB160579}" uniqueName="26" name="numFiltrosInd4" queryTableFieldId="26" dataDxfId="92"/>
    <tableColumn id="27" xr3:uid="{0DDDD91F-90CA-4E01-955C-936063C447E2}" uniqueName="27" name="numFiltrosInd5" queryTableFieldId="27" dataDxfId="91"/>
    <tableColumn id="28" xr3:uid="{CA5AEE74-F17E-4B77-9179-CF3532F118F0}" uniqueName="28" name="numFiltrosInd6" queryTableFieldId="28" dataDxfId="90"/>
    <tableColumn id="29" xr3:uid="{06A50B5E-EF0B-44CA-ACB8-F1D7659E3FBE}" uniqueName="29" name="numFiltrosInd7" queryTableFieldId="29" dataDxfId="89"/>
    <tableColumn id="30" xr3:uid="{0AB18C2D-ABC1-42CB-9D2B-234E35FAF292}" uniqueName="30" name="numFiltrosInd8" queryTableFieldId="30" dataDxfId="88"/>
    <tableColumn id="31" xr3:uid="{86221049-4B8C-40AA-AEEA-792DF428F71C}" uniqueName="31" name="tamanhoFiltros2" queryTableFieldId="31" dataDxfId="87"/>
    <tableColumn id="32" xr3:uid="{379A4968-94D1-4E1E-A0B4-8BDDF87264B0}" uniqueName="32" name="tamanhoFiltros3" queryTableFieldId="32" dataDxfId="86"/>
    <tableColumn id="33" xr3:uid="{1EFCE9A0-98C3-47A1-A4B2-9351D6F086FC}" uniqueName="33" name="tamanhoFiltros4" queryTableFieldId="33" dataDxfId="85"/>
    <tableColumn id="34" xr3:uid="{926B2EE8-132A-4310-AEF0-786399F65797}" uniqueName="34" name="tamanhoFiltros5" queryTableFieldId="34" dataDxfId="84"/>
    <tableColumn id="35" xr3:uid="{99B4E6BB-A756-419C-8FCD-BA076D78F8C3}" uniqueName="35" name="tamanhoFiltros6" queryTableFieldId="35" dataDxfId="83"/>
    <tableColumn id="36" xr3:uid="{E958B9E4-C5D8-4CC6-AFB8-39E7C4CDD357}" uniqueName="36" name="tamanhoFiltros7" queryTableFieldId="36" dataDxfId="82"/>
    <tableColumn id="37" xr3:uid="{C1254672-E25E-49F1-B827-31F7F256ACFB}" uniqueName="37" name="tamanhoFiltros8" queryTableFieldId="37" dataDxfId="81"/>
    <tableColumn id="38" xr3:uid="{1E67AF47-3713-45C7-9120-1EF8E951E749}" uniqueName="38" name="neuroniosDensos1" queryTableFieldId="38" dataDxfId="80"/>
    <tableColumn id="39" xr3:uid="{7673D601-84C9-4E56-8AAB-903C07E74A4A}" uniqueName="39" name="neuroniosDensos2" queryTableFieldId="39" dataDxfId="79"/>
    <tableColumn id="40" xr3:uid="{258F399F-E760-4100-BDF7-45CC8E4409E1}" uniqueName="40" name=".PARENT." queryTableFieldId="40" dataDxfId="78"/>
    <tableColumn id="42" xr3:uid="{6D5898A2-8D24-494A-AAFD-22583AF11095}" uniqueName="42" name="Média" queryTableFieldId="42" dataDxfId="77"/>
    <tableColumn id="41" xr3:uid="{9FF93B55-D0ED-434E-AC1D-3F57C19EFA8E}" uniqueName="41" name="tempo medio" queryTableFieldId="43" dataDxfId="7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77519E-489B-4F72-872E-C1F18D31FA48}" name="bestconfig" displayName="bestconfig" ref="A1:AO8" tableType="queryTable" totalsRowShown="0">
  <autoFilter ref="A1:AO8" xr:uid="{A077519E-489B-4F72-872E-C1F18D31FA48}"/>
  <tableColumns count="41">
    <tableColumn id="1" xr3:uid="{2F81B023-FFEB-473D-A7C8-F19D2A70F99A}" uniqueName="1" name="Column1" queryTableFieldId="1"/>
    <tableColumn id="2" xr3:uid="{D646914E-86D1-4BB4-82DF-1DD4C247A33C}" uniqueName="2" name=".ID." queryTableFieldId="2"/>
    <tableColumn id="3" xr3:uid="{54AEC59D-FDFF-47F3-823F-E3593460809B}" uniqueName="3" name="camadasConvolucionais" queryTableFieldId="3"/>
    <tableColumn id="4" xr3:uid="{523E1895-5248-4199-989C-4C38885563D4}" uniqueName="4" name="maxpooling1" queryTableFieldId="4"/>
    <tableColumn id="5" xr3:uid="{E65D081E-092A-466F-89F0-97FEA334692E}" uniqueName="5" name="batchNormalization1" queryTableFieldId="5"/>
    <tableColumn id="6" xr3:uid="{BB01295F-ABE8-4F67-976A-77308F83E686}" uniqueName="6" name="camadasDensas" queryTableFieldId="6"/>
    <tableColumn id="7" xr3:uid="{C1E14BA7-DA37-4352-B694-B137D0478E5B}" uniqueName="7" name="dropout" queryTableFieldId="7"/>
    <tableColumn id="8" xr3:uid="{462F75C1-9701-4E07-8E1C-A8899A32701F}" uniqueName="8" name="learningIndex" queryTableFieldId="8"/>
    <tableColumn id="9" xr3:uid="{28C33144-E5B4-4944-B5AD-774F95617730}" uniqueName="9" name="batchIndex" queryTableFieldId="9"/>
    <tableColumn id="10" xr3:uid="{43DA3FA8-AD62-4E4E-8A23-FA3264202C5F}" uniqueName="10" name="numEpocas" queryTableFieldId="10"/>
    <tableColumn id="11" xr3:uid="{72E8487D-8B71-4466-93C7-B41DAEC28D2F}" uniqueName="11" name="maxpooling2" queryTableFieldId="11"/>
    <tableColumn id="12" xr3:uid="{AAD3A711-F38F-4C5D-8DD5-DF05698F1161}" uniqueName="12" name="maxpooling3" queryTableFieldId="12" dataDxfId="75"/>
    <tableColumn id="13" xr3:uid="{940D7ED0-6C13-4A01-8A5A-7EB12BDAC4C2}" uniqueName="13" name="maxpooling4" queryTableFieldId="13" dataDxfId="74"/>
    <tableColumn id="14" xr3:uid="{86683180-E663-448E-82D3-DB11D5B18136}" uniqueName="14" name="maxpooling5" queryTableFieldId="14" dataDxfId="73"/>
    <tableColumn id="15" xr3:uid="{9521FAB2-EEE7-456D-9A1A-14F9193577C8}" uniqueName="15" name="maxpooling6" queryTableFieldId="15" dataDxfId="72"/>
    <tableColumn id="16" xr3:uid="{8BEC5FD1-7824-4246-9F15-0B9BE98DDD26}" uniqueName="16" name="maxpooling7" queryTableFieldId="16" dataDxfId="71"/>
    <tableColumn id="17" xr3:uid="{90A8F175-6C69-4B30-A25D-50B24A062CDA}" uniqueName="17" name="maxpooling8" queryTableFieldId="17" dataDxfId="70"/>
    <tableColumn id="18" xr3:uid="{C12CF81C-7EA1-4555-BF7F-F2F3A773B926}" uniqueName="18" name="batchNormalization2" queryTableFieldId="18"/>
    <tableColumn id="19" xr3:uid="{52EB781D-3960-480D-AF56-3774E7F105FB}" uniqueName="19" name="batchNormalization3" queryTableFieldId="19" dataDxfId="69"/>
    <tableColumn id="20" xr3:uid="{D940455F-6C1D-4B06-BB9A-910B9EA58611}" uniqueName="20" name="batchNormalization4" queryTableFieldId="20" dataDxfId="68"/>
    <tableColumn id="21" xr3:uid="{7B626E84-1DAF-4FBE-A4EB-5AC28CACBE19}" uniqueName="21" name="batchNormalization5" queryTableFieldId="21" dataDxfId="67"/>
    <tableColumn id="22" xr3:uid="{2ECD8BD2-3913-4818-9303-8BC3BA64BDDA}" uniqueName="22" name="batchNormalization6" queryTableFieldId="22" dataDxfId="66"/>
    <tableColumn id="23" xr3:uid="{58A1BC01-364A-4586-84E8-FB432BE534A4}" uniqueName="23" name="batchNormalization7" queryTableFieldId="23" dataDxfId="65"/>
    <tableColumn id="24" xr3:uid="{B367307D-5EEC-463F-85B7-AC3ABF45DC4C}" uniqueName="24" name="batchNormalization8" queryTableFieldId="24" dataDxfId="64"/>
    <tableColumn id="25" xr3:uid="{7AF84C48-7EB6-4F11-AB8E-372829629B58}" uniqueName="25" name="numFiltrosInd2" queryTableFieldId="25"/>
    <tableColumn id="26" xr3:uid="{25590DBD-6151-4436-8C93-53E22F666EFD}" uniqueName="26" name="numFiltrosInd3" queryTableFieldId="26" dataDxfId="63"/>
    <tableColumn id="27" xr3:uid="{C84943A8-7788-4FF2-B390-38A917E4C709}" uniqueName="27" name="numFiltrosInd4" queryTableFieldId="27" dataDxfId="62"/>
    <tableColumn id="28" xr3:uid="{251B5970-84CD-4C3B-9797-5233F6DBFDE0}" uniqueName="28" name="numFiltrosInd5" queryTableFieldId="28" dataDxfId="61"/>
    <tableColumn id="29" xr3:uid="{EB093891-F99D-46F8-A930-807D5AF02C25}" uniqueName="29" name="numFiltrosInd6" queryTableFieldId="29" dataDxfId="60"/>
    <tableColumn id="30" xr3:uid="{E68C5887-3BE7-4B8E-987A-ACB691C4D641}" uniqueName="30" name="numFiltrosInd7" queryTableFieldId="30" dataDxfId="59"/>
    <tableColumn id="31" xr3:uid="{B81C4167-972D-485C-9470-B7E6286934F2}" uniqueName="31" name="numFiltrosInd8" queryTableFieldId="31" dataDxfId="58"/>
    <tableColumn id="32" xr3:uid="{0C60E978-8386-417A-8DAD-B562D074EEF3}" uniqueName="32" name="tamanhoFiltros2" queryTableFieldId="32"/>
    <tableColumn id="33" xr3:uid="{959AF4A2-E132-4CD6-93AA-666C871394BE}" uniqueName="33" name="tamanhoFiltros3" queryTableFieldId="33" dataDxfId="57"/>
    <tableColumn id="34" xr3:uid="{3D8174DA-47A7-4ACC-9EF2-B418AAE4D813}" uniqueName="34" name="tamanhoFiltros4" queryTableFieldId="34" dataDxfId="56"/>
    <tableColumn id="35" xr3:uid="{BC69BAA1-2257-44AF-9FC1-6768462ADED7}" uniqueName="35" name="tamanhoFiltros5" queryTableFieldId="35" dataDxfId="55"/>
    <tableColumn id="36" xr3:uid="{55324F6C-F0AC-42C8-B8AE-4620800FCAD4}" uniqueName="36" name="tamanhoFiltros6" queryTableFieldId="36" dataDxfId="54"/>
    <tableColumn id="37" xr3:uid="{E2773805-61F3-41F3-B976-0B9EFD75F913}" uniqueName="37" name="tamanhoFiltros7" queryTableFieldId="37" dataDxfId="53"/>
    <tableColumn id="38" xr3:uid="{AD18F90D-6AAC-47B4-9308-C6CCC71178D6}" uniqueName="38" name="tamanhoFiltros8" queryTableFieldId="38" dataDxfId="52"/>
    <tableColumn id="39" xr3:uid="{54486C07-6EB7-47D0-BBD9-6DA359D30357}" uniqueName="39" name="neuroniosDensos1" queryTableFieldId="39"/>
    <tableColumn id="40" xr3:uid="{C61F40A5-41D9-47B9-A515-E4E986FE0837}" uniqueName="40" name="neuroniosDensos2" queryTableFieldId="40" dataDxfId="51"/>
    <tableColumn id="41" xr3:uid="{83106BDD-099D-4B23-9C1F-CF503B1D2BCB}" uniqueName="41" name=".PARENT." queryTableFieldId="41" dataDxfId="5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306F9D-4FFA-4FAA-83F9-9606FAD7C02E}" name="results" displayName="results" ref="A1:W320" tableType="queryTable" totalsRowCount="1">
  <autoFilter ref="A1:W319" xr:uid="{B6306F9D-4FFA-4FAA-83F9-9606FAD7C02E}"/>
  <sortState xmlns:xlrd2="http://schemas.microsoft.com/office/spreadsheetml/2017/richdata2" ref="A2:V319">
    <sortCondition descending="1" ref="V1:V319"/>
  </sortState>
  <tableColumns count="23">
    <tableColumn id="1" xr3:uid="{3CC9DEDA-E8BF-4198-8EDA-6543D4C00F26}" uniqueName="1" name="ID" totalsRowLabel="Total" queryTableFieldId="1" dataDxfId="2"/>
    <tableColumn id="2" xr3:uid="{06333F88-DAA6-4A95-8744-A115A3A974F0}" uniqueName="2" name="1" totalsRowFunction="count" queryTableFieldId="2"/>
    <tableColumn id="3" xr3:uid="{102C6E2A-89BF-4F6B-8EE8-14AA5C4953E6}" uniqueName="3" name="2" totalsRowFunction="count" queryTableFieldId="3"/>
    <tableColumn id="4" xr3:uid="{82ABDDBC-2F2A-4503-8499-E817C5264BCF}" uniqueName="4" name="3" totalsRowFunction="count" queryTableFieldId="4"/>
    <tableColumn id="5" xr3:uid="{E0156489-87A3-4512-ACC3-BD20E62A20C0}" uniqueName="5" name="4" totalsRowFunction="count" queryTableFieldId="5"/>
    <tableColumn id="6" xr3:uid="{B0143840-F03C-4384-8242-EBB93952819B}" uniqueName="6" name="5" totalsRowFunction="count" queryTableFieldId="6"/>
    <tableColumn id="7" xr3:uid="{AAD8804D-2921-4E17-BBD0-2B599FBC1B0B}" uniqueName="7" name="6" totalsRowFunction="count" queryTableFieldId="15"/>
    <tableColumn id="8" xr3:uid="{C178D77E-6239-4398-A542-EFD626559129}" uniqueName="8" name="7" totalsRowFunction="count" queryTableFieldId="16"/>
    <tableColumn id="9" xr3:uid="{2C547648-5663-4334-B861-83AB66F95054}" uniqueName="9" name="8" totalsRowFunction="count" queryTableFieldId="17"/>
    <tableColumn id="10" xr3:uid="{FA4DBD49-D785-4D8C-8DAE-7056ACD8786A}" uniqueName="10" name="9" totalsRowFunction="count" queryTableFieldId="18"/>
    <tableColumn id="11" xr3:uid="{1C5ED4D9-F2BC-4C65-A102-8B7D4B39F266}" uniqueName="11" name="10" totalsRowFunction="count" queryTableFieldId="19"/>
    <tableColumn id="12" xr3:uid="{938CC28E-A3AE-4E23-A939-2F84A5387FC7}" uniqueName="12" name="11" totalsRowFunction="count" queryTableFieldId="20"/>
    <tableColumn id="13" xr3:uid="{D8FA4D51-9D50-40C2-9AFC-EEB849C10D34}" uniqueName="13" name="12" totalsRowFunction="count" queryTableFieldId="21"/>
    <tableColumn id="15" xr3:uid="{81E86FED-C92A-4B07-A0C7-C00BC7C4C9B4}" uniqueName="15" name="13" totalsRowFunction="count" queryTableFieldId="22"/>
    <tableColumn id="16" xr3:uid="{C4963579-40D9-4805-96C6-67278046B969}" uniqueName="16" name="14" totalsRowFunction="count" queryTableFieldId="23"/>
    <tableColumn id="17" xr3:uid="{0CCEA448-9186-426F-93BA-9BBD79CDEBDA}" uniqueName="17" name="15" totalsRowFunction="count" queryTableFieldId="24"/>
    <tableColumn id="18" xr3:uid="{32024A27-B494-481F-BB0C-C5A7D5A28350}" uniqueName="18" name="16" totalsRowFunction="count" queryTableFieldId="25"/>
    <tableColumn id="19" xr3:uid="{7D6555D8-C899-4EB4-A941-44308174D15D}" uniqueName="19" name="17" totalsRowFunction="count" queryTableFieldId="26"/>
    <tableColumn id="20" xr3:uid="{F9ABB847-7A7B-467C-9AB8-B1F7219FCBAE}" uniqueName="20" name="18" totalsRowFunction="count" queryTableFieldId="27"/>
    <tableColumn id="21" xr3:uid="{425CA054-754E-4F71-AB15-BC4D16C72FD3}" uniqueName="21" name="19" totalsRowFunction="count" queryTableFieldId="28"/>
    <tableColumn id="22" xr3:uid="{C25145F5-C9CA-4205-81F1-A00152EB395A}" uniqueName="22" name="20" totalsRowFunction="count" queryTableFieldId="29"/>
    <tableColumn id="14" xr3:uid="{088B03C3-496A-47A6-8204-5AE682593F51}" uniqueName="14" name="Média" queryTableFieldId="14" dataDxfId="1" totalsRowDxfId="0"/>
    <tableColumn id="23" xr3:uid="{53093D90-2C78-4699-8C42-B6D6D0068679}" uniqueName="23" name="Coluna1" totalsRowFunction="custom" queryTableFieldId="47">
      <totalsRowFormula>SUM(B320:V320)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D657F7-9222-48A0-9939-67B38C06A64C}" name="logs" displayName="logs" ref="A1:B319" tableType="queryTable" totalsRowShown="0">
  <autoFilter ref="A1:B319" xr:uid="{CED657F7-9222-48A0-9939-67B38C06A64C}"/>
  <tableColumns count="2">
    <tableColumn id="1" xr3:uid="{51A860DF-B3D2-4F8D-90F3-073707592A68}" uniqueName="1" name="configuration" queryTableFieldId="1"/>
    <tableColumn id="2" xr3:uid="{FE90BFF0-56EA-4DD4-B215-C00BF3260A88}" uniqueName="2" name="tempo medio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90D846-DFA9-494F-AFD0-36C2AF7EF35F}" name="Tabela4" displayName="Tabela4" ref="A1:AP51" totalsRowShown="0" headerRowDxfId="49" dataDxfId="47" headerRowBorderDxfId="48" tableBorderDxfId="46" totalsRowBorderDxfId="45">
  <autoFilter ref="A1:AP51" xr:uid="{E390D846-DFA9-494F-AFD0-36C2AF7EF35F}"/>
  <sortState xmlns:xlrd2="http://schemas.microsoft.com/office/spreadsheetml/2017/richdata2" ref="A2:AP51">
    <sortCondition ref="AO1:AO51"/>
  </sortState>
  <tableColumns count="42">
    <tableColumn id="1" xr3:uid="{5EAFCCAD-DB6C-4B05-9F87-FAC2B0BA3F92}" name=".ID." dataDxfId="44"/>
    <tableColumn id="2" xr3:uid="{85ABA99C-C1B8-496A-A32B-844C03A32716}" name="camadasConvolucionais" dataDxfId="43"/>
    <tableColumn id="3" xr3:uid="{52E9368E-76C0-43C4-8EA7-B4F267D9047A}" name="maxpooling1" dataDxfId="42"/>
    <tableColumn id="4" xr3:uid="{875AED1A-1B7F-4822-BD7B-974DA1D7BCBB}" name="batchNormalization1" dataDxfId="41"/>
    <tableColumn id="5" xr3:uid="{5BAEE04B-AE53-4C0B-9FC1-B2497E487653}" name="camadasDensas" dataDxfId="40"/>
    <tableColumn id="6" xr3:uid="{C0D399B1-D353-4679-81E6-2E5F9C3BAC18}" name="dropout" dataDxfId="39"/>
    <tableColumn id="7" xr3:uid="{EC5FC469-AA09-4232-9730-725B42298529}" name="learningIndex" dataDxfId="38"/>
    <tableColumn id="8" xr3:uid="{ACF16876-FF19-4B35-9657-1D44A71C8980}" name="batchIndex" dataDxfId="37"/>
    <tableColumn id="9" xr3:uid="{35358ABB-F883-44F3-A8FC-C6FD4E8C8F32}" name="numEpocas" dataDxfId="36"/>
    <tableColumn id="10" xr3:uid="{45466E5A-125A-4130-B789-CA4E7A46593F}" name="maxpooling2" dataDxfId="35"/>
    <tableColumn id="11" xr3:uid="{07EAA00C-9815-4711-8BF2-34CFA5492CE0}" name="maxpooling3" dataDxfId="34"/>
    <tableColumn id="12" xr3:uid="{BF6A131B-1044-4104-A91C-F0DC2973D9B8}" name="maxpooling4" dataDxfId="33"/>
    <tableColumn id="13" xr3:uid="{200CAB05-8DB7-4718-8B98-2FB00367CE68}" name="maxpooling5" dataDxfId="32"/>
    <tableColumn id="14" xr3:uid="{D0495ED0-801B-4030-A9D5-DAF9B37D3F96}" name="maxpooling6" dataDxfId="31"/>
    <tableColumn id="15" xr3:uid="{7E444363-1A24-4044-8934-99F8F614C5C1}" name="maxpooling7" dataDxfId="30"/>
    <tableColumn id="16" xr3:uid="{25D8B61D-6BA5-46AD-9A00-AA9A9B2EE7AE}" name="maxpooling8" dataDxfId="29"/>
    <tableColumn id="17" xr3:uid="{DBB3FA9D-6075-4A56-A2AF-C0CE64CE150A}" name="batchNormalization2" dataDxfId="28"/>
    <tableColumn id="18" xr3:uid="{6D74BEA9-07A2-4C1C-91B4-A112330DBFDF}" name="batchNormalization3" dataDxfId="27"/>
    <tableColumn id="19" xr3:uid="{EF6018AA-4981-45CF-893C-A54411934E25}" name="batchNormalization4" dataDxfId="26"/>
    <tableColumn id="20" xr3:uid="{7CD5F492-C32A-4314-8092-6CF38007CDC3}" name="batchNormalization5" dataDxfId="25"/>
    <tableColumn id="21" xr3:uid="{746D8870-0F46-4A56-B9A6-8A89D7B4148B}" name="batchNormalization6" dataDxfId="24"/>
    <tableColumn id="22" xr3:uid="{1AC32B95-D442-4F05-9ED2-A997BF729A25}" name="batchNormalization7" dataDxfId="23"/>
    <tableColumn id="23" xr3:uid="{1195183C-994C-40B8-B8F8-F0EB8BD0DA08}" name="batchNormalization8" dataDxfId="22"/>
    <tableColumn id="24" xr3:uid="{432AEB58-ACD4-4471-B130-8F26B572D506}" name="numFiltrosInd2" dataDxfId="21"/>
    <tableColumn id="25" xr3:uid="{16E9C7D0-FF86-40B7-BCEB-A0C6A31BE734}" name="numFiltrosInd3" dataDxfId="20"/>
    <tableColumn id="26" xr3:uid="{E981067D-D772-4883-808C-5E090C26E526}" name="numFiltrosInd4" dataDxfId="19"/>
    <tableColumn id="27" xr3:uid="{7E86E51F-48FF-4BEF-A7B4-5EC2799EF63C}" name="numFiltrosInd5" dataDxfId="18"/>
    <tableColumn id="28" xr3:uid="{0B0EFE32-F5C7-45D5-A2B8-114529CC9D00}" name="numFiltrosInd6" dataDxfId="17"/>
    <tableColumn id="29" xr3:uid="{9CD02C8F-4D37-47F6-9A1F-32E8831AD07B}" name="numFiltrosInd7" dataDxfId="16"/>
    <tableColumn id="30" xr3:uid="{1DA5EA67-173C-48D6-83CE-31702024A040}" name="numFiltrosInd8" dataDxfId="15"/>
    <tableColumn id="31" xr3:uid="{B00218E6-CBB0-4ABC-BE81-3150292B3F26}" name="tamanhoFiltros2" dataDxfId="14"/>
    <tableColumn id="32" xr3:uid="{11603DD3-52B8-4442-9983-430DFE8CD42B}" name="tamanhoFiltros3" dataDxfId="13"/>
    <tableColumn id="33" xr3:uid="{0AC57138-9547-4C30-BB70-4901191BC5A0}" name="tamanhoFiltros4" dataDxfId="12"/>
    <tableColumn id="34" xr3:uid="{A41C0FD4-A20C-4345-920A-F53E4311416D}" name="tamanhoFiltros5" dataDxfId="11"/>
    <tableColumn id="35" xr3:uid="{7B170AF7-CAB5-483E-8594-519B5F19DA88}" name="tamanhoFiltros6" dataDxfId="10"/>
    <tableColumn id="36" xr3:uid="{112BC4AB-B3A0-43CA-8635-47D6F3118286}" name="tamanhoFiltros7" dataDxfId="9"/>
    <tableColumn id="37" xr3:uid="{F79B6DE0-D6EF-4FC9-A620-9BD7D3CA90A9}" name="tamanhoFiltros8" dataDxfId="8"/>
    <tableColumn id="38" xr3:uid="{BA40A2BA-1FF6-4B7F-9CD8-3E963AA737B0}" name="neuroniosDensos1" dataDxfId="7"/>
    <tableColumn id="39" xr3:uid="{E71A64F6-DD56-4A1F-A459-2CAD6C479857}" name="neuroniosDensos2" dataDxfId="6"/>
    <tableColumn id="40" xr3:uid="{EC296F6F-14C8-4EC9-A780-B28A9B226164}" name=".PARENT." dataDxfId="5"/>
    <tableColumn id="41" xr3:uid="{AACE7A3B-3B2B-4E7B-82A7-1762E6F4C0FD}" name="Média" dataDxfId="4"/>
    <tableColumn id="42" xr3:uid="{49B63D7F-069C-4DEF-A5F6-AD83C29D5F2B}" name="tempo medio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A6FC-FE60-4AD0-88B9-7EB307AD0CAE}">
  <dimension ref="A1:AP319"/>
  <sheetViews>
    <sheetView workbookViewId="0">
      <pane xSplit="1" ySplit="1" topLeftCell="B297" activePane="bottomRight" state="frozen"/>
      <selection pane="topRight" activeCell="B1" sqref="B1"/>
      <selection pane="bottomLeft" activeCell="A2" sqref="A2"/>
      <selection pane="bottomRight" activeCell="A2" sqref="A2:A319"/>
    </sheetView>
  </sheetViews>
  <sheetFormatPr defaultRowHeight="15" x14ac:dyDescent="0.25"/>
  <cols>
    <col min="1" max="1" width="6.42578125" bestFit="1" customWidth="1"/>
    <col min="2" max="2" width="25.5703125" bestFit="1" customWidth="1"/>
    <col min="3" max="3" width="14.7109375" bestFit="1" customWidth="1"/>
    <col min="4" max="4" width="22.140625" bestFit="1" customWidth="1"/>
    <col min="5" max="5" width="18" bestFit="1" customWidth="1"/>
    <col min="6" max="6" width="10.42578125" bestFit="1" customWidth="1"/>
    <col min="7" max="7" width="15.7109375" bestFit="1" customWidth="1"/>
    <col min="8" max="8" width="13.28515625" bestFit="1" customWidth="1"/>
    <col min="9" max="9" width="13.7109375" bestFit="1" customWidth="1"/>
    <col min="10" max="16" width="14.7109375" bestFit="1" customWidth="1"/>
    <col min="17" max="23" width="22.140625" bestFit="1" customWidth="1"/>
    <col min="24" max="30" width="17" bestFit="1" customWidth="1"/>
    <col min="31" max="37" width="18" bestFit="1" customWidth="1"/>
    <col min="38" max="39" width="20.5703125" bestFit="1" customWidth="1"/>
    <col min="40" max="40" width="11.5703125" bestFit="1" customWidth="1"/>
    <col min="41" max="41" width="12" bestFit="1" customWidth="1"/>
    <col min="42" max="42" width="15.4257812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46</v>
      </c>
      <c r="AP1" t="s">
        <v>50</v>
      </c>
    </row>
    <row r="2" spans="1:42" s="14" customFormat="1" x14ac:dyDescent="0.25">
      <c r="A2" s="13">
        <v>49</v>
      </c>
      <c r="B2" s="14">
        <v>4</v>
      </c>
      <c r="C2" s="14">
        <v>0</v>
      </c>
      <c r="D2" s="14">
        <v>0</v>
      </c>
      <c r="E2" s="14">
        <v>2</v>
      </c>
      <c r="F2" s="14">
        <v>0.38</v>
      </c>
      <c r="G2" s="14">
        <v>4</v>
      </c>
      <c r="H2" s="14">
        <v>4</v>
      </c>
      <c r="I2" s="14">
        <v>33</v>
      </c>
      <c r="J2" s="14">
        <v>1</v>
      </c>
      <c r="K2" s="14">
        <v>0</v>
      </c>
      <c r="L2" s="14">
        <v>1</v>
      </c>
      <c r="Q2" s="14">
        <v>1</v>
      </c>
      <c r="R2" s="14">
        <v>0</v>
      </c>
      <c r="S2" s="14">
        <v>1</v>
      </c>
      <c r="X2" s="14">
        <v>8</v>
      </c>
      <c r="Y2" s="14">
        <v>5</v>
      </c>
      <c r="Z2" s="14">
        <v>8</v>
      </c>
      <c r="AE2" s="14">
        <v>7</v>
      </c>
      <c r="AF2" s="14">
        <v>5</v>
      </c>
      <c r="AG2" s="14">
        <v>9</v>
      </c>
      <c r="AL2" s="14">
        <v>86</v>
      </c>
      <c r="AN2" s="14">
        <v>5</v>
      </c>
      <c r="AO2" s="14">
        <v>0.81414499580860122</v>
      </c>
      <c r="AP2" s="14">
        <v>1264.5282978415482</v>
      </c>
    </row>
    <row r="3" spans="1:42" s="11" customFormat="1" x14ac:dyDescent="0.25">
      <c r="A3" s="12">
        <v>155</v>
      </c>
      <c r="B3">
        <v>4</v>
      </c>
      <c r="C3">
        <v>0</v>
      </c>
      <c r="D3">
        <v>0</v>
      </c>
      <c r="E3">
        <v>1</v>
      </c>
      <c r="F3">
        <v>0.38</v>
      </c>
      <c r="G3">
        <v>4</v>
      </c>
      <c r="H3">
        <v>4</v>
      </c>
      <c r="I3">
        <v>114</v>
      </c>
      <c r="J3">
        <v>1</v>
      </c>
      <c r="K3">
        <v>0</v>
      </c>
      <c r="L3">
        <v>1</v>
      </c>
      <c r="M3"/>
      <c r="N3"/>
      <c r="O3"/>
      <c r="P3"/>
      <c r="Q3">
        <v>0</v>
      </c>
      <c r="R3">
        <v>0</v>
      </c>
      <c r="S3">
        <v>1</v>
      </c>
      <c r="T3"/>
      <c r="U3"/>
      <c r="V3"/>
      <c r="W3"/>
      <c r="X3">
        <v>8</v>
      </c>
      <c r="Y3">
        <v>6</v>
      </c>
      <c r="Z3">
        <v>7</v>
      </c>
      <c r="AA3"/>
      <c r="AB3"/>
      <c r="AC3"/>
      <c r="AD3"/>
      <c r="AE3">
        <v>5</v>
      </c>
      <c r="AF3">
        <v>5</v>
      </c>
      <c r="AG3">
        <v>11</v>
      </c>
      <c r="AH3"/>
      <c r="AI3"/>
      <c r="AJ3"/>
      <c r="AK3"/>
      <c r="AL3"/>
      <c r="AM3"/>
      <c r="AN3">
        <v>5</v>
      </c>
      <c r="AO3">
        <v>0.79335001111030579</v>
      </c>
      <c r="AP3">
        <v>363.998436689377</v>
      </c>
    </row>
    <row r="4" spans="1:42" s="14" customFormat="1" x14ac:dyDescent="0.25">
      <c r="A4" s="13">
        <v>31</v>
      </c>
      <c r="B4" s="14">
        <v>5</v>
      </c>
      <c r="C4" s="14">
        <v>0</v>
      </c>
      <c r="D4" s="14">
        <v>0</v>
      </c>
      <c r="E4" s="14">
        <v>2</v>
      </c>
      <c r="F4" s="14">
        <v>0.28999999999999998</v>
      </c>
      <c r="G4" s="14">
        <v>3</v>
      </c>
      <c r="H4" s="14">
        <v>8</v>
      </c>
      <c r="I4" s="14">
        <v>219</v>
      </c>
      <c r="J4" s="14">
        <v>1</v>
      </c>
      <c r="K4" s="14">
        <v>0</v>
      </c>
      <c r="L4" s="14">
        <v>0</v>
      </c>
      <c r="M4" s="14">
        <v>0</v>
      </c>
      <c r="Q4" s="14">
        <v>1</v>
      </c>
      <c r="R4" s="14">
        <v>0</v>
      </c>
      <c r="S4" s="14">
        <v>1</v>
      </c>
      <c r="T4" s="14">
        <v>1</v>
      </c>
      <c r="X4" s="14">
        <v>5</v>
      </c>
      <c r="Y4" s="14">
        <v>6</v>
      </c>
      <c r="Z4" s="14">
        <v>8</v>
      </c>
      <c r="AA4" s="14">
        <v>5</v>
      </c>
      <c r="AE4" s="14">
        <v>5</v>
      </c>
      <c r="AF4" s="14">
        <v>5</v>
      </c>
      <c r="AG4" s="14">
        <v>5</v>
      </c>
      <c r="AH4" s="14">
        <v>5</v>
      </c>
      <c r="AL4" s="14">
        <v>94</v>
      </c>
      <c r="AN4" s="14">
        <v>8</v>
      </c>
      <c r="AO4" s="14">
        <v>0.78798999786376966</v>
      </c>
      <c r="AP4" s="14">
        <v>392.70261063575742</v>
      </c>
    </row>
    <row r="5" spans="1:42" s="11" customFormat="1" x14ac:dyDescent="0.25">
      <c r="A5" s="12">
        <v>289</v>
      </c>
      <c r="B5">
        <v>4</v>
      </c>
      <c r="C5">
        <v>0</v>
      </c>
      <c r="D5">
        <v>0</v>
      </c>
      <c r="E5">
        <v>2</v>
      </c>
      <c r="F5">
        <v>0.32</v>
      </c>
      <c r="G5">
        <v>4</v>
      </c>
      <c r="H5">
        <v>5</v>
      </c>
      <c r="I5">
        <v>98</v>
      </c>
      <c r="J5">
        <v>1</v>
      </c>
      <c r="K5">
        <v>0</v>
      </c>
      <c r="L5">
        <v>1</v>
      </c>
      <c r="M5"/>
      <c r="N5"/>
      <c r="O5"/>
      <c r="P5"/>
      <c r="Q5">
        <v>1</v>
      </c>
      <c r="R5">
        <v>0</v>
      </c>
      <c r="S5">
        <v>1</v>
      </c>
      <c r="T5"/>
      <c r="U5"/>
      <c r="V5"/>
      <c r="W5"/>
      <c r="X5">
        <v>7</v>
      </c>
      <c r="Y5">
        <v>5</v>
      </c>
      <c r="Z5">
        <v>5</v>
      </c>
      <c r="AA5"/>
      <c r="AB5"/>
      <c r="AC5"/>
      <c r="AD5"/>
      <c r="AE5">
        <v>9</v>
      </c>
      <c r="AF5">
        <v>5</v>
      </c>
      <c r="AG5">
        <v>11</v>
      </c>
      <c r="AH5"/>
      <c r="AI5"/>
      <c r="AJ5"/>
      <c r="AK5"/>
      <c r="AL5">
        <v>80</v>
      </c>
      <c r="AM5"/>
      <c r="AN5">
        <v>5</v>
      </c>
      <c r="AO5">
        <v>0.78253332773844397</v>
      </c>
      <c r="AP5">
        <v>611.92380889256788</v>
      </c>
    </row>
    <row r="6" spans="1:42" s="11" customFormat="1" x14ac:dyDescent="0.25">
      <c r="A6" s="12">
        <v>151</v>
      </c>
      <c r="B6">
        <v>4</v>
      </c>
      <c r="C6">
        <v>0</v>
      </c>
      <c r="D6">
        <v>1</v>
      </c>
      <c r="E6">
        <v>2</v>
      </c>
      <c r="F6">
        <v>0.03</v>
      </c>
      <c r="G6">
        <v>3</v>
      </c>
      <c r="H6">
        <v>6</v>
      </c>
      <c r="I6">
        <v>164</v>
      </c>
      <c r="J6">
        <v>1</v>
      </c>
      <c r="K6">
        <v>0</v>
      </c>
      <c r="L6">
        <v>1</v>
      </c>
      <c r="M6"/>
      <c r="N6"/>
      <c r="O6"/>
      <c r="P6"/>
      <c r="Q6">
        <v>1</v>
      </c>
      <c r="R6">
        <v>0</v>
      </c>
      <c r="S6">
        <v>1</v>
      </c>
      <c r="T6"/>
      <c r="U6"/>
      <c r="V6"/>
      <c r="W6"/>
      <c r="X6">
        <v>8</v>
      </c>
      <c r="Y6">
        <v>5</v>
      </c>
      <c r="Z6">
        <v>6</v>
      </c>
      <c r="AA6"/>
      <c r="AB6"/>
      <c r="AC6"/>
      <c r="AD6"/>
      <c r="AE6">
        <v>5</v>
      </c>
      <c r="AF6">
        <v>3</v>
      </c>
      <c r="AG6">
        <v>11</v>
      </c>
      <c r="AH6"/>
      <c r="AI6"/>
      <c r="AJ6"/>
      <c r="AK6"/>
      <c r="AL6">
        <v>20</v>
      </c>
      <c r="AM6"/>
      <c r="AN6">
        <v>5</v>
      </c>
      <c r="AO6">
        <v>0.77723332246144605</v>
      </c>
      <c r="AP6">
        <v>476.15768337249767</v>
      </c>
    </row>
    <row r="7" spans="1:42" s="11" customFormat="1" x14ac:dyDescent="0.25">
      <c r="A7" s="12">
        <v>275</v>
      </c>
      <c r="B7">
        <v>4</v>
      </c>
      <c r="C7">
        <v>0</v>
      </c>
      <c r="D7">
        <v>0</v>
      </c>
      <c r="E7">
        <v>1</v>
      </c>
      <c r="F7">
        <v>0.24</v>
      </c>
      <c r="G7">
        <v>3</v>
      </c>
      <c r="H7">
        <v>5</v>
      </c>
      <c r="I7">
        <v>116</v>
      </c>
      <c r="J7">
        <v>1</v>
      </c>
      <c r="K7">
        <v>0</v>
      </c>
      <c r="L7">
        <v>1</v>
      </c>
      <c r="M7"/>
      <c r="N7"/>
      <c r="O7"/>
      <c r="P7"/>
      <c r="Q7">
        <v>1</v>
      </c>
      <c r="R7">
        <v>0</v>
      </c>
      <c r="S7">
        <v>1</v>
      </c>
      <c r="T7"/>
      <c r="U7"/>
      <c r="V7"/>
      <c r="W7"/>
      <c r="X7">
        <v>8</v>
      </c>
      <c r="Y7">
        <v>6</v>
      </c>
      <c r="Z7">
        <v>7</v>
      </c>
      <c r="AA7"/>
      <c r="AB7"/>
      <c r="AC7"/>
      <c r="AD7"/>
      <c r="AE7">
        <v>9</v>
      </c>
      <c r="AF7">
        <v>5</v>
      </c>
      <c r="AG7">
        <v>9</v>
      </c>
      <c r="AH7"/>
      <c r="AI7"/>
      <c r="AJ7"/>
      <c r="AK7"/>
      <c r="AL7"/>
      <c r="AM7"/>
      <c r="AN7">
        <v>5</v>
      </c>
      <c r="AO7">
        <v>0.77713334560394298</v>
      </c>
      <c r="AP7">
        <v>404.96062962214131</v>
      </c>
    </row>
    <row r="8" spans="1:42" x14ac:dyDescent="0.25">
      <c r="A8" s="12">
        <v>272</v>
      </c>
      <c r="B8">
        <v>6</v>
      </c>
      <c r="C8">
        <v>0</v>
      </c>
      <c r="D8">
        <v>0</v>
      </c>
      <c r="E8">
        <v>2</v>
      </c>
      <c r="F8">
        <v>0.21</v>
      </c>
      <c r="G8">
        <v>4</v>
      </c>
      <c r="H8">
        <v>5</v>
      </c>
      <c r="I8">
        <v>101</v>
      </c>
      <c r="J8">
        <v>0</v>
      </c>
      <c r="K8">
        <v>1</v>
      </c>
      <c r="L8">
        <v>1</v>
      </c>
      <c r="M8">
        <v>1</v>
      </c>
      <c r="N8">
        <v>0</v>
      </c>
      <c r="Q8">
        <v>0</v>
      </c>
      <c r="R8">
        <v>0</v>
      </c>
      <c r="S8">
        <v>0</v>
      </c>
      <c r="T8">
        <v>0</v>
      </c>
      <c r="U8">
        <v>0</v>
      </c>
      <c r="X8">
        <v>6</v>
      </c>
      <c r="Y8">
        <v>6</v>
      </c>
      <c r="Z8">
        <v>5</v>
      </c>
      <c r="AA8">
        <v>8</v>
      </c>
      <c r="AB8">
        <v>7</v>
      </c>
      <c r="AE8">
        <v>5</v>
      </c>
      <c r="AF8">
        <v>11</v>
      </c>
      <c r="AG8">
        <v>9</v>
      </c>
      <c r="AH8">
        <v>11</v>
      </c>
      <c r="AI8">
        <v>9</v>
      </c>
      <c r="AL8">
        <v>12</v>
      </c>
      <c r="AN8">
        <v>17</v>
      </c>
      <c r="AO8">
        <v>0.77583334843317664</v>
      </c>
      <c r="AP8">
        <v>606.76445190111804</v>
      </c>
    </row>
    <row r="9" spans="1:42" x14ac:dyDescent="0.25">
      <c r="A9" s="12">
        <v>317</v>
      </c>
      <c r="B9">
        <v>5</v>
      </c>
      <c r="C9">
        <v>0</v>
      </c>
      <c r="D9">
        <v>0</v>
      </c>
      <c r="E9">
        <v>1</v>
      </c>
      <c r="F9">
        <v>0.19</v>
      </c>
      <c r="G9">
        <v>3</v>
      </c>
      <c r="H9">
        <v>4</v>
      </c>
      <c r="I9">
        <v>55</v>
      </c>
      <c r="J9">
        <v>1</v>
      </c>
      <c r="K9">
        <v>0</v>
      </c>
      <c r="L9">
        <v>1</v>
      </c>
      <c r="M9">
        <v>0</v>
      </c>
      <c r="Q9">
        <v>1</v>
      </c>
      <c r="R9">
        <v>0</v>
      </c>
      <c r="S9">
        <v>1</v>
      </c>
      <c r="T9">
        <v>1</v>
      </c>
      <c r="X9">
        <v>7</v>
      </c>
      <c r="Y9">
        <v>5</v>
      </c>
      <c r="Z9">
        <v>7</v>
      </c>
      <c r="AA9">
        <v>5</v>
      </c>
      <c r="AE9">
        <v>9</v>
      </c>
      <c r="AF9">
        <v>5</v>
      </c>
      <c r="AG9">
        <v>11</v>
      </c>
      <c r="AH9">
        <v>5</v>
      </c>
      <c r="AN9">
        <v>5</v>
      </c>
      <c r="AO9">
        <v>0.77564999461174056</v>
      </c>
      <c r="AP9">
        <v>447.645515680313</v>
      </c>
    </row>
    <row r="10" spans="1:42" x14ac:dyDescent="0.25">
      <c r="A10" s="12">
        <v>55</v>
      </c>
      <c r="B10">
        <v>6</v>
      </c>
      <c r="C10">
        <v>0</v>
      </c>
      <c r="D10">
        <v>1</v>
      </c>
      <c r="E10">
        <v>1</v>
      </c>
      <c r="F10">
        <v>0.19</v>
      </c>
      <c r="G10">
        <v>2</v>
      </c>
      <c r="H10">
        <v>4</v>
      </c>
      <c r="I10">
        <v>283</v>
      </c>
      <c r="J10">
        <v>1</v>
      </c>
      <c r="K10">
        <v>1</v>
      </c>
      <c r="L10">
        <v>1</v>
      </c>
      <c r="M10">
        <v>0</v>
      </c>
      <c r="N10">
        <v>0</v>
      </c>
      <c r="Q10">
        <v>1</v>
      </c>
      <c r="R10">
        <v>0</v>
      </c>
      <c r="S10">
        <v>1</v>
      </c>
      <c r="T10">
        <v>0</v>
      </c>
      <c r="U10">
        <v>1</v>
      </c>
      <c r="X10">
        <v>6</v>
      </c>
      <c r="Y10">
        <v>5</v>
      </c>
      <c r="Z10">
        <v>7</v>
      </c>
      <c r="AA10">
        <v>5</v>
      </c>
      <c r="AB10">
        <v>5</v>
      </c>
      <c r="AE10">
        <v>9</v>
      </c>
      <c r="AF10">
        <v>5</v>
      </c>
      <c r="AG10">
        <v>7</v>
      </c>
      <c r="AH10">
        <v>9</v>
      </c>
      <c r="AI10">
        <v>3</v>
      </c>
      <c r="AN10">
        <v>5</v>
      </c>
      <c r="AO10">
        <v>0.77485001087188698</v>
      </c>
      <c r="AP10">
        <v>566.80460417270649</v>
      </c>
    </row>
    <row r="11" spans="1:42" x14ac:dyDescent="0.25">
      <c r="A11" s="12">
        <v>221</v>
      </c>
      <c r="B11">
        <v>4</v>
      </c>
      <c r="C11">
        <v>0</v>
      </c>
      <c r="D11">
        <v>0</v>
      </c>
      <c r="E11">
        <v>2</v>
      </c>
      <c r="F11">
        <v>0.18</v>
      </c>
      <c r="G11">
        <v>4</v>
      </c>
      <c r="H11">
        <v>5</v>
      </c>
      <c r="I11">
        <v>100</v>
      </c>
      <c r="J11">
        <v>1</v>
      </c>
      <c r="K11">
        <v>0</v>
      </c>
      <c r="L11">
        <v>1</v>
      </c>
      <c r="Q11">
        <v>1</v>
      </c>
      <c r="R11">
        <v>0</v>
      </c>
      <c r="S11">
        <v>1</v>
      </c>
      <c r="X11">
        <v>8</v>
      </c>
      <c r="Y11">
        <v>6</v>
      </c>
      <c r="Z11">
        <v>7</v>
      </c>
      <c r="AE11">
        <v>11</v>
      </c>
      <c r="AF11">
        <v>9</v>
      </c>
      <c r="AG11">
        <v>9</v>
      </c>
      <c r="AL11">
        <v>10</v>
      </c>
      <c r="AN11">
        <v>5</v>
      </c>
      <c r="AO11">
        <v>0.77416666348775232</v>
      </c>
      <c r="AP11">
        <v>1789.5233922799466</v>
      </c>
    </row>
    <row r="12" spans="1:42" s="11" customFormat="1" x14ac:dyDescent="0.25">
      <c r="A12" s="12">
        <v>286</v>
      </c>
      <c r="B12">
        <v>3</v>
      </c>
      <c r="C12">
        <v>0</v>
      </c>
      <c r="D12">
        <v>0</v>
      </c>
      <c r="E12">
        <v>2</v>
      </c>
      <c r="F12">
        <v>0.32</v>
      </c>
      <c r="G12">
        <v>4</v>
      </c>
      <c r="H12">
        <v>5</v>
      </c>
      <c r="I12">
        <v>28</v>
      </c>
      <c r="J12">
        <v>1</v>
      </c>
      <c r="K12">
        <v>0</v>
      </c>
      <c r="L12"/>
      <c r="M12"/>
      <c r="N12"/>
      <c r="O12"/>
      <c r="P12"/>
      <c r="Q12">
        <v>1</v>
      </c>
      <c r="R12">
        <v>0</v>
      </c>
      <c r="S12"/>
      <c r="T12"/>
      <c r="U12"/>
      <c r="V12"/>
      <c r="W12"/>
      <c r="X12">
        <v>8</v>
      </c>
      <c r="Y12">
        <v>5</v>
      </c>
      <c r="Z12"/>
      <c r="AA12"/>
      <c r="AB12"/>
      <c r="AC12"/>
      <c r="AD12"/>
      <c r="AE12">
        <v>9</v>
      </c>
      <c r="AF12">
        <v>5</v>
      </c>
      <c r="AG12"/>
      <c r="AH12"/>
      <c r="AI12"/>
      <c r="AJ12"/>
      <c r="AK12"/>
      <c r="AL12">
        <v>76</v>
      </c>
      <c r="AM12"/>
      <c r="AN12">
        <v>49</v>
      </c>
      <c r="AO12">
        <v>0.77345001697540305</v>
      </c>
      <c r="AP12">
        <v>486.83014857769001</v>
      </c>
    </row>
    <row r="13" spans="1:42" x14ac:dyDescent="0.25">
      <c r="A13" s="12">
        <v>308</v>
      </c>
      <c r="B13">
        <v>5</v>
      </c>
      <c r="C13">
        <v>0</v>
      </c>
      <c r="D13">
        <v>0</v>
      </c>
      <c r="E13">
        <v>2</v>
      </c>
      <c r="F13">
        <v>0.28999999999999998</v>
      </c>
      <c r="G13">
        <v>3</v>
      </c>
      <c r="H13">
        <v>8</v>
      </c>
      <c r="I13">
        <v>133</v>
      </c>
      <c r="J13">
        <v>1</v>
      </c>
      <c r="K13">
        <v>0</v>
      </c>
      <c r="L13">
        <v>0</v>
      </c>
      <c r="M13">
        <v>0</v>
      </c>
      <c r="Q13">
        <v>1</v>
      </c>
      <c r="R13">
        <v>0</v>
      </c>
      <c r="S13">
        <v>1</v>
      </c>
      <c r="T13">
        <v>1</v>
      </c>
      <c r="X13">
        <v>5</v>
      </c>
      <c r="Y13">
        <v>6</v>
      </c>
      <c r="Z13">
        <v>7</v>
      </c>
      <c r="AA13">
        <v>5</v>
      </c>
      <c r="AE13">
        <v>5</v>
      </c>
      <c r="AF13">
        <v>7</v>
      </c>
      <c r="AG13">
        <v>5</v>
      </c>
      <c r="AH13">
        <v>5</v>
      </c>
      <c r="AL13">
        <v>86</v>
      </c>
      <c r="AN13">
        <v>31</v>
      </c>
      <c r="AO13">
        <v>0.77254998683929443</v>
      </c>
      <c r="AP13">
        <v>187.63099861145</v>
      </c>
    </row>
    <row r="14" spans="1:42" x14ac:dyDescent="0.25">
      <c r="A14" s="12">
        <v>271</v>
      </c>
      <c r="B14">
        <v>4</v>
      </c>
      <c r="C14">
        <v>0</v>
      </c>
      <c r="D14">
        <v>0</v>
      </c>
      <c r="E14">
        <v>1</v>
      </c>
      <c r="F14">
        <v>0.21</v>
      </c>
      <c r="G14">
        <v>3</v>
      </c>
      <c r="H14">
        <v>5</v>
      </c>
      <c r="I14">
        <v>84</v>
      </c>
      <c r="J14">
        <v>1</v>
      </c>
      <c r="K14">
        <v>0</v>
      </c>
      <c r="L14">
        <v>1</v>
      </c>
      <c r="Q14">
        <v>1</v>
      </c>
      <c r="R14">
        <v>0</v>
      </c>
      <c r="S14">
        <v>1</v>
      </c>
      <c r="X14">
        <v>8</v>
      </c>
      <c r="Y14">
        <v>5</v>
      </c>
      <c r="Z14">
        <v>6</v>
      </c>
      <c r="AE14">
        <v>9</v>
      </c>
      <c r="AF14">
        <v>7</v>
      </c>
      <c r="AG14">
        <v>11</v>
      </c>
      <c r="AN14">
        <v>5</v>
      </c>
      <c r="AO14">
        <v>0.76969999074935935</v>
      </c>
      <c r="AP14">
        <v>773.05140066146862</v>
      </c>
    </row>
    <row r="15" spans="1:42" x14ac:dyDescent="0.25">
      <c r="A15" s="12">
        <v>279</v>
      </c>
      <c r="B15">
        <v>6</v>
      </c>
      <c r="C15">
        <v>0</v>
      </c>
      <c r="D15">
        <v>0</v>
      </c>
      <c r="E15">
        <v>1</v>
      </c>
      <c r="F15">
        <v>0</v>
      </c>
      <c r="G15">
        <v>3</v>
      </c>
      <c r="H15">
        <v>7</v>
      </c>
      <c r="I15">
        <v>234</v>
      </c>
      <c r="J15">
        <v>1</v>
      </c>
      <c r="K15">
        <v>0</v>
      </c>
      <c r="L15">
        <v>1</v>
      </c>
      <c r="M15">
        <v>0</v>
      </c>
      <c r="N15">
        <v>0</v>
      </c>
      <c r="Q15">
        <v>1</v>
      </c>
      <c r="R15">
        <v>0</v>
      </c>
      <c r="S15">
        <v>1</v>
      </c>
      <c r="T15">
        <v>1</v>
      </c>
      <c r="U15">
        <v>0</v>
      </c>
      <c r="X15">
        <v>8</v>
      </c>
      <c r="Y15">
        <v>6</v>
      </c>
      <c r="Z15">
        <v>6</v>
      </c>
      <c r="AA15">
        <v>5</v>
      </c>
      <c r="AB15">
        <v>6</v>
      </c>
      <c r="AE15">
        <v>9</v>
      </c>
      <c r="AF15">
        <v>5</v>
      </c>
      <c r="AG15">
        <v>11</v>
      </c>
      <c r="AH15">
        <v>11</v>
      </c>
      <c r="AI15">
        <v>9</v>
      </c>
      <c r="AN15">
        <v>5</v>
      </c>
      <c r="AO15">
        <v>0.76964998245239258</v>
      </c>
      <c r="AP15">
        <v>1083.293504476545</v>
      </c>
    </row>
    <row r="16" spans="1:42" x14ac:dyDescent="0.25">
      <c r="A16" s="12">
        <v>95</v>
      </c>
      <c r="B16">
        <v>6</v>
      </c>
      <c r="C16">
        <v>0</v>
      </c>
      <c r="D16">
        <v>0</v>
      </c>
      <c r="E16">
        <v>1</v>
      </c>
      <c r="F16">
        <v>0.32</v>
      </c>
      <c r="G16">
        <v>3</v>
      </c>
      <c r="H16">
        <v>6</v>
      </c>
      <c r="I16">
        <v>119</v>
      </c>
      <c r="J16">
        <v>1</v>
      </c>
      <c r="K16">
        <v>0</v>
      </c>
      <c r="L16">
        <v>1</v>
      </c>
      <c r="M16">
        <v>0</v>
      </c>
      <c r="N16">
        <v>0</v>
      </c>
      <c r="Q16">
        <v>1</v>
      </c>
      <c r="R16">
        <v>0</v>
      </c>
      <c r="S16">
        <v>1</v>
      </c>
      <c r="T16">
        <v>1</v>
      </c>
      <c r="U16">
        <v>0</v>
      </c>
      <c r="X16">
        <v>8</v>
      </c>
      <c r="Y16">
        <v>5</v>
      </c>
      <c r="Z16">
        <v>6</v>
      </c>
      <c r="AA16">
        <v>6</v>
      </c>
      <c r="AB16">
        <v>8</v>
      </c>
      <c r="AE16">
        <v>5</v>
      </c>
      <c r="AF16">
        <v>3</v>
      </c>
      <c r="AG16">
        <v>7</v>
      </c>
      <c r="AH16">
        <v>3</v>
      </c>
      <c r="AI16">
        <v>11</v>
      </c>
      <c r="AN16">
        <v>5</v>
      </c>
      <c r="AO16">
        <v>0.76864999532699541</v>
      </c>
      <c r="AP16">
        <v>315.632602095604</v>
      </c>
    </row>
    <row r="17" spans="1:42" x14ac:dyDescent="0.25">
      <c r="A17" s="12">
        <v>90</v>
      </c>
      <c r="B17">
        <v>3</v>
      </c>
      <c r="C17">
        <v>0</v>
      </c>
      <c r="D17">
        <v>0</v>
      </c>
      <c r="E17">
        <v>1</v>
      </c>
      <c r="F17">
        <v>0.35</v>
      </c>
      <c r="G17">
        <v>4</v>
      </c>
      <c r="H17">
        <v>6</v>
      </c>
      <c r="I17">
        <v>142</v>
      </c>
      <c r="J17">
        <v>0</v>
      </c>
      <c r="K17">
        <v>1</v>
      </c>
      <c r="Q17">
        <v>0</v>
      </c>
      <c r="R17">
        <v>0</v>
      </c>
      <c r="X17">
        <v>8</v>
      </c>
      <c r="Y17">
        <v>5</v>
      </c>
      <c r="AE17">
        <v>5</v>
      </c>
      <c r="AF17">
        <v>7</v>
      </c>
      <c r="AN17">
        <v>17</v>
      </c>
      <c r="AO17">
        <v>0.76750001311302207</v>
      </c>
      <c r="AP17">
        <v>2034.7508602142352</v>
      </c>
    </row>
    <row r="18" spans="1:42" x14ac:dyDescent="0.25">
      <c r="A18" s="12">
        <v>69</v>
      </c>
      <c r="B18">
        <v>4</v>
      </c>
      <c r="C18">
        <v>1</v>
      </c>
      <c r="D18">
        <v>1</v>
      </c>
      <c r="E18">
        <v>1</v>
      </c>
      <c r="F18">
        <v>0.35</v>
      </c>
      <c r="G18">
        <v>3</v>
      </c>
      <c r="H18">
        <v>8</v>
      </c>
      <c r="I18">
        <v>78</v>
      </c>
      <c r="J18">
        <v>1</v>
      </c>
      <c r="K18">
        <v>0</v>
      </c>
      <c r="L18">
        <v>1</v>
      </c>
      <c r="Q18">
        <v>1</v>
      </c>
      <c r="R18">
        <v>1</v>
      </c>
      <c r="S18">
        <v>1</v>
      </c>
      <c r="X18">
        <v>7</v>
      </c>
      <c r="Y18">
        <v>8</v>
      </c>
      <c r="Z18">
        <v>5</v>
      </c>
      <c r="AE18">
        <v>3</v>
      </c>
      <c r="AF18">
        <v>7</v>
      </c>
      <c r="AG18">
        <v>7</v>
      </c>
      <c r="AN18">
        <v>16</v>
      </c>
      <c r="AO18">
        <v>0.76554998755454995</v>
      </c>
      <c r="AP18">
        <v>73.747346639633207</v>
      </c>
    </row>
    <row r="19" spans="1:42" x14ac:dyDescent="0.25">
      <c r="A19" s="12">
        <v>93</v>
      </c>
      <c r="B19">
        <v>3</v>
      </c>
      <c r="C19">
        <v>0</v>
      </c>
      <c r="D19">
        <v>0</v>
      </c>
      <c r="E19">
        <v>2</v>
      </c>
      <c r="F19">
        <v>0.32</v>
      </c>
      <c r="G19">
        <v>4</v>
      </c>
      <c r="H19">
        <v>5</v>
      </c>
      <c r="I19">
        <v>102</v>
      </c>
      <c r="J19">
        <v>0</v>
      </c>
      <c r="K19">
        <v>1</v>
      </c>
      <c r="Q19">
        <v>0</v>
      </c>
      <c r="R19">
        <v>0</v>
      </c>
      <c r="X19">
        <v>6</v>
      </c>
      <c r="Y19">
        <v>5</v>
      </c>
      <c r="AE19">
        <v>9</v>
      </c>
      <c r="AF19">
        <v>11</v>
      </c>
      <c r="AL19">
        <v>96</v>
      </c>
      <c r="AN19">
        <v>17</v>
      </c>
      <c r="AO19">
        <v>0.7644500136375425</v>
      </c>
      <c r="AP19">
        <v>511.07608056068449</v>
      </c>
    </row>
    <row r="20" spans="1:42" x14ac:dyDescent="0.25">
      <c r="A20" s="12">
        <v>214</v>
      </c>
      <c r="B20">
        <v>3</v>
      </c>
      <c r="C20">
        <v>0</v>
      </c>
      <c r="D20">
        <v>0</v>
      </c>
      <c r="E20">
        <v>2</v>
      </c>
      <c r="F20">
        <v>0.25</v>
      </c>
      <c r="G20">
        <v>4</v>
      </c>
      <c r="H20">
        <v>5</v>
      </c>
      <c r="I20">
        <v>82</v>
      </c>
      <c r="J20">
        <v>0</v>
      </c>
      <c r="K20">
        <v>1</v>
      </c>
      <c r="Q20">
        <v>0</v>
      </c>
      <c r="R20">
        <v>0</v>
      </c>
      <c r="X20">
        <v>7</v>
      </c>
      <c r="Y20">
        <v>5</v>
      </c>
      <c r="AE20">
        <v>9</v>
      </c>
      <c r="AF20">
        <v>11</v>
      </c>
      <c r="AL20">
        <v>84</v>
      </c>
      <c r="AN20">
        <v>17</v>
      </c>
      <c r="AO20">
        <v>0.763333320617676</v>
      </c>
      <c r="AP20">
        <v>1202.277019500732</v>
      </c>
    </row>
    <row r="21" spans="1:42" x14ac:dyDescent="0.25">
      <c r="A21" s="12">
        <v>250</v>
      </c>
      <c r="B21">
        <v>4</v>
      </c>
      <c r="C21">
        <v>0</v>
      </c>
      <c r="D21">
        <v>0</v>
      </c>
      <c r="E21">
        <v>1</v>
      </c>
      <c r="F21">
        <v>0.21</v>
      </c>
      <c r="G21">
        <v>4</v>
      </c>
      <c r="H21">
        <v>4</v>
      </c>
      <c r="I21">
        <v>204</v>
      </c>
      <c r="J21">
        <v>1</v>
      </c>
      <c r="K21">
        <v>0</v>
      </c>
      <c r="L21">
        <v>1</v>
      </c>
      <c r="Q21">
        <v>1</v>
      </c>
      <c r="R21">
        <v>0</v>
      </c>
      <c r="S21">
        <v>1</v>
      </c>
      <c r="X21">
        <v>8</v>
      </c>
      <c r="Y21">
        <v>5</v>
      </c>
      <c r="Z21">
        <v>6</v>
      </c>
      <c r="AE21">
        <v>11</v>
      </c>
      <c r="AF21">
        <v>3</v>
      </c>
      <c r="AG21">
        <v>9</v>
      </c>
      <c r="AN21">
        <v>5</v>
      </c>
      <c r="AO21">
        <v>0.76330000162124656</v>
      </c>
      <c r="AP21">
        <v>1518.6023682355849</v>
      </c>
    </row>
    <row r="22" spans="1:42" x14ac:dyDescent="0.25">
      <c r="A22" s="12">
        <v>88</v>
      </c>
      <c r="B22">
        <v>5</v>
      </c>
      <c r="C22">
        <v>0</v>
      </c>
      <c r="D22">
        <v>0</v>
      </c>
      <c r="E22">
        <v>1</v>
      </c>
      <c r="F22">
        <v>0.17</v>
      </c>
      <c r="G22">
        <v>3</v>
      </c>
      <c r="H22">
        <v>5</v>
      </c>
      <c r="I22">
        <v>103</v>
      </c>
      <c r="J22">
        <v>1</v>
      </c>
      <c r="K22">
        <v>0</v>
      </c>
      <c r="L22">
        <v>1</v>
      </c>
      <c r="M22">
        <v>0</v>
      </c>
      <c r="Q22">
        <v>0</v>
      </c>
      <c r="R22">
        <v>0</v>
      </c>
      <c r="S22">
        <v>1</v>
      </c>
      <c r="T22">
        <v>0</v>
      </c>
      <c r="X22">
        <v>8</v>
      </c>
      <c r="Y22">
        <v>6</v>
      </c>
      <c r="Z22">
        <v>7</v>
      </c>
      <c r="AA22">
        <v>5</v>
      </c>
      <c r="AE22">
        <v>7</v>
      </c>
      <c r="AF22">
        <v>5</v>
      </c>
      <c r="AG22">
        <v>11</v>
      </c>
      <c r="AH22">
        <v>5</v>
      </c>
      <c r="AN22">
        <v>5</v>
      </c>
      <c r="AO22">
        <v>0.7610500156879425</v>
      </c>
      <c r="AP22">
        <v>889.21475362777699</v>
      </c>
    </row>
    <row r="23" spans="1:42" x14ac:dyDescent="0.25">
      <c r="A23" s="12">
        <v>238</v>
      </c>
      <c r="B23">
        <v>4</v>
      </c>
      <c r="C23">
        <v>0</v>
      </c>
      <c r="D23">
        <v>0</v>
      </c>
      <c r="E23">
        <v>2</v>
      </c>
      <c r="F23">
        <v>0.15</v>
      </c>
      <c r="G23">
        <v>3</v>
      </c>
      <c r="H23">
        <v>6</v>
      </c>
      <c r="I23">
        <v>261</v>
      </c>
      <c r="J23">
        <v>1</v>
      </c>
      <c r="K23">
        <v>0</v>
      </c>
      <c r="L23">
        <v>0</v>
      </c>
      <c r="Q23">
        <v>1</v>
      </c>
      <c r="R23">
        <v>1</v>
      </c>
      <c r="S23">
        <v>1</v>
      </c>
      <c r="X23">
        <v>7</v>
      </c>
      <c r="Y23">
        <v>7</v>
      </c>
      <c r="Z23">
        <v>8</v>
      </c>
      <c r="AE23">
        <v>3</v>
      </c>
      <c r="AF23">
        <v>5</v>
      </c>
      <c r="AG23">
        <v>5</v>
      </c>
      <c r="AL23">
        <v>104</v>
      </c>
      <c r="AN23">
        <v>31</v>
      </c>
      <c r="AO23">
        <v>0.76090002059936546</v>
      </c>
      <c r="AP23">
        <v>3585.8622969388953</v>
      </c>
    </row>
    <row r="24" spans="1:42" x14ac:dyDescent="0.25">
      <c r="A24" s="12">
        <v>242</v>
      </c>
      <c r="B24">
        <v>3</v>
      </c>
      <c r="C24">
        <v>0</v>
      </c>
      <c r="D24">
        <v>0</v>
      </c>
      <c r="E24">
        <v>1</v>
      </c>
      <c r="F24">
        <v>0.43</v>
      </c>
      <c r="G24">
        <v>4</v>
      </c>
      <c r="H24">
        <v>8</v>
      </c>
      <c r="I24">
        <v>110</v>
      </c>
      <c r="J24">
        <v>1</v>
      </c>
      <c r="K24">
        <v>0</v>
      </c>
      <c r="Q24">
        <v>1</v>
      </c>
      <c r="R24">
        <v>0</v>
      </c>
      <c r="X24">
        <v>7</v>
      </c>
      <c r="Y24">
        <v>5</v>
      </c>
      <c r="AE24">
        <v>7</v>
      </c>
      <c r="AF24">
        <v>5</v>
      </c>
      <c r="AN24">
        <v>5</v>
      </c>
      <c r="AO24">
        <v>0.76054999232292197</v>
      </c>
      <c r="AP24">
        <v>545.79548299312603</v>
      </c>
    </row>
    <row r="25" spans="1:42" s="14" customFormat="1" x14ac:dyDescent="0.25">
      <c r="A25" s="13">
        <v>5</v>
      </c>
      <c r="B25" s="14">
        <v>4</v>
      </c>
      <c r="C25" s="14">
        <v>0</v>
      </c>
      <c r="D25" s="14">
        <v>0</v>
      </c>
      <c r="E25" s="14">
        <v>1</v>
      </c>
      <c r="F25" s="14">
        <v>0.14000000000000001</v>
      </c>
      <c r="G25" s="14">
        <v>3</v>
      </c>
      <c r="H25" s="14">
        <v>4</v>
      </c>
      <c r="I25" s="14">
        <v>120</v>
      </c>
      <c r="J25" s="14">
        <v>1</v>
      </c>
      <c r="K25" s="14">
        <v>0</v>
      </c>
      <c r="L25" s="14">
        <v>1</v>
      </c>
      <c r="Q25" s="14">
        <v>1</v>
      </c>
      <c r="R25" s="14">
        <v>0</v>
      </c>
      <c r="S25" s="14">
        <v>1</v>
      </c>
      <c r="X25" s="14">
        <v>8</v>
      </c>
      <c r="Y25" s="14">
        <v>5</v>
      </c>
      <c r="Z25" s="14">
        <v>7</v>
      </c>
      <c r="AE25" s="14">
        <v>9</v>
      </c>
      <c r="AF25" s="14">
        <v>5</v>
      </c>
      <c r="AG25" s="14">
        <v>11</v>
      </c>
      <c r="AO25" s="14">
        <v>0.75881499648094186</v>
      </c>
      <c r="AP25" s="14">
        <v>976.98901826143253</v>
      </c>
    </row>
    <row r="26" spans="1:42" x14ac:dyDescent="0.25">
      <c r="A26" s="12">
        <v>288</v>
      </c>
      <c r="B26">
        <v>6</v>
      </c>
      <c r="C26">
        <v>0</v>
      </c>
      <c r="D26">
        <v>0</v>
      </c>
      <c r="E26">
        <v>1</v>
      </c>
      <c r="F26">
        <v>0.18</v>
      </c>
      <c r="G26">
        <v>2</v>
      </c>
      <c r="H26">
        <v>4</v>
      </c>
      <c r="I26">
        <v>62</v>
      </c>
      <c r="J26">
        <v>1</v>
      </c>
      <c r="K26">
        <v>0</v>
      </c>
      <c r="L26">
        <v>1</v>
      </c>
      <c r="M26">
        <v>1</v>
      </c>
      <c r="N26">
        <v>1</v>
      </c>
      <c r="Q26">
        <v>1</v>
      </c>
      <c r="R26">
        <v>0</v>
      </c>
      <c r="S26">
        <v>1</v>
      </c>
      <c r="T26">
        <v>1</v>
      </c>
      <c r="U26">
        <v>0</v>
      </c>
      <c r="X26">
        <v>7</v>
      </c>
      <c r="Y26">
        <v>6</v>
      </c>
      <c r="Z26">
        <v>8</v>
      </c>
      <c r="AA26">
        <v>5</v>
      </c>
      <c r="AB26">
        <v>5</v>
      </c>
      <c r="AE26">
        <v>7</v>
      </c>
      <c r="AF26">
        <v>3</v>
      </c>
      <c r="AG26">
        <v>11</v>
      </c>
      <c r="AH26">
        <v>11</v>
      </c>
      <c r="AI26">
        <v>9</v>
      </c>
      <c r="AN26">
        <v>5</v>
      </c>
      <c r="AO26">
        <v>0.75635001063346907</v>
      </c>
      <c r="AP26">
        <v>440.29778623580899</v>
      </c>
    </row>
    <row r="27" spans="1:42" x14ac:dyDescent="0.25">
      <c r="A27" s="12">
        <v>276</v>
      </c>
      <c r="B27">
        <v>3</v>
      </c>
      <c r="C27">
        <v>0</v>
      </c>
      <c r="D27">
        <v>0</v>
      </c>
      <c r="E27">
        <v>2</v>
      </c>
      <c r="F27">
        <v>0.19</v>
      </c>
      <c r="G27">
        <v>4</v>
      </c>
      <c r="H27">
        <v>4</v>
      </c>
      <c r="I27">
        <v>52</v>
      </c>
      <c r="J27">
        <v>1</v>
      </c>
      <c r="K27">
        <v>0</v>
      </c>
      <c r="Q27">
        <v>1</v>
      </c>
      <c r="R27">
        <v>0</v>
      </c>
      <c r="X27">
        <v>8</v>
      </c>
      <c r="Y27">
        <v>5</v>
      </c>
      <c r="AE27">
        <v>11</v>
      </c>
      <c r="AF27">
        <v>7</v>
      </c>
      <c r="AL27">
        <v>70</v>
      </c>
      <c r="AN27">
        <v>49</v>
      </c>
      <c r="AO27">
        <v>0.75560000538826</v>
      </c>
      <c r="AP27">
        <v>415.91784656047849</v>
      </c>
    </row>
    <row r="28" spans="1:42" x14ac:dyDescent="0.25">
      <c r="A28" s="12">
        <v>170</v>
      </c>
      <c r="B28">
        <v>3</v>
      </c>
      <c r="C28">
        <v>1</v>
      </c>
      <c r="D28">
        <v>1</v>
      </c>
      <c r="E28">
        <v>1</v>
      </c>
      <c r="F28">
        <v>0.44</v>
      </c>
      <c r="G28">
        <v>3</v>
      </c>
      <c r="H28">
        <v>4</v>
      </c>
      <c r="I28">
        <v>153</v>
      </c>
      <c r="J28">
        <v>1</v>
      </c>
      <c r="K28">
        <v>0</v>
      </c>
      <c r="Q28">
        <v>1</v>
      </c>
      <c r="R28">
        <v>1</v>
      </c>
      <c r="X28">
        <v>5</v>
      </c>
      <c r="Y28">
        <v>7</v>
      </c>
      <c r="AE28">
        <v>7</v>
      </c>
      <c r="AF28">
        <v>9</v>
      </c>
      <c r="AN28">
        <v>16</v>
      </c>
      <c r="AO28">
        <v>0.75509999195734667</v>
      </c>
      <c r="AP28">
        <v>193.31227445602434</v>
      </c>
    </row>
    <row r="29" spans="1:42" x14ac:dyDescent="0.25">
      <c r="A29" s="12">
        <v>265</v>
      </c>
      <c r="B29">
        <v>2</v>
      </c>
      <c r="C29">
        <v>1</v>
      </c>
      <c r="D29">
        <v>1</v>
      </c>
      <c r="E29">
        <v>2</v>
      </c>
      <c r="F29">
        <v>0.38</v>
      </c>
      <c r="G29">
        <v>4</v>
      </c>
      <c r="H29">
        <v>6</v>
      </c>
      <c r="I29">
        <v>260</v>
      </c>
      <c r="J29">
        <v>1</v>
      </c>
      <c r="Q29">
        <v>1</v>
      </c>
      <c r="X29">
        <v>7</v>
      </c>
      <c r="AE29">
        <v>5</v>
      </c>
      <c r="AL29">
        <v>56</v>
      </c>
      <c r="AN29">
        <v>8</v>
      </c>
      <c r="AO29">
        <v>0.75389999151229903</v>
      </c>
      <c r="AP29">
        <v>280.1193994283675</v>
      </c>
    </row>
    <row r="30" spans="1:42" s="14" customFormat="1" x14ac:dyDescent="0.25">
      <c r="A30" s="13">
        <v>17</v>
      </c>
      <c r="B30" s="14">
        <v>3</v>
      </c>
      <c r="C30" s="14">
        <v>0</v>
      </c>
      <c r="D30" s="14">
        <v>0</v>
      </c>
      <c r="E30" s="14">
        <v>2</v>
      </c>
      <c r="F30" s="14">
        <v>0.28000000000000003</v>
      </c>
      <c r="G30" s="14">
        <v>4</v>
      </c>
      <c r="H30" s="14">
        <v>5</v>
      </c>
      <c r="I30" s="14">
        <v>115</v>
      </c>
      <c r="J30" s="14">
        <v>0</v>
      </c>
      <c r="K30" s="14">
        <v>1</v>
      </c>
      <c r="Q30" s="14">
        <v>0</v>
      </c>
      <c r="R30" s="14">
        <v>0</v>
      </c>
      <c r="X30" s="14">
        <v>6</v>
      </c>
      <c r="Y30" s="14">
        <v>5</v>
      </c>
      <c r="AE30" s="14">
        <v>5</v>
      </c>
      <c r="AF30" s="14">
        <v>11</v>
      </c>
      <c r="AL30" s="14">
        <v>100</v>
      </c>
      <c r="AO30" s="14">
        <v>0.75372999906539906</v>
      </c>
      <c r="AP30" s="14">
        <v>460.05058724880217</v>
      </c>
    </row>
    <row r="31" spans="1:42" x14ac:dyDescent="0.25">
      <c r="A31" s="12">
        <v>244</v>
      </c>
      <c r="B31">
        <v>4</v>
      </c>
      <c r="C31">
        <v>1</v>
      </c>
      <c r="D31">
        <v>0</v>
      </c>
      <c r="E31">
        <v>1</v>
      </c>
      <c r="F31">
        <v>0.11</v>
      </c>
      <c r="G31">
        <v>3</v>
      </c>
      <c r="H31">
        <v>5</v>
      </c>
      <c r="I31">
        <v>120</v>
      </c>
      <c r="J31">
        <v>1</v>
      </c>
      <c r="K31">
        <v>0</v>
      </c>
      <c r="L31">
        <v>1</v>
      </c>
      <c r="Q31">
        <v>1</v>
      </c>
      <c r="R31">
        <v>0</v>
      </c>
      <c r="S31">
        <v>1</v>
      </c>
      <c r="X31">
        <v>8</v>
      </c>
      <c r="Y31">
        <v>5</v>
      </c>
      <c r="Z31">
        <v>7</v>
      </c>
      <c r="AE31">
        <v>11</v>
      </c>
      <c r="AF31">
        <v>5</v>
      </c>
      <c r="AG31">
        <v>9</v>
      </c>
      <c r="AN31">
        <v>5</v>
      </c>
      <c r="AO31">
        <v>0.75294998288154602</v>
      </c>
      <c r="AP31">
        <v>273.77850031852751</v>
      </c>
    </row>
    <row r="32" spans="1:42" x14ac:dyDescent="0.25">
      <c r="A32" s="12">
        <v>116</v>
      </c>
      <c r="B32">
        <v>2</v>
      </c>
      <c r="C32">
        <v>1</v>
      </c>
      <c r="D32">
        <v>1</v>
      </c>
      <c r="E32">
        <v>1</v>
      </c>
      <c r="F32">
        <v>0.42</v>
      </c>
      <c r="G32">
        <v>5</v>
      </c>
      <c r="H32">
        <v>6</v>
      </c>
      <c r="I32">
        <v>220</v>
      </c>
      <c r="J32">
        <v>0</v>
      </c>
      <c r="Q32">
        <v>0</v>
      </c>
      <c r="X32">
        <v>8</v>
      </c>
      <c r="AE32">
        <v>9</v>
      </c>
      <c r="AN32">
        <v>8</v>
      </c>
      <c r="AO32">
        <v>0.75209999084472656</v>
      </c>
      <c r="AP32">
        <v>1080.0391836166386</v>
      </c>
    </row>
    <row r="33" spans="1:42" x14ac:dyDescent="0.25">
      <c r="A33" s="12">
        <v>278</v>
      </c>
      <c r="B33">
        <v>3</v>
      </c>
      <c r="C33">
        <v>0</v>
      </c>
      <c r="D33">
        <v>0</v>
      </c>
      <c r="E33">
        <v>2</v>
      </c>
      <c r="F33">
        <v>0.34</v>
      </c>
      <c r="G33">
        <v>4</v>
      </c>
      <c r="H33">
        <v>4</v>
      </c>
      <c r="I33">
        <v>85</v>
      </c>
      <c r="J33">
        <v>0</v>
      </c>
      <c r="K33">
        <v>1</v>
      </c>
      <c r="Q33">
        <v>0</v>
      </c>
      <c r="R33">
        <v>0</v>
      </c>
      <c r="X33">
        <v>5</v>
      </c>
      <c r="Y33">
        <v>5</v>
      </c>
      <c r="AE33">
        <v>7</v>
      </c>
      <c r="AF33">
        <v>9</v>
      </c>
      <c r="AL33">
        <v>84</v>
      </c>
      <c r="AN33">
        <v>17</v>
      </c>
      <c r="AO33">
        <v>0.75174999237060547</v>
      </c>
      <c r="AP33">
        <v>649.61779189109802</v>
      </c>
    </row>
    <row r="34" spans="1:42" x14ac:dyDescent="0.25">
      <c r="A34" s="12">
        <v>294</v>
      </c>
      <c r="B34">
        <v>3</v>
      </c>
      <c r="C34">
        <v>0</v>
      </c>
      <c r="D34">
        <v>0</v>
      </c>
      <c r="E34">
        <v>2</v>
      </c>
      <c r="F34">
        <v>0.33</v>
      </c>
      <c r="G34">
        <v>5</v>
      </c>
      <c r="H34">
        <v>4</v>
      </c>
      <c r="I34">
        <v>21</v>
      </c>
      <c r="J34">
        <v>1</v>
      </c>
      <c r="K34">
        <v>0</v>
      </c>
      <c r="Q34">
        <v>1</v>
      </c>
      <c r="R34">
        <v>0</v>
      </c>
      <c r="X34">
        <v>8</v>
      </c>
      <c r="Y34">
        <v>5</v>
      </c>
      <c r="AE34">
        <v>7</v>
      </c>
      <c r="AF34">
        <v>9</v>
      </c>
      <c r="AL34">
        <v>116</v>
      </c>
      <c r="AN34">
        <v>49</v>
      </c>
      <c r="AO34">
        <v>0.75169998407363847</v>
      </c>
      <c r="AP34">
        <v>1030.289464592935</v>
      </c>
    </row>
    <row r="35" spans="1:42" x14ac:dyDescent="0.25">
      <c r="A35" s="12">
        <v>251</v>
      </c>
      <c r="B35">
        <v>2</v>
      </c>
      <c r="C35">
        <v>1</v>
      </c>
      <c r="D35">
        <v>0</v>
      </c>
      <c r="E35">
        <v>1</v>
      </c>
      <c r="F35">
        <v>0.4</v>
      </c>
      <c r="G35">
        <v>4</v>
      </c>
      <c r="H35">
        <v>7</v>
      </c>
      <c r="I35">
        <v>251</v>
      </c>
      <c r="J35">
        <v>1</v>
      </c>
      <c r="Q35">
        <v>1</v>
      </c>
      <c r="X35">
        <v>7</v>
      </c>
      <c r="AE35">
        <v>9</v>
      </c>
      <c r="AN35">
        <v>1</v>
      </c>
      <c r="AO35">
        <v>0.75140002369880698</v>
      </c>
      <c r="AP35">
        <v>314.90921926498402</v>
      </c>
    </row>
    <row r="36" spans="1:42" x14ac:dyDescent="0.25">
      <c r="A36" s="12">
        <v>273</v>
      </c>
      <c r="B36">
        <v>3</v>
      </c>
      <c r="C36">
        <v>0</v>
      </c>
      <c r="D36">
        <v>0</v>
      </c>
      <c r="E36">
        <v>2</v>
      </c>
      <c r="F36">
        <v>0.15</v>
      </c>
      <c r="G36">
        <v>4</v>
      </c>
      <c r="H36">
        <v>4</v>
      </c>
      <c r="I36">
        <v>92</v>
      </c>
      <c r="J36">
        <v>1</v>
      </c>
      <c r="K36">
        <v>0</v>
      </c>
      <c r="Q36">
        <v>1</v>
      </c>
      <c r="R36">
        <v>0</v>
      </c>
      <c r="X36">
        <v>8</v>
      </c>
      <c r="Y36">
        <v>5</v>
      </c>
      <c r="AE36">
        <v>11</v>
      </c>
      <c r="AF36">
        <v>9</v>
      </c>
      <c r="AL36">
        <v>80</v>
      </c>
      <c r="AN36">
        <v>5</v>
      </c>
      <c r="AO36">
        <v>0.74900001287460349</v>
      </c>
      <c r="AP36">
        <v>842.29616844654049</v>
      </c>
    </row>
    <row r="37" spans="1:42" x14ac:dyDescent="0.25">
      <c r="A37" s="12">
        <v>213</v>
      </c>
      <c r="B37">
        <v>3</v>
      </c>
      <c r="C37">
        <v>0</v>
      </c>
      <c r="D37">
        <v>0</v>
      </c>
      <c r="E37">
        <v>2</v>
      </c>
      <c r="F37">
        <v>0.44</v>
      </c>
      <c r="G37">
        <v>4</v>
      </c>
      <c r="H37">
        <v>7</v>
      </c>
      <c r="I37">
        <v>269</v>
      </c>
      <c r="J37">
        <v>1</v>
      </c>
      <c r="K37">
        <v>0</v>
      </c>
      <c r="Q37">
        <v>1</v>
      </c>
      <c r="R37">
        <v>0</v>
      </c>
      <c r="X37">
        <v>5</v>
      </c>
      <c r="Y37">
        <v>6</v>
      </c>
      <c r="AE37">
        <v>5</v>
      </c>
      <c r="AF37">
        <v>3</v>
      </c>
      <c r="AL37">
        <v>42</v>
      </c>
      <c r="AN37">
        <v>31</v>
      </c>
      <c r="AO37">
        <v>0.74854999780654896</v>
      </c>
      <c r="AP37">
        <v>270.53507959842699</v>
      </c>
    </row>
    <row r="38" spans="1:42" x14ac:dyDescent="0.25">
      <c r="A38" s="12">
        <v>310</v>
      </c>
      <c r="B38">
        <v>3</v>
      </c>
      <c r="C38">
        <v>0</v>
      </c>
      <c r="D38">
        <v>0</v>
      </c>
      <c r="E38">
        <v>1</v>
      </c>
      <c r="F38">
        <v>0.25</v>
      </c>
      <c r="G38">
        <v>4</v>
      </c>
      <c r="H38">
        <v>4</v>
      </c>
      <c r="I38">
        <v>200</v>
      </c>
      <c r="J38">
        <v>0</v>
      </c>
      <c r="K38">
        <v>1</v>
      </c>
      <c r="Q38">
        <v>0</v>
      </c>
      <c r="R38">
        <v>0</v>
      </c>
      <c r="X38">
        <v>6</v>
      </c>
      <c r="Y38">
        <v>5</v>
      </c>
      <c r="AE38">
        <v>5</v>
      </c>
      <c r="AF38">
        <v>11</v>
      </c>
      <c r="AN38">
        <v>17</v>
      </c>
      <c r="AO38">
        <v>0.747850000858307</v>
      </c>
      <c r="AP38">
        <v>796.53498899936653</v>
      </c>
    </row>
    <row r="39" spans="1:42" x14ac:dyDescent="0.25">
      <c r="A39" s="12">
        <v>195</v>
      </c>
      <c r="B39">
        <v>2</v>
      </c>
      <c r="C39">
        <v>1</v>
      </c>
      <c r="D39">
        <v>0</v>
      </c>
      <c r="E39">
        <v>2</v>
      </c>
      <c r="F39">
        <v>0.37</v>
      </c>
      <c r="G39">
        <v>5</v>
      </c>
      <c r="H39">
        <v>5</v>
      </c>
      <c r="I39">
        <v>275</v>
      </c>
      <c r="J39">
        <v>1</v>
      </c>
      <c r="Q39">
        <v>1</v>
      </c>
      <c r="X39">
        <v>6</v>
      </c>
      <c r="AE39">
        <v>5</v>
      </c>
      <c r="AL39">
        <v>22</v>
      </c>
      <c r="AN39">
        <v>1</v>
      </c>
      <c r="AO39">
        <v>0.74654999375343345</v>
      </c>
      <c r="AP39">
        <v>1833.9088556766551</v>
      </c>
    </row>
    <row r="40" spans="1:42" x14ac:dyDescent="0.25">
      <c r="A40" s="12">
        <v>297</v>
      </c>
      <c r="B40">
        <v>5</v>
      </c>
      <c r="C40">
        <v>0</v>
      </c>
      <c r="D40">
        <v>0</v>
      </c>
      <c r="E40">
        <v>1</v>
      </c>
      <c r="F40">
        <v>0.12</v>
      </c>
      <c r="G40">
        <v>3</v>
      </c>
      <c r="H40">
        <v>5</v>
      </c>
      <c r="I40">
        <v>162</v>
      </c>
      <c r="J40">
        <v>1</v>
      </c>
      <c r="K40">
        <v>0</v>
      </c>
      <c r="L40">
        <v>1</v>
      </c>
      <c r="M40">
        <v>0</v>
      </c>
      <c r="Q40">
        <v>1</v>
      </c>
      <c r="R40">
        <v>0</v>
      </c>
      <c r="S40">
        <v>1</v>
      </c>
      <c r="T40">
        <v>0</v>
      </c>
      <c r="X40">
        <v>8</v>
      </c>
      <c r="Y40">
        <v>5</v>
      </c>
      <c r="Z40">
        <v>8</v>
      </c>
      <c r="AA40">
        <v>8</v>
      </c>
      <c r="AE40">
        <v>5</v>
      </c>
      <c r="AF40">
        <v>7</v>
      </c>
      <c r="AG40">
        <v>11</v>
      </c>
      <c r="AH40">
        <v>3</v>
      </c>
      <c r="AN40">
        <v>5</v>
      </c>
      <c r="AO40">
        <v>0.74580001831054699</v>
      </c>
      <c r="AP40">
        <v>517.16326975822449</v>
      </c>
    </row>
    <row r="41" spans="1:42" x14ac:dyDescent="0.25">
      <c r="A41" s="12">
        <v>112</v>
      </c>
      <c r="B41">
        <v>2</v>
      </c>
      <c r="C41">
        <v>1</v>
      </c>
      <c r="D41">
        <v>1</v>
      </c>
      <c r="E41">
        <v>2</v>
      </c>
      <c r="F41">
        <v>0.46</v>
      </c>
      <c r="G41">
        <v>5</v>
      </c>
      <c r="H41">
        <v>6</v>
      </c>
      <c r="I41">
        <v>256</v>
      </c>
      <c r="J41">
        <v>0</v>
      </c>
      <c r="Q41">
        <v>0</v>
      </c>
      <c r="X41">
        <v>5</v>
      </c>
      <c r="AE41">
        <v>9</v>
      </c>
      <c r="AL41">
        <v>18</v>
      </c>
      <c r="AN41">
        <v>8</v>
      </c>
      <c r="AO41">
        <v>0.74520000815391541</v>
      </c>
      <c r="AP41">
        <v>1370.013090014455</v>
      </c>
    </row>
    <row r="42" spans="1:42" x14ac:dyDescent="0.25">
      <c r="A42" s="12">
        <v>180</v>
      </c>
      <c r="B42">
        <v>3</v>
      </c>
      <c r="C42">
        <v>0</v>
      </c>
      <c r="D42">
        <v>0</v>
      </c>
      <c r="E42">
        <v>2</v>
      </c>
      <c r="F42">
        <v>0.14000000000000001</v>
      </c>
      <c r="G42">
        <v>5</v>
      </c>
      <c r="H42">
        <v>5</v>
      </c>
      <c r="I42">
        <v>61</v>
      </c>
      <c r="J42">
        <v>1</v>
      </c>
      <c r="K42">
        <v>0</v>
      </c>
      <c r="Q42">
        <v>1</v>
      </c>
      <c r="R42">
        <v>0</v>
      </c>
      <c r="X42">
        <v>8</v>
      </c>
      <c r="Y42">
        <v>6</v>
      </c>
      <c r="AE42">
        <v>9</v>
      </c>
      <c r="AF42">
        <v>3</v>
      </c>
      <c r="AL42">
        <v>112</v>
      </c>
      <c r="AN42">
        <v>49</v>
      </c>
      <c r="AO42">
        <v>0.74430000782012951</v>
      </c>
      <c r="AP42">
        <v>1835.7900396585451</v>
      </c>
    </row>
    <row r="43" spans="1:42" x14ac:dyDescent="0.25">
      <c r="A43" s="12">
        <v>122</v>
      </c>
      <c r="B43">
        <v>4</v>
      </c>
      <c r="C43">
        <v>0</v>
      </c>
      <c r="D43">
        <v>0</v>
      </c>
      <c r="E43">
        <v>2</v>
      </c>
      <c r="F43">
        <v>7.0000000000000007E-2</v>
      </c>
      <c r="G43">
        <v>3</v>
      </c>
      <c r="H43">
        <v>5</v>
      </c>
      <c r="I43">
        <v>274</v>
      </c>
      <c r="J43">
        <v>1</v>
      </c>
      <c r="K43">
        <v>1</v>
      </c>
      <c r="L43">
        <v>1</v>
      </c>
      <c r="Q43">
        <v>1</v>
      </c>
      <c r="R43">
        <v>0</v>
      </c>
      <c r="S43">
        <v>1</v>
      </c>
      <c r="X43">
        <v>7</v>
      </c>
      <c r="Y43">
        <v>6</v>
      </c>
      <c r="Z43">
        <v>8</v>
      </c>
      <c r="AE43">
        <v>11</v>
      </c>
      <c r="AF43">
        <v>5</v>
      </c>
      <c r="AG43">
        <v>9</v>
      </c>
      <c r="AL43">
        <v>18</v>
      </c>
      <c r="AN43">
        <v>5</v>
      </c>
      <c r="AO43">
        <v>0.74300000071525596</v>
      </c>
      <c r="AP43">
        <v>1948.8534660339351</v>
      </c>
    </row>
    <row r="44" spans="1:42" x14ac:dyDescent="0.25">
      <c r="A44" s="12">
        <v>97</v>
      </c>
      <c r="B44">
        <v>3</v>
      </c>
      <c r="C44">
        <v>0</v>
      </c>
      <c r="D44">
        <v>0</v>
      </c>
      <c r="E44">
        <v>2</v>
      </c>
      <c r="F44">
        <v>0.4</v>
      </c>
      <c r="G44">
        <v>3</v>
      </c>
      <c r="H44">
        <v>10</v>
      </c>
      <c r="I44">
        <v>146</v>
      </c>
      <c r="J44">
        <v>0</v>
      </c>
      <c r="K44">
        <v>1</v>
      </c>
      <c r="Q44">
        <v>0</v>
      </c>
      <c r="R44">
        <v>1</v>
      </c>
      <c r="X44">
        <v>6</v>
      </c>
      <c r="Y44">
        <v>5</v>
      </c>
      <c r="AE44">
        <v>5</v>
      </c>
      <c r="AF44">
        <v>9</v>
      </c>
      <c r="AL44">
        <v>32</v>
      </c>
      <c r="AN44">
        <v>17</v>
      </c>
      <c r="AO44">
        <v>0.74290001392364502</v>
      </c>
      <c r="AP44">
        <v>435.24292016029347</v>
      </c>
    </row>
    <row r="45" spans="1:42" x14ac:dyDescent="0.25">
      <c r="A45" s="12">
        <v>96</v>
      </c>
      <c r="B45">
        <v>3</v>
      </c>
      <c r="C45">
        <v>0</v>
      </c>
      <c r="D45">
        <v>1</v>
      </c>
      <c r="E45">
        <v>1</v>
      </c>
      <c r="F45">
        <v>0.39</v>
      </c>
      <c r="G45">
        <v>4</v>
      </c>
      <c r="H45">
        <v>6</v>
      </c>
      <c r="I45">
        <v>201</v>
      </c>
      <c r="J45">
        <v>1</v>
      </c>
      <c r="K45">
        <v>1</v>
      </c>
      <c r="Q45">
        <v>1</v>
      </c>
      <c r="R45">
        <v>1</v>
      </c>
      <c r="X45">
        <v>6</v>
      </c>
      <c r="Y45">
        <v>7</v>
      </c>
      <c r="AE45">
        <v>11</v>
      </c>
      <c r="AF45">
        <v>7</v>
      </c>
      <c r="AN45">
        <v>16</v>
      </c>
      <c r="AO45">
        <v>0.74235001206397999</v>
      </c>
      <c r="AP45">
        <v>514.23679745197296</v>
      </c>
    </row>
    <row r="46" spans="1:42" x14ac:dyDescent="0.25">
      <c r="A46" s="12">
        <v>92</v>
      </c>
      <c r="B46">
        <v>5</v>
      </c>
      <c r="C46">
        <v>0</v>
      </c>
      <c r="D46">
        <v>0</v>
      </c>
      <c r="E46">
        <v>1</v>
      </c>
      <c r="F46">
        <v>0.33</v>
      </c>
      <c r="G46">
        <v>5</v>
      </c>
      <c r="H46">
        <v>5</v>
      </c>
      <c r="I46">
        <v>80</v>
      </c>
      <c r="J46">
        <v>1</v>
      </c>
      <c r="K46">
        <v>0</v>
      </c>
      <c r="L46">
        <v>1</v>
      </c>
      <c r="M46">
        <v>0</v>
      </c>
      <c r="Q46">
        <v>1</v>
      </c>
      <c r="R46">
        <v>1</v>
      </c>
      <c r="S46">
        <v>1</v>
      </c>
      <c r="T46">
        <v>0</v>
      </c>
      <c r="X46">
        <v>8</v>
      </c>
      <c r="Y46">
        <v>5</v>
      </c>
      <c r="Z46">
        <v>6</v>
      </c>
      <c r="AA46">
        <v>8</v>
      </c>
      <c r="AE46">
        <v>9</v>
      </c>
      <c r="AF46">
        <v>3</v>
      </c>
      <c r="AG46">
        <v>9</v>
      </c>
      <c r="AH46">
        <v>5</v>
      </c>
      <c r="AN46">
        <v>5</v>
      </c>
      <c r="AO46">
        <v>0.74140000343322754</v>
      </c>
      <c r="AP46">
        <v>1572.5245808363002</v>
      </c>
    </row>
    <row r="47" spans="1:42" x14ac:dyDescent="0.25">
      <c r="A47" s="12">
        <v>316</v>
      </c>
      <c r="B47">
        <v>2</v>
      </c>
      <c r="C47">
        <v>1</v>
      </c>
      <c r="D47">
        <v>0</v>
      </c>
      <c r="E47">
        <v>1</v>
      </c>
      <c r="F47">
        <v>0.26</v>
      </c>
      <c r="G47">
        <v>4</v>
      </c>
      <c r="H47">
        <v>7</v>
      </c>
      <c r="I47">
        <v>224</v>
      </c>
      <c r="J47">
        <v>1</v>
      </c>
      <c r="Q47">
        <v>0</v>
      </c>
      <c r="X47">
        <v>8</v>
      </c>
      <c r="AE47">
        <v>3</v>
      </c>
      <c r="AN47">
        <v>1</v>
      </c>
      <c r="AO47">
        <v>0.741100013256073</v>
      </c>
      <c r="AP47">
        <v>586.779152274132</v>
      </c>
    </row>
    <row r="48" spans="1:42" x14ac:dyDescent="0.25">
      <c r="A48" s="12">
        <v>60</v>
      </c>
      <c r="B48">
        <v>2</v>
      </c>
      <c r="C48">
        <v>1</v>
      </c>
      <c r="D48">
        <v>0</v>
      </c>
      <c r="E48">
        <v>1</v>
      </c>
      <c r="F48">
        <v>0.18</v>
      </c>
      <c r="G48">
        <v>4</v>
      </c>
      <c r="H48">
        <v>6</v>
      </c>
      <c r="I48">
        <v>260</v>
      </c>
      <c r="J48">
        <v>1</v>
      </c>
      <c r="Q48">
        <v>1</v>
      </c>
      <c r="X48">
        <v>8</v>
      </c>
      <c r="AE48">
        <v>5</v>
      </c>
      <c r="AN48">
        <v>5</v>
      </c>
      <c r="AO48">
        <v>0.741050004959106</v>
      </c>
      <c r="AP48">
        <v>172.1348459720615</v>
      </c>
    </row>
    <row r="49" spans="1:42" x14ac:dyDescent="0.25">
      <c r="A49" s="12">
        <v>216</v>
      </c>
      <c r="B49">
        <v>3</v>
      </c>
      <c r="C49">
        <v>1</v>
      </c>
      <c r="D49">
        <v>1</v>
      </c>
      <c r="E49">
        <v>2</v>
      </c>
      <c r="F49">
        <v>0.38</v>
      </c>
      <c r="G49">
        <v>3</v>
      </c>
      <c r="H49">
        <v>8</v>
      </c>
      <c r="I49">
        <v>143</v>
      </c>
      <c r="J49">
        <v>1</v>
      </c>
      <c r="K49">
        <v>1</v>
      </c>
      <c r="Q49">
        <v>0</v>
      </c>
      <c r="R49">
        <v>1</v>
      </c>
      <c r="X49">
        <v>5</v>
      </c>
      <c r="Y49">
        <v>8</v>
      </c>
      <c r="AE49">
        <v>11</v>
      </c>
      <c r="AF49">
        <v>9</v>
      </c>
      <c r="AL49">
        <v>76</v>
      </c>
      <c r="AN49">
        <v>8</v>
      </c>
      <c r="AO49">
        <v>0.74085000157356251</v>
      </c>
      <c r="AP49">
        <v>129.86477088928251</v>
      </c>
    </row>
    <row r="50" spans="1:42" x14ac:dyDescent="0.25">
      <c r="A50" s="12">
        <v>126</v>
      </c>
      <c r="B50">
        <v>2</v>
      </c>
      <c r="C50">
        <v>1</v>
      </c>
      <c r="D50">
        <v>1</v>
      </c>
      <c r="E50">
        <v>1</v>
      </c>
      <c r="F50">
        <v>0.4</v>
      </c>
      <c r="G50">
        <v>4</v>
      </c>
      <c r="H50">
        <v>4</v>
      </c>
      <c r="I50">
        <v>199</v>
      </c>
      <c r="J50">
        <v>1</v>
      </c>
      <c r="Q50">
        <v>1</v>
      </c>
      <c r="X50">
        <v>6</v>
      </c>
      <c r="AE50">
        <v>9</v>
      </c>
      <c r="AN50">
        <v>16</v>
      </c>
      <c r="AO50">
        <v>0.74070000648498546</v>
      </c>
      <c r="AP50">
        <v>273.33860158920299</v>
      </c>
    </row>
    <row r="51" spans="1:42" x14ac:dyDescent="0.25">
      <c r="A51" s="12">
        <v>27</v>
      </c>
      <c r="B51">
        <v>2</v>
      </c>
      <c r="C51">
        <v>1</v>
      </c>
      <c r="D51">
        <v>0</v>
      </c>
      <c r="E51">
        <v>2</v>
      </c>
      <c r="F51">
        <v>0.48</v>
      </c>
      <c r="G51">
        <v>3</v>
      </c>
      <c r="H51">
        <v>8</v>
      </c>
      <c r="I51">
        <v>213</v>
      </c>
      <c r="J51">
        <v>0</v>
      </c>
      <c r="Q51">
        <v>0</v>
      </c>
      <c r="X51">
        <v>7</v>
      </c>
      <c r="AE51">
        <v>3</v>
      </c>
      <c r="AL51">
        <v>58</v>
      </c>
      <c r="AN51">
        <v>8</v>
      </c>
      <c r="AO51">
        <v>0.73895001411437999</v>
      </c>
      <c r="AP51">
        <v>90.993316173553453</v>
      </c>
    </row>
    <row r="52" spans="1:42" x14ac:dyDescent="0.25">
      <c r="A52" s="12">
        <v>82</v>
      </c>
      <c r="B52">
        <v>2</v>
      </c>
      <c r="C52">
        <v>1</v>
      </c>
      <c r="D52">
        <v>0</v>
      </c>
      <c r="E52">
        <v>1</v>
      </c>
      <c r="F52">
        <v>0.41</v>
      </c>
      <c r="G52">
        <v>3</v>
      </c>
      <c r="H52">
        <v>6</v>
      </c>
      <c r="I52">
        <v>212</v>
      </c>
      <c r="J52">
        <v>1</v>
      </c>
      <c r="Q52">
        <v>0</v>
      </c>
      <c r="X52">
        <v>5</v>
      </c>
      <c r="AE52">
        <v>9</v>
      </c>
      <c r="AN52">
        <v>1</v>
      </c>
      <c r="AO52">
        <v>0.73810002207756042</v>
      </c>
      <c r="AP52">
        <v>246.78474247455597</v>
      </c>
    </row>
    <row r="53" spans="1:42" x14ac:dyDescent="0.25">
      <c r="A53" s="12">
        <v>167</v>
      </c>
      <c r="B53">
        <v>6</v>
      </c>
      <c r="C53">
        <v>0</v>
      </c>
      <c r="D53">
        <v>0</v>
      </c>
      <c r="E53">
        <v>2</v>
      </c>
      <c r="F53">
        <v>0.3</v>
      </c>
      <c r="G53">
        <v>4</v>
      </c>
      <c r="H53">
        <v>8</v>
      </c>
      <c r="I53">
        <v>247</v>
      </c>
      <c r="J53">
        <v>1</v>
      </c>
      <c r="K53">
        <v>0</v>
      </c>
      <c r="L53">
        <v>0</v>
      </c>
      <c r="M53">
        <v>0</v>
      </c>
      <c r="N53">
        <v>0</v>
      </c>
      <c r="Q53">
        <v>1</v>
      </c>
      <c r="R53">
        <v>0</v>
      </c>
      <c r="S53">
        <v>1</v>
      </c>
      <c r="T53">
        <v>1</v>
      </c>
      <c r="U53">
        <v>0</v>
      </c>
      <c r="X53">
        <v>6</v>
      </c>
      <c r="Y53">
        <v>6</v>
      </c>
      <c r="Z53">
        <v>8</v>
      </c>
      <c r="AA53">
        <v>5</v>
      </c>
      <c r="AB53">
        <v>6</v>
      </c>
      <c r="AE53">
        <v>5</v>
      </c>
      <c r="AF53">
        <v>3</v>
      </c>
      <c r="AG53">
        <v>7</v>
      </c>
      <c r="AH53">
        <v>9</v>
      </c>
      <c r="AI53">
        <v>3</v>
      </c>
      <c r="AL53">
        <v>92</v>
      </c>
      <c r="AN53">
        <v>31</v>
      </c>
      <c r="AO53">
        <v>0.7380000054836271</v>
      </c>
      <c r="AP53">
        <v>622.68725943565346</v>
      </c>
    </row>
    <row r="54" spans="1:42" x14ac:dyDescent="0.25">
      <c r="A54" s="12">
        <v>132</v>
      </c>
      <c r="B54">
        <v>2</v>
      </c>
      <c r="C54">
        <v>1</v>
      </c>
      <c r="D54">
        <v>1</v>
      </c>
      <c r="E54">
        <v>2</v>
      </c>
      <c r="F54">
        <v>0.42</v>
      </c>
      <c r="G54">
        <v>4</v>
      </c>
      <c r="H54">
        <v>5</v>
      </c>
      <c r="I54">
        <v>60</v>
      </c>
      <c r="J54">
        <v>1</v>
      </c>
      <c r="Q54">
        <v>1</v>
      </c>
      <c r="X54">
        <v>5</v>
      </c>
      <c r="AE54">
        <v>9</v>
      </c>
      <c r="AL54">
        <v>114</v>
      </c>
      <c r="AN54">
        <v>16</v>
      </c>
      <c r="AO54">
        <v>0.73735001683235146</v>
      </c>
      <c r="AP54">
        <v>277.2758811712265</v>
      </c>
    </row>
    <row r="55" spans="1:42" x14ac:dyDescent="0.25">
      <c r="A55" s="12">
        <v>280</v>
      </c>
      <c r="B55">
        <v>3</v>
      </c>
      <c r="C55">
        <v>1</v>
      </c>
      <c r="D55">
        <v>1</v>
      </c>
      <c r="E55">
        <v>2</v>
      </c>
      <c r="F55">
        <v>0.18</v>
      </c>
      <c r="G55">
        <v>4</v>
      </c>
      <c r="H55">
        <v>7</v>
      </c>
      <c r="I55">
        <v>213</v>
      </c>
      <c r="J55">
        <v>1</v>
      </c>
      <c r="K55">
        <v>1</v>
      </c>
      <c r="Q55">
        <v>1</v>
      </c>
      <c r="R55">
        <v>0</v>
      </c>
      <c r="X55">
        <v>8</v>
      </c>
      <c r="Y55">
        <v>5</v>
      </c>
      <c r="AE55">
        <v>9</v>
      </c>
      <c r="AF55">
        <v>7</v>
      </c>
      <c r="AL55">
        <v>114</v>
      </c>
      <c r="AN55">
        <v>8</v>
      </c>
      <c r="AO55">
        <v>0.73670002818107605</v>
      </c>
      <c r="AP55">
        <v>331.29464161396004</v>
      </c>
    </row>
    <row r="56" spans="1:42" x14ac:dyDescent="0.25">
      <c r="A56" s="12">
        <v>53</v>
      </c>
      <c r="B56">
        <v>4</v>
      </c>
      <c r="C56">
        <v>0</v>
      </c>
      <c r="D56">
        <v>0</v>
      </c>
      <c r="E56">
        <v>1</v>
      </c>
      <c r="F56">
        <v>0.35</v>
      </c>
      <c r="G56">
        <v>3</v>
      </c>
      <c r="H56">
        <v>6</v>
      </c>
      <c r="I56">
        <v>273</v>
      </c>
      <c r="J56">
        <v>0</v>
      </c>
      <c r="K56">
        <v>1</v>
      </c>
      <c r="L56">
        <v>1</v>
      </c>
      <c r="Q56">
        <v>1</v>
      </c>
      <c r="R56">
        <v>0</v>
      </c>
      <c r="S56">
        <v>0</v>
      </c>
      <c r="X56">
        <v>8</v>
      </c>
      <c r="Y56">
        <v>6</v>
      </c>
      <c r="Z56">
        <v>7</v>
      </c>
      <c r="AE56">
        <v>3</v>
      </c>
      <c r="AF56">
        <v>11</v>
      </c>
      <c r="AG56">
        <v>7</v>
      </c>
      <c r="AN56">
        <v>17</v>
      </c>
      <c r="AO56">
        <v>0.73634999990463257</v>
      </c>
      <c r="AP56">
        <v>1921.172091722485</v>
      </c>
    </row>
    <row r="57" spans="1:42" x14ac:dyDescent="0.25">
      <c r="A57" s="12">
        <v>206</v>
      </c>
      <c r="B57">
        <v>3</v>
      </c>
      <c r="C57">
        <v>0</v>
      </c>
      <c r="D57">
        <v>0</v>
      </c>
      <c r="E57">
        <v>1</v>
      </c>
      <c r="F57">
        <v>0.05</v>
      </c>
      <c r="G57">
        <v>4</v>
      </c>
      <c r="H57">
        <v>4</v>
      </c>
      <c r="I57">
        <v>10</v>
      </c>
      <c r="J57">
        <v>1</v>
      </c>
      <c r="K57">
        <v>0</v>
      </c>
      <c r="Q57">
        <v>1</v>
      </c>
      <c r="R57">
        <v>0</v>
      </c>
      <c r="X57">
        <v>7</v>
      </c>
      <c r="Y57">
        <v>5</v>
      </c>
      <c r="AE57">
        <v>9</v>
      </c>
      <c r="AF57">
        <v>5</v>
      </c>
      <c r="AN57">
        <v>5</v>
      </c>
      <c r="AO57">
        <v>0.73614999651908852</v>
      </c>
      <c r="AP57">
        <v>432.75231623649597</v>
      </c>
    </row>
    <row r="58" spans="1:42" x14ac:dyDescent="0.25">
      <c r="A58" s="12">
        <v>245</v>
      </c>
      <c r="B58">
        <v>2</v>
      </c>
      <c r="C58">
        <v>1</v>
      </c>
      <c r="D58">
        <v>1</v>
      </c>
      <c r="E58">
        <v>2</v>
      </c>
      <c r="F58">
        <v>0.36</v>
      </c>
      <c r="G58">
        <v>4</v>
      </c>
      <c r="H58">
        <v>5</v>
      </c>
      <c r="I58">
        <v>206</v>
      </c>
      <c r="J58">
        <v>0</v>
      </c>
      <c r="Q58">
        <v>0</v>
      </c>
      <c r="X58">
        <v>8</v>
      </c>
      <c r="AE58">
        <v>7</v>
      </c>
      <c r="AL58">
        <v>94</v>
      </c>
      <c r="AN58">
        <v>8</v>
      </c>
      <c r="AO58">
        <v>0.73585000634193398</v>
      </c>
      <c r="AP58">
        <v>251.37927794456448</v>
      </c>
    </row>
    <row r="59" spans="1:42" x14ac:dyDescent="0.25">
      <c r="A59" s="12">
        <v>305</v>
      </c>
      <c r="B59">
        <v>2</v>
      </c>
      <c r="C59">
        <v>0</v>
      </c>
      <c r="D59">
        <v>0</v>
      </c>
      <c r="E59">
        <v>2</v>
      </c>
      <c r="F59">
        <v>0.49</v>
      </c>
      <c r="G59">
        <v>4</v>
      </c>
      <c r="H59">
        <v>4</v>
      </c>
      <c r="I59">
        <v>71</v>
      </c>
      <c r="J59">
        <v>1</v>
      </c>
      <c r="Q59">
        <v>1</v>
      </c>
      <c r="X59">
        <v>8</v>
      </c>
      <c r="AE59">
        <v>5</v>
      </c>
      <c r="AL59">
        <v>90</v>
      </c>
      <c r="AN59">
        <v>49</v>
      </c>
      <c r="AO59">
        <v>0.73184999823570251</v>
      </c>
      <c r="AP59">
        <v>438.56616973876953</v>
      </c>
    </row>
    <row r="60" spans="1:42" x14ac:dyDescent="0.25">
      <c r="A60" s="12">
        <v>311</v>
      </c>
      <c r="B60">
        <v>3</v>
      </c>
      <c r="C60">
        <v>0</v>
      </c>
      <c r="D60">
        <v>0</v>
      </c>
      <c r="E60">
        <v>1</v>
      </c>
      <c r="F60">
        <v>0.06</v>
      </c>
      <c r="G60">
        <v>4</v>
      </c>
      <c r="H60">
        <v>4</v>
      </c>
      <c r="I60">
        <v>176</v>
      </c>
      <c r="J60">
        <v>1</v>
      </c>
      <c r="K60">
        <v>0</v>
      </c>
      <c r="Q60">
        <v>1</v>
      </c>
      <c r="R60">
        <v>0</v>
      </c>
      <c r="X60">
        <v>8</v>
      </c>
      <c r="Y60">
        <v>5</v>
      </c>
      <c r="AE60">
        <v>9</v>
      </c>
      <c r="AF60">
        <v>5</v>
      </c>
      <c r="AN60">
        <v>5</v>
      </c>
      <c r="AO60">
        <v>0.73164999485015902</v>
      </c>
      <c r="AP60">
        <v>637.76759147644054</v>
      </c>
    </row>
    <row r="61" spans="1:42" x14ac:dyDescent="0.25">
      <c r="A61" s="12">
        <v>175</v>
      </c>
      <c r="B61">
        <v>2</v>
      </c>
      <c r="C61">
        <v>1</v>
      </c>
      <c r="D61">
        <v>0</v>
      </c>
      <c r="E61">
        <v>1</v>
      </c>
      <c r="F61">
        <v>0.46</v>
      </c>
      <c r="G61">
        <v>4</v>
      </c>
      <c r="H61">
        <v>9</v>
      </c>
      <c r="I61">
        <v>182</v>
      </c>
      <c r="J61">
        <v>0</v>
      </c>
      <c r="Q61">
        <v>0</v>
      </c>
      <c r="X61">
        <v>5</v>
      </c>
      <c r="AE61">
        <v>11</v>
      </c>
      <c r="AN61">
        <v>1</v>
      </c>
      <c r="AO61">
        <v>0.73075002431869507</v>
      </c>
      <c r="AP61">
        <v>836.47676277160645</v>
      </c>
    </row>
    <row r="62" spans="1:42" x14ac:dyDescent="0.25">
      <c r="A62" s="12">
        <v>166</v>
      </c>
      <c r="B62">
        <v>4</v>
      </c>
      <c r="C62">
        <v>0</v>
      </c>
      <c r="D62">
        <v>0</v>
      </c>
      <c r="E62">
        <v>1</v>
      </c>
      <c r="F62">
        <v>0.1</v>
      </c>
      <c r="G62">
        <v>2</v>
      </c>
      <c r="H62">
        <v>6</v>
      </c>
      <c r="I62">
        <v>154</v>
      </c>
      <c r="J62">
        <v>1</v>
      </c>
      <c r="K62">
        <v>0</v>
      </c>
      <c r="L62">
        <v>1</v>
      </c>
      <c r="Q62">
        <v>1</v>
      </c>
      <c r="R62">
        <v>1</v>
      </c>
      <c r="S62">
        <v>1</v>
      </c>
      <c r="X62">
        <v>8</v>
      </c>
      <c r="Y62">
        <v>5</v>
      </c>
      <c r="Z62">
        <v>6</v>
      </c>
      <c r="AE62">
        <v>9</v>
      </c>
      <c r="AF62">
        <v>5</v>
      </c>
      <c r="AG62">
        <v>11</v>
      </c>
      <c r="AN62">
        <v>5</v>
      </c>
      <c r="AO62">
        <v>0.72945001721382152</v>
      </c>
      <c r="AP62">
        <v>635.71197330951702</v>
      </c>
    </row>
    <row r="63" spans="1:42" x14ac:dyDescent="0.25">
      <c r="A63" s="12">
        <v>156</v>
      </c>
      <c r="B63">
        <v>2</v>
      </c>
      <c r="C63">
        <v>1</v>
      </c>
      <c r="D63">
        <v>0</v>
      </c>
      <c r="E63">
        <v>1</v>
      </c>
      <c r="F63">
        <v>0.45</v>
      </c>
      <c r="G63">
        <v>5</v>
      </c>
      <c r="H63">
        <v>6</v>
      </c>
      <c r="I63">
        <v>241</v>
      </c>
      <c r="J63">
        <v>0</v>
      </c>
      <c r="Q63">
        <v>0</v>
      </c>
      <c r="X63">
        <v>8</v>
      </c>
      <c r="AE63">
        <v>7</v>
      </c>
      <c r="AN63">
        <v>1</v>
      </c>
      <c r="AO63">
        <v>0.72944998741149902</v>
      </c>
      <c r="AP63">
        <v>1377.615417003635</v>
      </c>
    </row>
    <row r="64" spans="1:42" x14ac:dyDescent="0.25">
      <c r="A64" s="12">
        <v>196</v>
      </c>
      <c r="B64">
        <v>2</v>
      </c>
      <c r="C64">
        <v>1</v>
      </c>
      <c r="D64">
        <v>0</v>
      </c>
      <c r="E64">
        <v>1</v>
      </c>
      <c r="F64">
        <v>0.43</v>
      </c>
      <c r="G64">
        <v>4</v>
      </c>
      <c r="H64">
        <v>8</v>
      </c>
      <c r="I64">
        <v>234</v>
      </c>
      <c r="J64">
        <v>0</v>
      </c>
      <c r="Q64">
        <v>1</v>
      </c>
      <c r="X64">
        <v>8</v>
      </c>
      <c r="AE64">
        <v>7</v>
      </c>
      <c r="AN64">
        <v>1</v>
      </c>
      <c r="AO64">
        <v>0.7287999987602235</v>
      </c>
      <c r="AP64">
        <v>178.50055062770798</v>
      </c>
    </row>
    <row r="65" spans="1:42" x14ac:dyDescent="0.25">
      <c r="A65" s="12">
        <v>152</v>
      </c>
      <c r="B65">
        <v>2</v>
      </c>
      <c r="C65">
        <v>1</v>
      </c>
      <c r="D65">
        <v>1</v>
      </c>
      <c r="E65">
        <v>1</v>
      </c>
      <c r="F65">
        <v>0.42</v>
      </c>
      <c r="G65">
        <v>4</v>
      </c>
      <c r="H65">
        <v>4</v>
      </c>
      <c r="I65">
        <v>62</v>
      </c>
      <c r="J65">
        <v>1</v>
      </c>
      <c r="Q65">
        <v>1</v>
      </c>
      <c r="X65">
        <v>5</v>
      </c>
      <c r="AE65">
        <v>11</v>
      </c>
      <c r="AN65">
        <v>16</v>
      </c>
      <c r="AO65">
        <v>0.72865000367164656</v>
      </c>
      <c r="AP65">
        <v>176.86705648899101</v>
      </c>
    </row>
    <row r="66" spans="1:42" x14ac:dyDescent="0.25">
      <c r="A66" s="12">
        <v>173</v>
      </c>
      <c r="B66">
        <v>4</v>
      </c>
      <c r="C66">
        <v>0</v>
      </c>
      <c r="D66">
        <v>0</v>
      </c>
      <c r="E66">
        <v>3</v>
      </c>
      <c r="F66">
        <v>0.49</v>
      </c>
      <c r="G66">
        <v>3</v>
      </c>
      <c r="H66">
        <v>7</v>
      </c>
      <c r="I66">
        <v>104</v>
      </c>
      <c r="J66">
        <v>0</v>
      </c>
      <c r="K66">
        <v>1</v>
      </c>
      <c r="L66">
        <v>1</v>
      </c>
      <c r="Q66">
        <v>0</v>
      </c>
      <c r="R66">
        <v>0</v>
      </c>
      <c r="S66">
        <v>1</v>
      </c>
      <c r="X66">
        <v>5</v>
      </c>
      <c r="Y66">
        <v>5</v>
      </c>
      <c r="Z66">
        <v>6</v>
      </c>
      <c r="AE66">
        <v>5</v>
      </c>
      <c r="AF66">
        <v>11</v>
      </c>
      <c r="AG66">
        <v>9</v>
      </c>
      <c r="AL66">
        <v>52</v>
      </c>
      <c r="AM66">
        <v>28</v>
      </c>
      <c r="AN66">
        <v>17</v>
      </c>
      <c r="AO66">
        <v>0.72730001807212807</v>
      </c>
      <c r="AP66">
        <v>638.97751188278198</v>
      </c>
    </row>
    <row r="67" spans="1:42" x14ac:dyDescent="0.25">
      <c r="A67" s="12">
        <v>295</v>
      </c>
      <c r="B67">
        <v>2</v>
      </c>
      <c r="C67">
        <v>1</v>
      </c>
      <c r="D67">
        <v>1</v>
      </c>
      <c r="E67">
        <v>1</v>
      </c>
      <c r="F67">
        <v>0.43</v>
      </c>
      <c r="G67">
        <v>3</v>
      </c>
      <c r="H67">
        <v>4</v>
      </c>
      <c r="I67">
        <v>29</v>
      </c>
      <c r="J67">
        <v>1</v>
      </c>
      <c r="Q67">
        <v>1</v>
      </c>
      <c r="X67">
        <v>6</v>
      </c>
      <c r="AE67">
        <v>11</v>
      </c>
      <c r="AN67">
        <v>16</v>
      </c>
      <c r="AO67">
        <v>0.72729998826980602</v>
      </c>
      <c r="AP67">
        <v>211.8014041185375</v>
      </c>
    </row>
    <row r="68" spans="1:42" x14ac:dyDescent="0.25">
      <c r="A68" s="12">
        <v>241</v>
      </c>
      <c r="B68">
        <v>2</v>
      </c>
      <c r="C68">
        <v>1</v>
      </c>
      <c r="D68">
        <v>0</v>
      </c>
      <c r="E68">
        <v>1</v>
      </c>
      <c r="F68">
        <v>0.41</v>
      </c>
      <c r="G68">
        <v>3</v>
      </c>
      <c r="H68">
        <v>8</v>
      </c>
      <c r="I68">
        <v>40</v>
      </c>
      <c r="J68">
        <v>0</v>
      </c>
      <c r="Q68">
        <v>0</v>
      </c>
      <c r="X68">
        <v>7</v>
      </c>
      <c r="AE68">
        <v>11</v>
      </c>
      <c r="AN68">
        <v>1</v>
      </c>
      <c r="AO68">
        <v>0.72679999470710754</v>
      </c>
      <c r="AP68">
        <v>205.55490601062797</v>
      </c>
    </row>
    <row r="69" spans="1:42" x14ac:dyDescent="0.25">
      <c r="A69" s="12">
        <v>74</v>
      </c>
      <c r="B69">
        <v>3</v>
      </c>
      <c r="C69">
        <v>1</v>
      </c>
      <c r="D69">
        <v>1</v>
      </c>
      <c r="E69">
        <v>1</v>
      </c>
      <c r="F69">
        <v>0.34</v>
      </c>
      <c r="G69">
        <v>3</v>
      </c>
      <c r="H69">
        <v>7</v>
      </c>
      <c r="I69">
        <v>54</v>
      </c>
      <c r="J69">
        <v>1</v>
      </c>
      <c r="K69">
        <v>0</v>
      </c>
      <c r="Q69">
        <v>1</v>
      </c>
      <c r="R69">
        <v>1</v>
      </c>
      <c r="X69">
        <v>7</v>
      </c>
      <c r="Y69">
        <v>8</v>
      </c>
      <c r="AE69">
        <v>9</v>
      </c>
      <c r="AF69">
        <v>7</v>
      </c>
      <c r="AN69">
        <v>16</v>
      </c>
      <c r="AO69">
        <v>0.72659999132156394</v>
      </c>
      <c r="AP69">
        <v>78.600545406341553</v>
      </c>
    </row>
    <row r="70" spans="1:42" x14ac:dyDescent="0.25">
      <c r="A70" s="12">
        <v>84</v>
      </c>
      <c r="B70">
        <v>2</v>
      </c>
      <c r="C70">
        <v>1</v>
      </c>
      <c r="D70">
        <v>1</v>
      </c>
      <c r="E70">
        <v>1</v>
      </c>
      <c r="F70">
        <v>0.32</v>
      </c>
      <c r="G70">
        <v>4</v>
      </c>
      <c r="H70">
        <v>6</v>
      </c>
      <c r="I70">
        <v>78</v>
      </c>
      <c r="J70">
        <v>1</v>
      </c>
      <c r="Q70">
        <v>1</v>
      </c>
      <c r="X70">
        <v>6</v>
      </c>
      <c r="AE70">
        <v>7</v>
      </c>
      <c r="AN70">
        <v>16</v>
      </c>
      <c r="AO70">
        <v>0.72615000605583191</v>
      </c>
      <c r="AP70">
        <v>186.12110817432398</v>
      </c>
    </row>
    <row r="71" spans="1:42" x14ac:dyDescent="0.25">
      <c r="A71" s="12">
        <v>246</v>
      </c>
      <c r="B71">
        <v>3</v>
      </c>
      <c r="C71">
        <v>1</v>
      </c>
      <c r="D71">
        <v>1</v>
      </c>
      <c r="E71">
        <v>1</v>
      </c>
      <c r="F71">
        <v>0.25</v>
      </c>
      <c r="G71">
        <v>3</v>
      </c>
      <c r="H71">
        <v>6</v>
      </c>
      <c r="I71">
        <v>44</v>
      </c>
      <c r="J71">
        <v>1</v>
      </c>
      <c r="K71">
        <v>1</v>
      </c>
      <c r="Q71">
        <v>1</v>
      </c>
      <c r="R71">
        <v>1</v>
      </c>
      <c r="X71">
        <v>7</v>
      </c>
      <c r="Y71">
        <v>8</v>
      </c>
      <c r="AE71">
        <v>9</v>
      </c>
      <c r="AF71">
        <v>5</v>
      </c>
      <c r="AN71">
        <v>16</v>
      </c>
      <c r="AO71">
        <v>0.72349998354911804</v>
      </c>
      <c r="AP71">
        <v>133.77734899520897</v>
      </c>
    </row>
    <row r="72" spans="1:42" x14ac:dyDescent="0.25">
      <c r="A72" s="12">
        <v>258</v>
      </c>
      <c r="B72">
        <v>2</v>
      </c>
      <c r="C72">
        <v>1</v>
      </c>
      <c r="D72">
        <v>1</v>
      </c>
      <c r="E72">
        <v>1</v>
      </c>
      <c r="F72">
        <v>0.39</v>
      </c>
      <c r="G72">
        <v>3</v>
      </c>
      <c r="H72">
        <v>5</v>
      </c>
      <c r="I72">
        <v>80</v>
      </c>
      <c r="J72">
        <v>1</v>
      </c>
      <c r="Q72">
        <v>1</v>
      </c>
      <c r="X72">
        <v>5</v>
      </c>
      <c r="AE72">
        <v>11</v>
      </c>
      <c r="AN72">
        <v>16</v>
      </c>
      <c r="AO72">
        <v>0.72290000319480896</v>
      </c>
      <c r="AP72">
        <v>139.74341845512384</v>
      </c>
    </row>
    <row r="73" spans="1:42" x14ac:dyDescent="0.25">
      <c r="A73" s="12">
        <v>127</v>
      </c>
      <c r="B73">
        <v>2</v>
      </c>
      <c r="C73">
        <v>0</v>
      </c>
      <c r="D73">
        <v>0</v>
      </c>
      <c r="E73">
        <v>2</v>
      </c>
      <c r="F73">
        <v>0.48</v>
      </c>
      <c r="G73">
        <v>3</v>
      </c>
      <c r="H73">
        <v>6</v>
      </c>
      <c r="I73">
        <v>172</v>
      </c>
      <c r="J73">
        <v>1</v>
      </c>
      <c r="Q73">
        <v>0</v>
      </c>
      <c r="X73">
        <v>7</v>
      </c>
      <c r="AE73">
        <v>3</v>
      </c>
      <c r="AL73">
        <v>44</v>
      </c>
      <c r="AN73">
        <v>17</v>
      </c>
      <c r="AO73">
        <v>0.72200000286102251</v>
      </c>
      <c r="AP73">
        <v>195.26981043815601</v>
      </c>
    </row>
    <row r="74" spans="1:42" x14ac:dyDescent="0.25">
      <c r="A74" s="12">
        <v>182</v>
      </c>
      <c r="B74">
        <v>2</v>
      </c>
      <c r="C74">
        <v>0</v>
      </c>
      <c r="D74">
        <v>0</v>
      </c>
      <c r="E74">
        <v>2</v>
      </c>
      <c r="F74">
        <v>0.48</v>
      </c>
      <c r="G74">
        <v>4</v>
      </c>
      <c r="H74">
        <v>5</v>
      </c>
      <c r="I74">
        <v>119</v>
      </c>
      <c r="J74">
        <v>1</v>
      </c>
      <c r="Q74">
        <v>1</v>
      </c>
      <c r="X74">
        <v>8</v>
      </c>
      <c r="AE74">
        <v>5</v>
      </c>
      <c r="AL74">
        <v>122</v>
      </c>
      <c r="AN74">
        <v>5</v>
      </c>
      <c r="AO74">
        <v>0.721050024032593</v>
      </c>
      <c r="AP74">
        <v>305.28537809848797</v>
      </c>
    </row>
    <row r="75" spans="1:42" x14ac:dyDescent="0.25">
      <c r="A75" s="12">
        <v>259</v>
      </c>
      <c r="B75">
        <v>4</v>
      </c>
      <c r="C75">
        <v>0</v>
      </c>
      <c r="D75">
        <v>0</v>
      </c>
      <c r="E75">
        <v>1</v>
      </c>
      <c r="F75">
        <v>0.11</v>
      </c>
      <c r="G75">
        <v>5</v>
      </c>
      <c r="H75">
        <v>4</v>
      </c>
      <c r="I75">
        <v>204</v>
      </c>
      <c r="J75">
        <v>1</v>
      </c>
      <c r="K75">
        <v>0</v>
      </c>
      <c r="L75">
        <v>1</v>
      </c>
      <c r="Q75">
        <v>1</v>
      </c>
      <c r="R75">
        <v>0</v>
      </c>
      <c r="S75">
        <v>1</v>
      </c>
      <c r="X75">
        <v>8</v>
      </c>
      <c r="Y75">
        <v>5</v>
      </c>
      <c r="Z75">
        <v>8</v>
      </c>
      <c r="AE75">
        <v>7</v>
      </c>
      <c r="AF75">
        <v>3</v>
      </c>
      <c r="AG75">
        <v>9</v>
      </c>
      <c r="AN75">
        <v>5</v>
      </c>
      <c r="AO75">
        <v>0.72064998745918296</v>
      </c>
      <c r="AP75">
        <v>1174.3485119342815</v>
      </c>
    </row>
    <row r="76" spans="1:42" x14ac:dyDescent="0.25">
      <c r="A76" s="12">
        <v>312</v>
      </c>
      <c r="B76">
        <v>4</v>
      </c>
      <c r="C76">
        <v>0</v>
      </c>
      <c r="D76">
        <v>0</v>
      </c>
      <c r="E76">
        <v>2</v>
      </c>
      <c r="F76">
        <v>0.18</v>
      </c>
      <c r="G76">
        <v>3</v>
      </c>
      <c r="H76">
        <v>5</v>
      </c>
      <c r="I76">
        <v>113</v>
      </c>
      <c r="J76">
        <v>0</v>
      </c>
      <c r="K76">
        <v>1</v>
      </c>
      <c r="L76">
        <v>0</v>
      </c>
      <c r="Q76">
        <v>0</v>
      </c>
      <c r="R76">
        <v>0</v>
      </c>
      <c r="S76">
        <v>0</v>
      </c>
      <c r="X76">
        <v>6</v>
      </c>
      <c r="Y76">
        <v>5</v>
      </c>
      <c r="Z76">
        <v>5</v>
      </c>
      <c r="AE76">
        <v>3</v>
      </c>
      <c r="AF76">
        <v>11</v>
      </c>
      <c r="AG76">
        <v>3</v>
      </c>
      <c r="AL76">
        <v>126</v>
      </c>
      <c r="AN76">
        <v>17</v>
      </c>
      <c r="AO76">
        <v>0.71889999508857749</v>
      </c>
      <c r="AP76">
        <v>106.72797918319699</v>
      </c>
    </row>
    <row r="77" spans="1:42" x14ac:dyDescent="0.25">
      <c r="A77" s="12">
        <v>25</v>
      </c>
      <c r="B77">
        <v>2</v>
      </c>
      <c r="C77">
        <v>1</v>
      </c>
      <c r="D77">
        <v>1</v>
      </c>
      <c r="E77">
        <v>1</v>
      </c>
      <c r="F77">
        <v>0.19</v>
      </c>
      <c r="G77">
        <v>4</v>
      </c>
      <c r="H77">
        <v>6</v>
      </c>
      <c r="I77">
        <v>158</v>
      </c>
      <c r="J77">
        <v>1</v>
      </c>
      <c r="Q77">
        <v>1</v>
      </c>
      <c r="X77">
        <v>8</v>
      </c>
      <c r="AE77">
        <v>9</v>
      </c>
      <c r="AN77">
        <v>16</v>
      </c>
      <c r="AO77">
        <v>0.71885001659393311</v>
      </c>
      <c r="AP77">
        <v>182.941020846367</v>
      </c>
    </row>
    <row r="78" spans="1:42" x14ac:dyDescent="0.25">
      <c r="A78" s="12">
        <v>309</v>
      </c>
      <c r="B78">
        <v>3</v>
      </c>
      <c r="C78">
        <v>0</v>
      </c>
      <c r="D78">
        <v>0</v>
      </c>
      <c r="E78">
        <v>2</v>
      </c>
      <c r="F78">
        <v>0.26</v>
      </c>
      <c r="G78">
        <v>3</v>
      </c>
      <c r="H78">
        <v>5</v>
      </c>
      <c r="I78">
        <v>134</v>
      </c>
      <c r="J78">
        <v>0</v>
      </c>
      <c r="K78">
        <v>1</v>
      </c>
      <c r="Q78">
        <v>0</v>
      </c>
      <c r="R78">
        <v>0</v>
      </c>
      <c r="X78">
        <v>6</v>
      </c>
      <c r="Y78">
        <v>5</v>
      </c>
      <c r="AE78">
        <v>3</v>
      </c>
      <c r="AF78">
        <v>11</v>
      </c>
      <c r="AL78">
        <v>60</v>
      </c>
      <c r="AN78">
        <v>17</v>
      </c>
      <c r="AO78">
        <v>0.71774998307228099</v>
      </c>
      <c r="AP78">
        <v>264.11383223533653</v>
      </c>
    </row>
    <row r="79" spans="1:42" x14ac:dyDescent="0.25">
      <c r="A79" s="12">
        <v>230</v>
      </c>
      <c r="B79">
        <v>3</v>
      </c>
      <c r="C79">
        <v>0</v>
      </c>
      <c r="D79">
        <v>0</v>
      </c>
      <c r="E79">
        <v>1</v>
      </c>
      <c r="F79">
        <v>0.31</v>
      </c>
      <c r="G79">
        <v>3</v>
      </c>
      <c r="H79">
        <v>4</v>
      </c>
      <c r="I79">
        <v>62</v>
      </c>
      <c r="J79">
        <v>1</v>
      </c>
      <c r="K79">
        <v>0</v>
      </c>
      <c r="Q79">
        <v>1</v>
      </c>
      <c r="R79">
        <v>0</v>
      </c>
      <c r="X79">
        <v>8</v>
      </c>
      <c r="Y79">
        <v>5</v>
      </c>
      <c r="AE79">
        <v>5</v>
      </c>
      <c r="AF79">
        <v>3</v>
      </c>
      <c r="AN79">
        <v>5</v>
      </c>
      <c r="AO79">
        <v>0.71670001745223999</v>
      </c>
      <c r="AP79">
        <v>478.94893050193798</v>
      </c>
    </row>
    <row r="80" spans="1:42" x14ac:dyDescent="0.25">
      <c r="A80" s="12">
        <v>131</v>
      </c>
      <c r="B80">
        <v>2</v>
      </c>
      <c r="C80">
        <v>0</v>
      </c>
      <c r="D80">
        <v>0</v>
      </c>
      <c r="E80">
        <v>1</v>
      </c>
      <c r="F80">
        <v>0.36</v>
      </c>
      <c r="G80">
        <v>4</v>
      </c>
      <c r="H80">
        <v>5</v>
      </c>
      <c r="I80">
        <v>29</v>
      </c>
      <c r="J80">
        <v>1</v>
      </c>
      <c r="Q80">
        <v>1</v>
      </c>
      <c r="X80">
        <v>6</v>
      </c>
      <c r="AE80">
        <v>9</v>
      </c>
      <c r="AN80">
        <v>5</v>
      </c>
      <c r="AO80">
        <v>0.71669998764991749</v>
      </c>
      <c r="AP80">
        <v>201.467821240425</v>
      </c>
    </row>
    <row r="81" spans="1:42" x14ac:dyDescent="0.25">
      <c r="A81" s="12">
        <v>89</v>
      </c>
      <c r="B81">
        <v>4</v>
      </c>
      <c r="C81">
        <v>1</v>
      </c>
      <c r="D81">
        <v>1</v>
      </c>
      <c r="E81">
        <v>1</v>
      </c>
      <c r="F81">
        <v>0.36</v>
      </c>
      <c r="G81">
        <v>4</v>
      </c>
      <c r="H81">
        <v>4</v>
      </c>
      <c r="I81">
        <v>68</v>
      </c>
      <c r="J81">
        <v>1</v>
      </c>
      <c r="K81">
        <v>0</v>
      </c>
      <c r="L81">
        <v>0</v>
      </c>
      <c r="Q81">
        <v>1</v>
      </c>
      <c r="R81">
        <v>1</v>
      </c>
      <c r="S81">
        <v>1</v>
      </c>
      <c r="X81">
        <v>7</v>
      </c>
      <c r="Y81">
        <v>8</v>
      </c>
      <c r="Z81">
        <v>7</v>
      </c>
      <c r="AE81">
        <v>11</v>
      </c>
      <c r="AF81">
        <v>5</v>
      </c>
      <c r="AG81">
        <v>11</v>
      </c>
      <c r="AN81">
        <v>16</v>
      </c>
      <c r="AO81">
        <v>0.71590000391006492</v>
      </c>
      <c r="AP81">
        <v>563.42040395736694</v>
      </c>
    </row>
    <row r="82" spans="1:42" x14ac:dyDescent="0.25">
      <c r="A82" s="12">
        <v>73</v>
      </c>
      <c r="B82">
        <v>3</v>
      </c>
      <c r="C82">
        <v>0</v>
      </c>
      <c r="D82">
        <v>1</v>
      </c>
      <c r="E82">
        <v>3</v>
      </c>
      <c r="F82">
        <v>0.09</v>
      </c>
      <c r="G82">
        <v>5</v>
      </c>
      <c r="H82">
        <v>8</v>
      </c>
      <c r="I82">
        <v>113</v>
      </c>
      <c r="J82">
        <v>0</v>
      </c>
      <c r="K82">
        <v>1</v>
      </c>
      <c r="Q82">
        <v>0</v>
      </c>
      <c r="R82">
        <v>0</v>
      </c>
      <c r="X82">
        <v>6</v>
      </c>
      <c r="Y82">
        <v>5</v>
      </c>
      <c r="AE82">
        <v>11</v>
      </c>
      <c r="AF82">
        <v>11</v>
      </c>
      <c r="AL82">
        <v>50</v>
      </c>
      <c r="AM82">
        <v>48</v>
      </c>
      <c r="AN82">
        <v>17</v>
      </c>
      <c r="AO82">
        <v>0.71520000696182251</v>
      </c>
      <c r="AP82">
        <v>2254.3801966905603</v>
      </c>
    </row>
    <row r="83" spans="1:42" x14ac:dyDescent="0.25">
      <c r="A83" s="12">
        <v>215</v>
      </c>
      <c r="B83">
        <v>2</v>
      </c>
      <c r="C83">
        <v>0</v>
      </c>
      <c r="D83">
        <v>0</v>
      </c>
      <c r="E83">
        <v>2</v>
      </c>
      <c r="F83">
        <v>0.47</v>
      </c>
      <c r="G83">
        <v>3</v>
      </c>
      <c r="H83">
        <v>9</v>
      </c>
      <c r="I83">
        <v>285</v>
      </c>
      <c r="J83">
        <v>1</v>
      </c>
      <c r="Q83">
        <v>1</v>
      </c>
      <c r="X83">
        <v>6</v>
      </c>
      <c r="AE83">
        <v>5</v>
      </c>
      <c r="AL83">
        <v>84</v>
      </c>
      <c r="AN83">
        <v>31</v>
      </c>
      <c r="AO83">
        <v>0.71505001187324546</v>
      </c>
      <c r="AP83">
        <v>299.7531023025515</v>
      </c>
    </row>
    <row r="84" spans="1:42" x14ac:dyDescent="0.25">
      <c r="A84" s="12">
        <v>38</v>
      </c>
      <c r="B84">
        <v>2</v>
      </c>
      <c r="C84">
        <v>0</v>
      </c>
      <c r="D84">
        <v>0</v>
      </c>
      <c r="E84">
        <v>1</v>
      </c>
      <c r="F84">
        <v>0.28999999999999998</v>
      </c>
      <c r="G84">
        <v>4</v>
      </c>
      <c r="H84">
        <v>6</v>
      </c>
      <c r="I84">
        <v>77</v>
      </c>
      <c r="J84">
        <v>1</v>
      </c>
      <c r="Q84">
        <v>0</v>
      </c>
      <c r="X84">
        <v>8</v>
      </c>
      <c r="AE84">
        <v>9</v>
      </c>
      <c r="AN84">
        <v>5</v>
      </c>
      <c r="AO84">
        <v>0.71445000171661399</v>
      </c>
      <c r="AP84">
        <v>968.59641063213348</v>
      </c>
    </row>
    <row r="85" spans="1:42" x14ac:dyDescent="0.25">
      <c r="A85" s="12">
        <v>111</v>
      </c>
      <c r="B85">
        <v>3</v>
      </c>
      <c r="C85">
        <v>1</v>
      </c>
      <c r="D85">
        <v>1</v>
      </c>
      <c r="E85">
        <v>1</v>
      </c>
      <c r="F85">
        <v>0.31</v>
      </c>
      <c r="G85">
        <v>3</v>
      </c>
      <c r="H85">
        <v>5</v>
      </c>
      <c r="I85">
        <v>191</v>
      </c>
      <c r="J85">
        <v>1</v>
      </c>
      <c r="K85">
        <v>0</v>
      </c>
      <c r="Q85">
        <v>1</v>
      </c>
      <c r="R85">
        <v>1</v>
      </c>
      <c r="X85">
        <v>6</v>
      </c>
      <c r="Y85">
        <v>7</v>
      </c>
      <c r="AE85">
        <v>9</v>
      </c>
      <c r="AF85">
        <v>9</v>
      </c>
      <c r="AN85">
        <v>16</v>
      </c>
      <c r="AO85">
        <v>0.71395000815391552</v>
      </c>
      <c r="AP85">
        <v>145.16430056095101</v>
      </c>
    </row>
    <row r="86" spans="1:42" x14ac:dyDescent="0.25">
      <c r="A86" s="12">
        <v>50</v>
      </c>
      <c r="B86">
        <v>3</v>
      </c>
      <c r="C86">
        <v>1</v>
      </c>
      <c r="D86">
        <v>1</v>
      </c>
      <c r="E86">
        <v>1</v>
      </c>
      <c r="F86">
        <v>0.26</v>
      </c>
      <c r="G86">
        <v>3</v>
      </c>
      <c r="H86">
        <v>7</v>
      </c>
      <c r="I86">
        <v>248</v>
      </c>
      <c r="J86">
        <v>1</v>
      </c>
      <c r="K86">
        <v>0</v>
      </c>
      <c r="Q86">
        <v>0</v>
      </c>
      <c r="R86">
        <v>0</v>
      </c>
      <c r="X86">
        <v>6</v>
      </c>
      <c r="Y86">
        <v>8</v>
      </c>
      <c r="AE86">
        <v>11</v>
      </c>
      <c r="AF86">
        <v>3</v>
      </c>
      <c r="AN86">
        <v>8</v>
      </c>
      <c r="AO86">
        <v>0.71279999613761902</v>
      </c>
      <c r="AP86">
        <v>128.587057828903</v>
      </c>
    </row>
    <row r="87" spans="1:42" s="14" customFormat="1" x14ac:dyDescent="0.25">
      <c r="A87" s="13">
        <v>16</v>
      </c>
      <c r="B87" s="14">
        <v>3</v>
      </c>
      <c r="C87" s="14">
        <v>1</v>
      </c>
      <c r="D87" s="14">
        <v>1</v>
      </c>
      <c r="E87" s="14">
        <v>1</v>
      </c>
      <c r="F87" s="14">
        <v>0.35</v>
      </c>
      <c r="G87" s="14">
        <v>3</v>
      </c>
      <c r="H87" s="14">
        <v>5</v>
      </c>
      <c r="I87" s="14">
        <v>31</v>
      </c>
      <c r="J87" s="14">
        <v>1</v>
      </c>
      <c r="K87" s="14">
        <v>0</v>
      </c>
      <c r="Q87" s="14">
        <v>1</v>
      </c>
      <c r="R87" s="14">
        <v>1</v>
      </c>
      <c r="X87" s="14">
        <v>6</v>
      </c>
      <c r="Y87" s="14">
        <v>8</v>
      </c>
      <c r="AE87" s="14">
        <v>11</v>
      </c>
      <c r="AF87" s="14">
        <v>7</v>
      </c>
      <c r="AO87" s="14">
        <v>0.71238999366760247</v>
      </c>
      <c r="AP87" s="14">
        <v>205.71248114109039</v>
      </c>
    </row>
    <row r="88" spans="1:42" x14ac:dyDescent="0.25">
      <c r="A88" s="12">
        <v>104</v>
      </c>
      <c r="B88">
        <v>2</v>
      </c>
      <c r="C88">
        <v>1</v>
      </c>
      <c r="D88">
        <v>1</v>
      </c>
      <c r="E88">
        <v>1</v>
      </c>
      <c r="F88">
        <v>0.21</v>
      </c>
      <c r="G88">
        <v>5</v>
      </c>
      <c r="H88">
        <v>7</v>
      </c>
      <c r="I88">
        <v>239</v>
      </c>
      <c r="J88">
        <v>0</v>
      </c>
      <c r="Q88">
        <v>0</v>
      </c>
      <c r="X88">
        <v>7</v>
      </c>
      <c r="AE88">
        <v>3</v>
      </c>
      <c r="AN88">
        <v>8</v>
      </c>
      <c r="AO88">
        <v>0.71219998598098755</v>
      </c>
      <c r="AP88">
        <v>398.1449373960495</v>
      </c>
    </row>
    <row r="89" spans="1:42" x14ac:dyDescent="0.25">
      <c r="A89" s="12">
        <v>163</v>
      </c>
      <c r="B89">
        <v>4</v>
      </c>
      <c r="C89">
        <v>0</v>
      </c>
      <c r="D89">
        <v>0</v>
      </c>
      <c r="E89">
        <v>1</v>
      </c>
      <c r="F89">
        <v>0.17</v>
      </c>
      <c r="G89">
        <v>5</v>
      </c>
      <c r="H89">
        <v>5</v>
      </c>
      <c r="I89">
        <v>152</v>
      </c>
      <c r="J89">
        <v>0</v>
      </c>
      <c r="K89">
        <v>1</v>
      </c>
      <c r="L89">
        <v>1</v>
      </c>
      <c r="Q89">
        <v>0</v>
      </c>
      <c r="R89">
        <v>0</v>
      </c>
      <c r="S89">
        <v>1</v>
      </c>
      <c r="X89">
        <v>6</v>
      </c>
      <c r="Y89">
        <v>5</v>
      </c>
      <c r="Z89">
        <v>5</v>
      </c>
      <c r="AE89">
        <v>7</v>
      </c>
      <c r="AF89">
        <v>11</v>
      </c>
      <c r="AG89">
        <v>7</v>
      </c>
      <c r="AN89">
        <v>17</v>
      </c>
      <c r="AO89">
        <v>0.71189999580383301</v>
      </c>
      <c r="AP89">
        <v>1470.7316920757301</v>
      </c>
    </row>
    <row r="90" spans="1:42" x14ac:dyDescent="0.25">
      <c r="A90" s="12">
        <v>76</v>
      </c>
      <c r="B90">
        <v>2</v>
      </c>
      <c r="C90">
        <v>1</v>
      </c>
      <c r="D90">
        <v>0</v>
      </c>
      <c r="E90">
        <v>1</v>
      </c>
      <c r="F90">
        <v>0.04</v>
      </c>
      <c r="G90">
        <v>5</v>
      </c>
      <c r="H90">
        <v>4</v>
      </c>
      <c r="I90">
        <v>255</v>
      </c>
      <c r="J90">
        <v>1</v>
      </c>
      <c r="Q90">
        <v>1</v>
      </c>
      <c r="X90">
        <v>6</v>
      </c>
      <c r="AE90">
        <v>5</v>
      </c>
      <c r="AN90">
        <v>5</v>
      </c>
      <c r="AO90">
        <v>0.71180000901222207</v>
      </c>
      <c r="AP90">
        <v>1514.6441428661351</v>
      </c>
    </row>
    <row r="91" spans="1:42" x14ac:dyDescent="0.25">
      <c r="A91" s="12">
        <v>109</v>
      </c>
      <c r="B91">
        <v>3</v>
      </c>
      <c r="C91">
        <v>0</v>
      </c>
      <c r="D91">
        <v>0</v>
      </c>
      <c r="E91">
        <v>1</v>
      </c>
      <c r="F91">
        <v>0.23</v>
      </c>
      <c r="G91">
        <v>4</v>
      </c>
      <c r="H91">
        <v>8</v>
      </c>
      <c r="I91">
        <v>213</v>
      </c>
      <c r="J91">
        <v>0</v>
      </c>
      <c r="K91">
        <v>0</v>
      </c>
      <c r="Q91">
        <v>1</v>
      </c>
      <c r="R91">
        <v>0</v>
      </c>
      <c r="X91">
        <v>5</v>
      </c>
      <c r="Y91">
        <v>7</v>
      </c>
      <c r="AE91">
        <v>7</v>
      </c>
      <c r="AF91">
        <v>7</v>
      </c>
      <c r="AN91">
        <v>1</v>
      </c>
      <c r="AO91">
        <v>0.71035000681877103</v>
      </c>
      <c r="AP91">
        <v>511.00439822673798</v>
      </c>
    </row>
    <row r="92" spans="1:42" x14ac:dyDescent="0.25">
      <c r="A92" s="12">
        <v>194</v>
      </c>
      <c r="B92">
        <v>2</v>
      </c>
      <c r="C92">
        <v>0</v>
      </c>
      <c r="D92">
        <v>0</v>
      </c>
      <c r="E92">
        <v>2</v>
      </c>
      <c r="F92">
        <v>0.24</v>
      </c>
      <c r="G92">
        <v>4</v>
      </c>
      <c r="H92">
        <v>4</v>
      </c>
      <c r="I92">
        <v>72</v>
      </c>
      <c r="J92">
        <v>1</v>
      </c>
      <c r="Q92">
        <v>1</v>
      </c>
      <c r="X92">
        <v>8</v>
      </c>
      <c r="AE92">
        <v>7</v>
      </c>
      <c r="AL92">
        <v>34</v>
      </c>
      <c r="AN92">
        <v>49</v>
      </c>
      <c r="AO92">
        <v>0.70899999141693093</v>
      </c>
      <c r="AP92">
        <v>371.70795989036549</v>
      </c>
    </row>
    <row r="93" spans="1:42" x14ac:dyDescent="0.25">
      <c r="A93" s="12">
        <v>313</v>
      </c>
      <c r="B93">
        <v>2</v>
      </c>
      <c r="C93">
        <v>1</v>
      </c>
      <c r="D93">
        <v>1</v>
      </c>
      <c r="E93">
        <v>2</v>
      </c>
      <c r="F93">
        <v>0.28999999999999998</v>
      </c>
      <c r="G93">
        <v>3</v>
      </c>
      <c r="H93">
        <v>6</v>
      </c>
      <c r="I93">
        <v>247</v>
      </c>
      <c r="J93">
        <v>1</v>
      </c>
      <c r="Q93">
        <v>0</v>
      </c>
      <c r="X93">
        <v>6</v>
      </c>
      <c r="AE93">
        <v>7</v>
      </c>
      <c r="AL93">
        <v>114</v>
      </c>
      <c r="AN93">
        <v>8</v>
      </c>
      <c r="AO93">
        <v>0.70780001084009803</v>
      </c>
      <c r="AP93">
        <v>151.88987247149132</v>
      </c>
    </row>
    <row r="94" spans="1:42" x14ac:dyDescent="0.25">
      <c r="A94" s="12">
        <v>136</v>
      </c>
      <c r="B94">
        <v>2</v>
      </c>
      <c r="C94">
        <v>0</v>
      </c>
      <c r="D94">
        <v>1</v>
      </c>
      <c r="E94">
        <v>1</v>
      </c>
      <c r="F94">
        <v>0</v>
      </c>
      <c r="G94">
        <v>4</v>
      </c>
      <c r="H94">
        <v>7</v>
      </c>
      <c r="I94">
        <v>149</v>
      </c>
      <c r="J94">
        <v>1</v>
      </c>
      <c r="Q94">
        <v>1</v>
      </c>
      <c r="X94">
        <v>8</v>
      </c>
      <c r="AE94">
        <v>9</v>
      </c>
      <c r="AN94">
        <v>5</v>
      </c>
      <c r="AO94">
        <v>0.70715001225471497</v>
      </c>
      <c r="AP94">
        <v>774.90647685527802</v>
      </c>
    </row>
    <row r="95" spans="1:42" x14ac:dyDescent="0.25">
      <c r="A95" s="12">
        <v>227</v>
      </c>
      <c r="B95">
        <v>2</v>
      </c>
      <c r="C95">
        <v>0</v>
      </c>
      <c r="D95">
        <v>0</v>
      </c>
      <c r="E95">
        <v>1</v>
      </c>
      <c r="F95">
        <v>0.2</v>
      </c>
      <c r="G95">
        <v>4</v>
      </c>
      <c r="H95">
        <v>4</v>
      </c>
      <c r="I95">
        <v>157</v>
      </c>
      <c r="J95">
        <v>1</v>
      </c>
      <c r="Q95">
        <v>1</v>
      </c>
      <c r="X95">
        <v>8</v>
      </c>
      <c r="AE95">
        <v>5</v>
      </c>
      <c r="AN95">
        <v>5</v>
      </c>
      <c r="AO95">
        <v>0.70694997906684898</v>
      </c>
      <c r="AP95">
        <v>208.634075760841</v>
      </c>
    </row>
    <row r="96" spans="1:42" x14ac:dyDescent="0.25">
      <c r="A96" s="12">
        <v>315</v>
      </c>
      <c r="B96">
        <v>4</v>
      </c>
      <c r="C96">
        <v>0</v>
      </c>
      <c r="D96">
        <v>0</v>
      </c>
      <c r="E96">
        <v>1</v>
      </c>
      <c r="F96">
        <v>0.11</v>
      </c>
      <c r="G96">
        <v>2</v>
      </c>
      <c r="H96">
        <v>5</v>
      </c>
      <c r="I96">
        <v>151</v>
      </c>
      <c r="J96">
        <v>1</v>
      </c>
      <c r="K96">
        <v>0</v>
      </c>
      <c r="L96">
        <v>1</v>
      </c>
      <c r="Q96">
        <v>1</v>
      </c>
      <c r="R96">
        <v>0</v>
      </c>
      <c r="S96">
        <v>1</v>
      </c>
      <c r="X96">
        <v>8</v>
      </c>
      <c r="Y96">
        <v>5</v>
      </c>
      <c r="Z96">
        <v>6</v>
      </c>
      <c r="AE96">
        <v>11</v>
      </c>
      <c r="AF96">
        <v>5</v>
      </c>
      <c r="AG96">
        <v>9</v>
      </c>
      <c r="AN96">
        <v>5</v>
      </c>
      <c r="AO96">
        <v>0.7046666741371157</v>
      </c>
      <c r="AP96">
        <v>767.21700636545836</v>
      </c>
    </row>
    <row r="97" spans="1:42" x14ac:dyDescent="0.25">
      <c r="A97" s="12">
        <v>291</v>
      </c>
      <c r="B97">
        <v>3</v>
      </c>
      <c r="C97">
        <v>1</v>
      </c>
      <c r="D97">
        <v>1</v>
      </c>
      <c r="E97">
        <v>1</v>
      </c>
      <c r="F97">
        <v>0.44</v>
      </c>
      <c r="G97">
        <v>3</v>
      </c>
      <c r="H97">
        <v>6</v>
      </c>
      <c r="I97">
        <v>69</v>
      </c>
      <c r="J97">
        <v>1</v>
      </c>
      <c r="K97">
        <v>0</v>
      </c>
      <c r="Q97">
        <v>1</v>
      </c>
      <c r="R97">
        <v>1</v>
      </c>
      <c r="X97">
        <v>6</v>
      </c>
      <c r="Y97">
        <v>7</v>
      </c>
      <c r="AE97">
        <v>11</v>
      </c>
      <c r="AF97">
        <v>7</v>
      </c>
      <c r="AN97">
        <v>16</v>
      </c>
      <c r="AO97">
        <v>0.70049998164176952</v>
      </c>
      <c r="AP97">
        <v>114.04927623271951</v>
      </c>
    </row>
    <row r="98" spans="1:42" x14ac:dyDescent="0.25">
      <c r="A98" s="12">
        <v>256</v>
      </c>
      <c r="B98">
        <v>2</v>
      </c>
      <c r="C98">
        <v>1</v>
      </c>
      <c r="D98">
        <v>0</v>
      </c>
      <c r="E98">
        <v>1</v>
      </c>
      <c r="F98">
        <v>0.2</v>
      </c>
      <c r="G98">
        <v>3</v>
      </c>
      <c r="H98">
        <v>4</v>
      </c>
      <c r="I98">
        <v>264</v>
      </c>
      <c r="J98">
        <v>1</v>
      </c>
      <c r="Q98">
        <v>0</v>
      </c>
      <c r="X98">
        <v>7</v>
      </c>
      <c r="AE98">
        <v>9</v>
      </c>
      <c r="AN98">
        <v>1</v>
      </c>
      <c r="AO98">
        <v>0.698650002479553</v>
      </c>
      <c r="AP98">
        <v>278.36307203769701</v>
      </c>
    </row>
    <row r="99" spans="1:42" x14ac:dyDescent="0.25">
      <c r="A99" s="12">
        <v>287</v>
      </c>
      <c r="B99">
        <v>2</v>
      </c>
      <c r="C99">
        <v>1</v>
      </c>
      <c r="D99">
        <v>1</v>
      </c>
      <c r="E99">
        <v>1</v>
      </c>
      <c r="F99">
        <v>0.32</v>
      </c>
      <c r="G99">
        <v>3</v>
      </c>
      <c r="H99">
        <v>7</v>
      </c>
      <c r="I99">
        <v>86</v>
      </c>
      <c r="J99">
        <v>1</v>
      </c>
      <c r="Q99">
        <v>1</v>
      </c>
      <c r="X99">
        <v>6</v>
      </c>
      <c r="AE99">
        <v>11</v>
      </c>
      <c r="AN99">
        <v>16</v>
      </c>
      <c r="AO99">
        <v>0.69685000181198098</v>
      </c>
      <c r="AP99">
        <v>53.394687652587898</v>
      </c>
    </row>
    <row r="100" spans="1:42" x14ac:dyDescent="0.25">
      <c r="A100" s="12">
        <v>269</v>
      </c>
      <c r="B100">
        <v>2</v>
      </c>
      <c r="C100">
        <v>1</v>
      </c>
      <c r="D100">
        <v>0</v>
      </c>
      <c r="E100">
        <v>1</v>
      </c>
      <c r="F100">
        <v>0.47</v>
      </c>
      <c r="G100">
        <v>3</v>
      </c>
      <c r="H100">
        <v>7</v>
      </c>
      <c r="I100">
        <v>92</v>
      </c>
      <c r="J100">
        <v>0</v>
      </c>
      <c r="Q100">
        <v>1</v>
      </c>
      <c r="X100">
        <v>8</v>
      </c>
      <c r="AE100">
        <v>7</v>
      </c>
      <c r="AN100">
        <v>1</v>
      </c>
      <c r="AO100">
        <v>0.69679999351501443</v>
      </c>
      <c r="AP100">
        <v>253.51956403255451</v>
      </c>
    </row>
    <row r="101" spans="1:42" x14ac:dyDescent="0.25">
      <c r="A101" s="12">
        <v>247</v>
      </c>
      <c r="B101">
        <v>2</v>
      </c>
      <c r="C101">
        <v>1</v>
      </c>
      <c r="D101">
        <v>1</v>
      </c>
      <c r="E101">
        <v>2</v>
      </c>
      <c r="F101">
        <v>0.41</v>
      </c>
      <c r="G101">
        <v>3</v>
      </c>
      <c r="H101">
        <v>9</v>
      </c>
      <c r="I101">
        <v>112</v>
      </c>
      <c r="J101">
        <v>1</v>
      </c>
      <c r="Q101">
        <v>1</v>
      </c>
      <c r="X101">
        <v>5</v>
      </c>
      <c r="AE101">
        <v>11</v>
      </c>
      <c r="AL101">
        <v>92</v>
      </c>
      <c r="AN101">
        <v>8</v>
      </c>
      <c r="AO101">
        <v>0.69519999623298645</v>
      </c>
      <c r="AP101">
        <v>72.784338474273653</v>
      </c>
    </row>
    <row r="102" spans="1:42" x14ac:dyDescent="0.25">
      <c r="A102" s="12">
        <v>52</v>
      </c>
      <c r="B102">
        <v>2</v>
      </c>
      <c r="C102">
        <v>1</v>
      </c>
      <c r="D102">
        <v>1</v>
      </c>
      <c r="E102">
        <v>1</v>
      </c>
      <c r="F102">
        <v>0.36</v>
      </c>
      <c r="G102">
        <v>5</v>
      </c>
      <c r="H102">
        <v>8</v>
      </c>
      <c r="I102">
        <v>84</v>
      </c>
      <c r="J102">
        <v>1</v>
      </c>
      <c r="Q102">
        <v>1</v>
      </c>
      <c r="X102">
        <v>7</v>
      </c>
      <c r="AE102">
        <v>7</v>
      </c>
      <c r="AN102">
        <v>16</v>
      </c>
      <c r="AO102">
        <v>0.69310000538825944</v>
      </c>
      <c r="AP102">
        <v>531.71015083789803</v>
      </c>
    </row>
    <row r="103" spans="1:42" x14ac:dyDescent="0.25">
      <c r="A103" s="12">
        <v>209</v>
      </c>
      <c r="B103">
        <v>2</v>
      </c>
      <c r="C103">
        <v>1</v>
      </c>
      <c r="D103">
        <v>1</v>
      </c>
      <c r="E103">
        <v>1</v>
      </c>
      <c r="F103">
        <v>0.43</v>
      </c>
      <c r="G103">
        <v>3</v>
      </c>
      <c r="H103">
        <v>6</v>
      </c>
      <c r="I103">
        <v>209</v>
      </c>
      <c r="J103">
        <v>1</v>
      </c>
      <c r="Q103">
        <v>1</v>
      </c>
      <c r="X103">
        <v>5</v>
      </c>
      <c r="AE103">
        <v>11</v>
      </c>
      <c r="AN103">
        <v>16</v>
      </c>
      <c r="AO103">
        <v>0.69270002841949452</v>
      </c>
      <c r="AP103">
        <v>149.3189129829405</v>
      </c>
    </row>
    <row r="104" spans="1:42" x14ac:dyDescent="0.25">
      <c r="A104" s="12">
        <v>285</v>
      </c>
      <c r="B104">
        <v>3</v>
      </c>
      <c r="C104">
        <v>0</v>
      </c>
      <c r="D104">
        <v>0</v>
      </c>
      <c r="E104">
        <v>1</v>
      </c>
      <c r="F104">
        <v>0.21</v>
      </c>
      <c r="G104">
        <v>3</v>
      </c>
      <c r="H104">
        <v>4</v>
      </c>
      <c r="I104">
        <v>108</v>
      </c>
      <c r="J104">
        <v>1</v>
      </c>
      <c r="K104">
        <v>0</v>
      </c>
      <c r="Q104">
        <v>1</v>
      </c>
      <c r="R104">
        <v>0</v>
      </c>
      <c r="X104">
        <v>7</v>
      </c>
      <c r="Y104">
        <v>5</v>
      </c>
      <c r="AE104">
        <v>7</v>
      </c>
      <c r="AF104">
        <v>3</v>
      </c>
      <c r="AN104">
        <v>5</v>
      </c>
      <c r="AO104">
        <v>0.69165000319480896</v>
      </c>
      <c r="AP104">
        <v>339.47844612598396</v>
      </c>
    </row>
    <row r="105" spans="1:42" x14ac:dyDescent="0.25">
      <c r="A105" s="12">
        <v>22</v>
      </c>
      <c r="B105">
        <v>2</v>
      </c>
      <c r="C105">
        <v>1</v>
      </c>
      <c r="D105">
        <v>1</v>
      </c>
      <c r="E105">
        <v>1</v>
      </c>
      <c r="F105">
        <v>0.24</v>
      </c>
      <c r="G105">
        <v>2</v>
      </c>
      <c r="H105">
        <v>7</v>
      </c>
      <c r="I105">
        <v>161</v>
      </c>
      <c r="J105">
        <v>1</v>
      </c>
      <c r="Q105">
        <v>1</v>
      </c>
      <c r="X105">
        <v>5</v>
      </c>
      <c r="AE105">
        <v>9</v>
      </c>
      <c r="AN105">
        <v>16</v>
      </c>
      <c r="AO105">
        <v>0.69020000100135803</v>
      </c>
      <c r="AP105">
        <v>69.294787049293504</v>
      </c>
    </row>
    <row r="106" spans="1:42" x14ac:dyDescent="0.25">
      <c r="A106" s="12">
        <v>281</v>
      </c>
      <c r="B106">
        <v>4</v>
      </c>
      <c r="C106">
        <v>0</v>
      </c>
      <c r="D106">
        <v>0</v>
      </c>
      <c r="E106">
        <v>2</v>
      </c>
      <c r="F106">
        <v>0.19</v>
      </c>
      <c r="G106">
        <v>5</v>
      </c>
      <c r="H106">
        <v>9</v>
      </c>
      <c r="I106">
        <v>226</v>
      </c>
      <c r="J106">
        <v>1</v>
      </c>
      <c r="K106">
        <v>0</v>
      </c>
      <c r="L106">
        <v>0</v>
      </c>
      <c r="Q106">
        <v>1</v>
      </c>
      <c r="R106">
        <v>0</v>
      </c>
      <c r="S106">
        <v>1</v>
      </c>
      <c r="X106">
        <v>5</v>
      </c>
      <c r="Y106">
        <v>7</v>
      </c>
      <c r="Z106">
        <v>7</v>
      </c>
      <c r="AE106">
        <v>5</v>
      </c>
      <c r="AF106">
        <v>5</v>
      </c>
      <c r="AG106">
        <v>5</v>
      </c>
      <c r="AL106">
        <v>110</v>
      </c>
      <c r="AN106">
        <v>31</v>
      </c>
      <c r="AO106">
        <v>0.68974998593330406</v>
      </c>
      <c r="AP106">
        <v>782.34604418277752</v>
      </c>
    </row>
    <row r="107" spans="1:42" x14ac:dyDescent="0.25">
      <c r="A107" s="12">
        <v>262</v>
      </c>
      <c r="B107">
        <v>6</v>
      </c>
      <c r="C107">
        <v>0</v>
      </c>
      <c r="D107">
        <v>0</v>
      </c>
      <c r="E107">
        <v>1</v>
      </c>
      <c r="F107">
        <v>0.28999999999999998</v>
      </c>
      <c r="G107">
        <v>4</v>
      </c>
      <c r="H107">
        <v>7</v>
      </c>
      <c r="I107">
        <v>74</v>
      </c>
      <c r="J107">
        <v>1</v>
      </c>
      <c r="K107">
        <v>0</v>
      </c>
      <c r="L107">
        <v>0</v>
      </c>
      <c r="M107">
        <v>0</v>
      </c>
      <c r="N107">
        <v>0</v>
      </c>
      <c r="Q107">
        <v>1</v>
      </c>
      <c r="R107">
        <v>0</v>
      </c>
      <c r="S107">
        <v>1</v>
      </c>
      <c r="T107">
        <v>0</v>
      </c>
      <c r="U107">
        <v>1</v>
      </c>
      <c r="X107">
        <v>5</v>
      </c>
      <c r="Y107">
        <v>6</v>
      </c>
      <c r="Z107">
        <v>8</v>
      </c>
      <c r="AA107">
        <v>5</v>
      </c>
      <c r="AB107">
        <v>7</v>
      </c>
      <c r="AE107">
        <v>3</v>
      </c>
      <c r="AF107">
        <v>3</v>
      </c>
      <c r="AG107">
        <v>3</v>
      </c>
      <c r="AH107">
        <v>7</v>
      </c>
      <c r="AI107">
        <v>5</v>
      </c>
      <c r="AN107">
        <v>31</v>
      </c>
      <c r="AO107">
        <v>0.68950000405311607</v>
      </c>
      <c r="AP107">
        <v>209.24888670444449</v>
      </c>
    </row>
    <row r="108" spans="1:42" x14ac:dyDescent="0.25">
      <c r="A108" s="12">
        <v>110</v>
      </c>
      <c r="B108">
        <v>2</v>
      </c>
      <c r="C108">
        <v>0</v>
      </c>
      <c r="D108">
        <v>0</v>
      </c>
      <c r="E108">
        <v>1</v>
      </c>
      <c r="F108">
        <v>0.05</v>
      </c>
      <c r="G108">
        <v>4</v>
      </c>
      <c r="H108">
        <v>5</v>
      </c>
      <c r="I108">
        <v>151</v>
      </c>
      <c r="J108">
        <v>1</v>
      </c>
      <c r="Q108">
        <v>1</v>
      </c>
      <c r="X108">
        <v>8</v>
      </c>
      <c r="AE108">
        <v>11</v>
      </c>
      <c r="AN108">
        <v>5</v>
      </c>
      <c r="AO108">
        <v>0.68895000219345093</v>
      </c>
      <c r="AP108">
        <v>544.97856104373955</v>
      </c>
    </row>
    <row r="109" spans="1:42" x14ac:dyDescent="0.25">
      <c r="A109" s="12">
        <v>192</v>
      </c>
      <c r="B109">
        <v>2</v>
      </c>
      <c r="C109">
        <v>0</v>
      </c>
      <c r="D109">
        <v>0</v>
      </c>
      <c r="E109">
        <v>2</v>
      </c>
      <c r="F109">
        <v>0.35</v>
      </c>
      <c r="G109">
        <v>4</v>
      </c>
      <c r="H109">
        <v>8</v>
      </c>
      <c r="I109">
        <v>91</v>
      </c>
      <c r="J109">
        <v>0</v>
      </c>
      <c r="Q109">
        <v>0</v>
      </c>
      <c r="X109">
        <v>6</v>
      </c>
      <c r="AE109">
        <v>7</v>
      </c>
      <c r="AL109">
        <v>124</v>
      </c>
      <c r="AN109">
        <v>17</v>
      </c>
      <c r="AO109">
        <v>0.68885001540183999</v>
      </c>
      <c r="AP109">
        <v>338.45702242851246</v>
      </c>
    </row>
    <row r="110" spans="1:42" x14ac:dyDescent="0.25">
      <c r="A110" s="12">
        <v>296</v>
      </c>
      <c r="B110">
        <v>2</v>
      </c>
      <c r="C110">
        <v>1</v>
      </c>
      <c r="D110">
        <v>1</v>
      </c>
      <c r="E110">
        <v>1</v>
      </c>
      <c r="F110">
        <v>0.32</v>
      </c>
      <c r="G110">
        <v>2</v>
      </c>
      <c r="H110">
        <v>4</v>
      </c>
      <c r="I110">
        <v>142</v>
      </c>
      <c r="J110">
        <v>1</v>
      </c>
      <c r="Q110">
        <v>1</v>
      </c>
      <c r="X110">
        <v>5</v>
      </c>
      <c r="AE110">
        <v>11</v>
      </c>
      <c r="AN110">
        <v>16</v>
      </c>
      <c r="AO110">
        <v>0.6875499784946445</v>
      </c>
      <c r="AP110">
        <v>373.02075290679954</v>
      </c>
    </row>
    <row r="111" spans="1:42" x14ac:dyDescent="0.25">
      <c r="A111" s="12">
        <v>48</v>
      </c>
      <c r="B111">
        <v>2</v>
      </c>
      <c r="C111">
        <v>1</v>
      </c>
      <c r="D111">
        <v>1</v>
      </c>
      <c r="E111">
        <v>2</v>
      </c>
      <c r="F111">
        <v>0.39</v>
      </c>
      <c r="G111">
        <v>3</v>
      </c>
      <c r="H111">
        <v>7</v>
      </c>
      <c r="I111">
        <v>114</v>
      </c>
      <c r="J111">
        <v>1</v>
      </c>
      <c r="Q111">
        <v>1</v>
      </c>
      <c r="X111">
        <v>7</v>
      </c>
      <c r="AE111">
        <v>11</v>
      </c>
      <c r="AL111">
        <v>36</v>
      </c>
      <c r="AN111">
        <v>16</v>
      </c>
      <c r="AO111">
        <v>0.68729999661445595</v>
      </c>
      <c r="AP111">
        <v>244.597679257393</v>
      </c>
    </row>
    <row r="112" spans="1:42" x14ac:dyDescent="0.25">
      <c r="A112" s="12">
        <v>298</v>
      </c>
      <c r="B112">
        <v>2</v>
      </c>
      <c r="C112">
        <v>0</v>
      </c>
      <c r="D112">
        <v>0</v>
      </c>
      <c r="E112">
        <v>2</v>
      </c>
      <c r="F112">
        <v>0.35</v>
      </c>
      <c r="G112">
        <v>5</v>
      </c>
      <c r="H112">
        <v>4</v>
      </c>
      <c r="I112">
        <v>150</v>
      </c>
      <c r="J112">
        <v>0</v>
      </c>
      <c r="Q112">
        <v>0</v>
      </c>
      <c r="X112">
        <v>7</v>
      </c>
      <c r="AE112">
        <v>5</v>
      </c>
      <c r="AL112">
        <v>82</v>
      </c>
      <c r="AN112">
        <v>17</v>
      </c>
      <c r="AO112">
        <v>0.68639999628066994</v>
      </c>
      <c r="AP112">
        <v>1739.7418001890151</v>
      </c>
    </row>
    <row r="113" spans="1:42" x14ac:dyDescent="0.25">
      <c r="A113" s="12">
        <v>300</v>
      </c>
      <c r="B113">
        <v>3</v>
      </c>
      <c r="C113">
        <v>0</v>
      </c>
      <c r="D113">
        <v>0</v>
      </c>
      <c r="E113">
        <v>1</v>
      </c>
      <c r="F113">
        <v>0.16</v>
      </c>
      <c r="G113">
        <v>3</v>
      </c>
      <c r="H113">
        <v>5</v>
      </c>
      <c r="I113">
        <v>35</v>
      </c>
      <c r="J113">
        <v>1</v>
      </c>
      <c r="K113">
        <v>0</v>
      </c>
      <c r="Q113">
        <v>1</v>
      </c>
      <c r="R113">
        <v>0</v>
      </c>
      <c r="X113">
        <v>8</v>
      </c>
      <c r="Y113">
        <v>5</v>
      </c>
      <c r="AE113">
        <v>9</v>
      </c>
      <c r="AF113">
        <v>7</v>
      </c>
      <c r="AN113">
        <v>5</v>
      </c>
      <c r="AO113">
        <v>0.68375000357627846</v>
      </c>
      <c r="AP113">
        <v>746.02316403388954</v>
      </c>
    </row>
    <row r="114" spans="1:42" x14ac:dyDescent="0.25">
      <c r="A114" s="12">
        <v>164</v>
      </c>
      <c r="B114">
        <v>2</v>
      </c>
      <c r="C114">
        <v>1</v>
      </c>
      <c r="D114">
        <v>0</v>
      </c>
      <c r="E114">
        <v>2</v>
      </c>
      <c r="F114">
        <v>0.2</v>
      </c>
      <c r="G114">
        <v>3</v>
      </c>
      <c r="H114">
        <v>7</v>
      </c>
      <c r="I114">
        <v>154</v>
      </c>
      <c r="J114">
        <v>0</v>
      </c>
      <c r="Q114">
        <v>1</v>
      </c>
      <c r="X114">
        <v>5</v>
      </c>
      <c r="AE114">
        <v>5</v>
      </c>
      <c r="AL114">
        <v>116</v>
      </c>
      <c r="AN114">
        <v>1</v>
      </c>
      <c r="AO114">
        <v>0.68360000848770097</v>
      </c>
      <c r="AP114">
        <v>43.83284091949465</v>
      </c>
    </row>
    <row r="115" spans="1:42" x14ac:dyDescent="0.25">
      <c r="A115" s="12">
        <v>160</v>
      </c>
      <c r="B115">
        <v>5</v>
      </c>
      <c r="C115">
        <v>0</v>
      </c>
      <c r="D115">
        <v>0</v>
      </c>
      <c r="E115">
        <v>1</v>
      </c>
      <c r="F115">
        <v>0.28000000000000003</v>
      </c>
      <c r="G115">
        <v>2</v>
      </c>
      <c r="H115">
        <v>6</v>
      </c>
      <c r="I115">
        <v>88</v>
      </c>
      <c r="J115">
        <v>1</v>
      </c>
      <c r="K115">
        <v>0</v>
      </c>
      <c r="L115">
        <v>1</v>
      </c>
      <c r="M115">
        <v>1</v>
      </c>
      <c r="Q115">
        <v>0</v>
      </c>
      <c r="R115">
        <v>0</v>
      </c>
      <c r="S115">
        <v>1</v>
      </c>
      <c r="T115">
        <v>1</v>
      </c>
      <c r="X115">
        <v>8</v>
      </c>
      <c r="Y115">
        <v>5</v>
      </c>
      <c r="Z115">
        <v>5</v>
      </c>
      <c r="AA115">
        <v>8</v>
      </c>
      <c r="AE115">
        <v>11</v>
      </c>
      <c r="AF115">
        <v>7</v>
      </c>
      <c r="AG115">
        <v>11</v>
      </c>
      <c r="AH115">
        <v>3</v>
      </c>
      <c r="AN115">
        <v>5</v>
      </c>
      <c r="AO115">
        <v>0.6833000183105471</v>
      </c>
      <c r="AP115">
        <v>825.27845680713654</v>
      </c>
    </row>
    <row r="116" spans="1:42" x14ac:dyDescent="0.25">
      <c r="A116" s="12">
        <v>223</v>
      </c>
      <c r="B116">
        <v>3</v>
      </c>
      <c r="C116">
        <v>1</v>
      </c>
      <c r="D116">
        <v>0</v>
      </c>
      <c r="E116">
        <v>1</v>
      </c>
      <c r="F116">
        <v>0.3</v>
      </c>
      <c r="G116">
        <v>2</v>
      </c>
      <c r="H116">
        <v>8</v>
      </c>
      <c r="I116">
        <v>247</v>
      </c>
      <c r="J116">
        <v>1</v>
      </c>
      <c r="K116">
        <v>0</v>
      </c>
      <c r="Q116">
        <v>1</v>
      </c>
      <c r="R116">
        <v>0</v>
      </c>
      <c r="X116">
        <v>5</v>
      </c>
      <c r="Y116">
        <v>5</v>
      </c>
      <c r="AE116">
        <v>5</v>
      </c>
      <c r="AF116">
        <v>5</v>
      </c>
      <c r="AN116">
        <v>1</v>
      </c>
      <c r="AO116">
        <v>0.68165001273155201</v>
      </c>
      <c r="AP116">
        <v>147.79262626171101</v>
      </c>
    </row>
    <row r="117" spans="1:42" x14ac:dyDescent="0.25">
      <c r="A117" s="12">
        <v>261</v>
      </c>
      <c r="B117">
        <v>2</v>
      </c>
      <c r="C117">
        <v>1</v>
      </c>
      <c r="D117">
        <v>0</v>
      </c>
      <c r="E117">
        <v>1</v>
      </c>
      <c r="F117">
        <v>0.35</v>
      </c>
      <c r="G117">
        <v>3</v>
      </c>
      <c r="H117">
        <v>7</v>
      </c>
      <c r="I117">
        <v>177</v>
      </c>
      <c r="J117">
        <v>0</v>
      </c>
      <c r="Q117">
        <v>1</v>
      </c>
      <c r="X117">
        <v>8</v>
      </c>
      <c r="AE117">
        <v>3</v>
      </c>
      <c r="AN117">
        <v>1</v>
      </c>
      <c r="AO117">
        <v>0.68160000443458546</v>
      </c>
      <c r="AP117">
        <v>82.727207779884338</v>
      </c>
    </row>
    <row r="118" spans="1:42" x14ac:dyDescent="0.25">
      <c r="A118" s="12">
        <v>85</v>
      </c>
      <c r="B118">
        <v>2</v>
      </c>
      <c r="C118">
        <v>0</v>
      </c>
      <c r="D118">
        <v>0</v>
      </c>
      <c r="E118">
        <v>1</v>
      </c>
      <c r="F118">
        <v>0.31</v>
      </c>
      <c r="G118">
        <v>3</v>
      </c>
      <c r="H118">
        <v>5</v>
      </c>
      <c r="I118">
        <v>212</v>
      </c>
      <c r="J118">
        <v>1</v>
      </c>
      <c r="Q118">
        <v>1</v>
      </c>
      <c r="X118">
        <v>8</v>
      </c>
      <c r="AE118">
        <v>11</v>
      </c>
      <c r="AN118">
        <v>5</v>
      </c>
      <c r="AO118">
        <v>0.68124997615814198</v>
      </c>
      <c r="AP118">
        <v>1044.33092772961</v>
      </c>
    </row>
    <row r="119" spans="1:42" x14ac:dyDescent="0.25">
      <c r="A119" s="12">
        <v>178</v>
      </c>
      <c r="B119">
        <v>2</v>
      </c>
      <c r="C119">
        <v>1</v>
      </c>
      <c r="D119">
        <v>1</v>
      </c>
      <c r="E119">
        <v>1</v>
      </c>
      <c r="F119">
        <v>0.03</v>
      </c>
      <c r="G119">
        <v>5</v>
      </c>
      <c r="H119">
        <v>6</v>
      </c>
      <c r="I119">
        <v>40</v>
      </c>
      <c r="J119">
        <v>1</v>
      </c>
      <c r="Q119">
        <v>1</v>
      </c>
      <c r="X119">
        <v>7</v>
      </c>
      <c r="AE119">
        <v>9</v>
      </c>
      <c r="AN119">
        <v>16</v>
      </c>
      <c r="AO119">
        <v>0.68090000748634349</v>
      </c>
      <c r="AP119">
        <v>433.6662255525585</v>
      </c>
    </row>
    <row r="120" spans="1:42" x14ac:dyDescent="0.25">
      <c r="A120" s="12">
        <v>304</v>
      </c>
      <c r="B120">
        <v>1</v>
      </c>
      <c r="C120">
        <v>1</v>
      </c>
      <c r="D120">
        <v>1</v>
      </c>
      <c r="E120">
        <v>2</v>
      </c>
      <c r="F120">
        <v>0.3</v>
      </c>
      <c r="G120">
        <v>5</v>
      </c>
      <c r="H120">
        <v>7</v>
      </c>
      <c r="I120">
        <v>280</v>
      </c>
      <c r="AL120">
        <v>86</v>
      </c>
      <c r="AN120">
        <v>8</v>
      </c>
      <c r="AO120">
        <v>0.67944997549056996</v>
      </c>
      <c r="AP120">
        <v>437.94804847240448</v>
      </c>
    </row>
    <row r="121" spans="1:42" x14ac:dyDescent="0.25">
      <c r="A121" s="12">
        <v>115</v>
      </c>
      <c r="B121">
        <v>2</v>
      </c>
      <c r="C121">
        <v>1</v>
      </c>
      <c r="D121">
        <v>0</v>
      </c>
      <c r="E121">
        <v>1</v>
      </c>
      <c r="F121">
        <v>0.36</v>
      </c>
      <c r="G121">
        <v>5</v>
      </c>
      <c r="H121">
        <v>7</v>
      </c>
      <c r="I121">
        <v>110</v>
      </c>
      <c r="J121">
        <v>0</v>
      </c>
      <c r="Q121">
        <v>0</v>
      </c>
      <c r="X121">
        <v>8</v>
      </c>
      <c r="AE121">
        <v>9</v>
      </c>
      <c r="AN121">
        <v>1</v>
      </c>
      <c r="AO121">
        <v>0.67759999632835399</v>
      </c>
      <c r="AP121">
        <v>1209.137286424635</v>
      </c>
    </row>
    <row r="122" spans="1:42" x14ac:dyDescent="0.25">
      <c r="A122" s="12">
        <v>134</v>
      </c>
      <c r="B122">
        <v>1</v>
      </c>
      <c r="C122">
        <v>1</v>
      </c>
      <c r="D122">
        <v>1</v>
      </c>
      <c r="E122">
        <v>2</v>
      </c>
      <c r="F122">
        <v>0.26</v>
      </c>
      <c r="G122">
        <v>4</v>
      </c>
      <c r="H122">
        <v>9</v>
      </c>
      <c r="I122">
        <v>279</v>
      </c>
      <c r="AL122">
        <v>112</v>
      </c>
      <c r="AN122">
        <v>8</v>
      </c>
      <c r="AO122">
        <v>0.67689999938011147</v>
      </c>
      <c r="AP122">
        <v>164.30466687679299</v>
      </c>
    </row>
    <row r="123" spans="1:42" s="14" customFormat="1" x14ac:dyDescent="0.25">
      <c r="A123" s="13">
        <v>8</v>
      </c>
      <c r="B123" s="14">
        <v>1</v>
      </c>
      <c r="C123" s="14">
        <v>1</v>
      </c>
      <c r="D123" s="14">
        <v>1</v>
      </c>
      <c r="E123" s="14">
        <v>2</v>
      </c>
      <c r="F123" s="14">
        <v>0.33</v>
      </c>
      <c r="G123" s="14">
        <v>4</v>
      </c>
      <c r="H123" s="14">
        <v>7</v>
      </c>
      <c r="I123" s="14">
        <v>266</v>
      </c>
      <c r="AL123" s="14">
        <v>100</v>
      </c>
      <c r="AO123" s="14">
        <v>0.67579000294208513</v>
      </c>
      <c r="AP123" s="14">
        <v>132.42664930820476</v>
      </c>
    </row>
    <row r="124" spans="1:42" x14ac:dyDescent="0.25">
      <c r="A124" s="12">
        <v>249</v>
      </c>
      <c r="B124">
        <v>2</v>
      </c>
      <c r="C124">
        <v>1</v>
      </c>
      <c r="D124">
        <v>0</v>
      </c>
      <c r="E124">
        <v>1</v>
      </c>
      <c r="F124">
        <v>0.09</v>
      </c>
      <c r="G124">
        <v>5</v>
      </c>
      <c r="H124">
        <v>7</v>
      </c>
      <c r="I124">
        <v>138</v>
      </c>
      <c r="J124">
        <v>1</v>
      </c>
      <c r="Q124">
        <v>0</v>
      </c>
      <c r="X124">
        <v>8</v>
      </c>
      <c r="AE124">
        <v>7</v>
      </c>
      <c r="AN124">
        <v>1</v>
      </c>
      <c r="AO124">
        <v>0.6753000020980835</v>
      </c>
      <c r="AP124">
        <v>1542.130321860315</v>
      </c>
    </row>
    <row r="125" spans="1:42" x14ac:dyDescent="0.25">
      <c r="A125" s="12">
        <v>208</v>
      </c>
      <c r="B125">
        <v>1</v>
      </c>
      <c r="C125">
        <v>1</v>
      </c>
      <c r="D125">
        <v>1</v>
      </c>
      <c r="E125">
        <v>2</v>
      </c>
      <c r="F125">
        <v>0.34</v>
      </c>
      <c r="G125">
        <v>4</v>
      </c>
      <c r="H125">
        <v>10</v>
      </c>
      <c r="I125">
        <v>258</v>
      </c>
      <c r="AL125">
        <v>80</v>
      </c>
      <c r="AN125">
        <v>8</v>
      </c>
      <c r="AO125">
        <v>0.67375001311302152</v>
      </c>
      <c r="AP125">
        <v>261.54645085334749</v>
      </c>
    </row>
    <row r="126" spans="1:42" x14ac:dyDescent="0.25">
      <c r="A126" s="12">
        <v>237</v>
      </c>
      <c r="B126">
        <v>1</v>
      </c>
      <c r="C126">
        <v>1</v>
      </c>
      <c r="D126">
        <v>1</v>
      </c>
      <c r="E126">
        <v>2</v>
      </c>
      <c r="F126">
        <v>0.24</v>
      </c>
      <c r="G126">
        <v>5</v>
      </c>
      <c r="H126">
        <v>9</v>
      </c>
      <c r="I126">
        <v>269</v>
      </c>
      <c r="AL126">
        <v>124</v>
      </c>
      <c r="AN126">
        <v>8</v>
      </c>
      <c r="AO126">
        <v>0.67370000481605552</v>
      </c>
      <c r="AP126">
        <v>623.70535290241196</v>
      </c>
    </row>
    <row r="127" spans="1:42" x14ac:dyDescent="0.25">
      <c r="A127" s="12">
        <v>144</v>
      </c>
      <c r="B127">
        <v>1</v>
      </c>
      <c r="C127">
        <v>1</v>
      </c>
      <c r="D127">
        <v>0</v>
      </c>
      <c r="E127">
        <v>1</v>
      </c>
      <c r="F127">
        <v>0.43</v>
      </c>
      <c r="G127">
        <v>4</v>
      </c>
      <c r="H127">
        <v>6</v>
      </c>
      <c r="I127">
        <v>268</v>
      </c>
      <c r="AN127">
        <v>8</v>
      </c>
      <c r="AO127">
        <v>0.67234998941421498</v>
      </c>
      <c r="AP127">
        <v>1032.6212779283505</v>
      </c>
    </row>
    <row r="128" spans="1:42" x14ac:dyDescent="0.25">
      <c r="A128" s="12">
        <v>274</v>
      </c>
      <c r="B128">
        <v>4</v>
      </c>
      <c r="C128">
        <v>0</v>
      </c>
      <c r="D128">
        <v>0</v>
      </c>
      <c r="E128">
        <v>1</v>
      </c>
      <c r="F128">
        <v>0.2</v>
      </c>
      <c r="G128">
        <v>5</v>
      </c>
      <c r="H128">
        <v>4</v>
      </c>
      <c r="I128">
        <v>88</v>
      </c>
      <c r="J128">
        <v>0</v>
      </c>
      <c r="K128">
        <v>1</v>
      </c>
      <c r="L128">
        <v>1</v>
      </c>
      <c r="Q128">
        <v>1</v>
      </c>
      <c r="R128">
        <v>0</v>
      </c>
      <c r="S128">
        <v>1</v>
      </c>
      <c r="X128">
        <v>5</v>
      </c>
      <c r="Y128">
        <v>5</v>
      </c>
      <c r="Z128">
        <v>5</v>
      </c>
      <c r="AE128">
        <v>5</v>
      </c>
      <c r="AF128">
        <v>9</v>
      </c>
      <c r="AG128">
        <v>9</v>
      </c>
      <c r="AN128">
        <v>17</v>
      </c>
      <c r="AO128">
        <v>0.67085000872612</v>
      </c>
      <c r="AP128">
        <v>675.39019989967301</v>
      </c>
    </row>
    <row r="129" spans="1:42" x14ac:dyDescent="0.25">
      <c r="A129" s="12">
        <v>143</v>
      </c>
      <c r="B129">
        <v>1</v>
      </c>
      <c r="C129">
        <v>1</v>
      </c>
      <c r="D129">
        <v>1</v>
      </c>
      <c r="E129">
        <v>2</v>
      </c>
      <c r="F129">
        <v>0.3</v>
      </c>
      <c r="G129">
        <v>4</v>
      </c>
      <c r="H129">
        <v>6</v>
      </c>
      <c r="I129">
        <v>156</v>
      </c>
      <c r="AL129">
        <v>96</v>
      </c>
      <c r="AN129">
        <v>8</v>
      </c>
      <c r="AO129">
        <v>0.67069998383522056</v>
      </c>
      <c r="AP129">
        <v>143.72274816036202</v>
      </c>
    </row>
    <row r="130" spans="1:42" x14ac:dyDescent="0.25">
      <c r="A130" s="12">
        <v>139</v>
      </c>
      <c r="B130">
        <v>1</v>
      </c>
      <c r="C130">
        <v>1</v>
      </c>
      <c r="D130">
        <v>1</v>
      </c>
      <c r="E130">
        <v>2</v>
      </c>
      <c r="F130">
        <v>0.14000000000000001</v>
      </c>
      <c r="G130">
        <v>5</v>
      </c>
      <c r="H130">
        <v>7</v>
      </c>
      <c r="I130">
        <v>239</v>
      </c>
      <c r="AL130">
        <v>114</v>
      </c>
      <c r="AN130">
        <v>8</v>
      </c>
      <c r="AO130">
        <v>0.67049998044967651</v>
      </c>
      <c r="AP130">
        <v>416.35849487781547</v>
      </c>
    </row>
    <row r="131" spans="1:42" x14ac:dyDescent="0.25">
      <c r="A131" s="12">
        <v>205</v>
      </c>
      <c r="B131">
        <v>3</v>
      </c>
      <c r="C131">
        <v>1</v>
      </c>
      <c r="D131">
        <v>1</v>
      </c>
      <c r="E131">
        <v>1</v>
      </c>
      <c r="F131">
        <v>0.41</v>
      </c>
      <c r="G131">
        <v>5</v>
      </c>
      <c r="H131">
        <v>5</v>
      </c>
      <c r="I131">
        <v>11</v>
      </c>
      <c r="J131">
        <v>1</v>
      </c>
      <c r="K131">
        <v>0</v>
      </c>
      <c r="Q131">
        <v>1</v>
      </c>
      <c r="R131">
        <v>1</v>
      </c>
      <c r="X131">
        <v>7</v>
      </c>
      <c r="Y131">
        <v>8</v>
      </c>
      <c r="AE131">
        <v>11</v>
      </c>
      <c r="AF131">
        <v>7</v>
      </c>
      <c r="AN131">
        <v>16</v>
      </c>
      <c r="AO131">
        <v>0.66984999179840043</v>
      </c>
      <c r="AP131">
        <v>257.24945199489599</v>
      </c>
    </row>
    <row r="132" spans="1:42" x14ac:dyDescent="0.25">
      <c r="A132" s="12">
        <v>66</v>
      </c>
      <c r="B132">
        <v>1</v>
      </c>
      <c r="C132">
        <v>1</v>
      </c>
      <c r="D132">
        <v>1</v>
      </c>
      <c r="E132">
        <v>2</v>
      </c>
      <c r="F132">
        <v>0.31</v>
      </c>
      <c r="G132">
        <v>4</v>
      </c>
      <c r="H132">
        <v>6</v>
      </c>
      <c r="I132">
        <v>103</v>
      </c>
      <c r="AL132">
        <v>120</v>
      </c>
      <c r="AN132">
        <v>16</v>
      </c>
      <c r="AO132">
        <v>0.66964998841285706</v>
      </c>
      <c r="AP132">
        <v>95.173449873924397</v>
      </c>
    </row>
    <row r="133" spans="1:42" x14ac:dyDescent="0.25">
      <c r="A133" s="12">
        <v>257</v>
      </c>
      <c r="B133">
        <v>1</v>
      </c>
      <c r="C133">
        <v>1</v>
      </c>
      <c r="D133">
        <v>1</v>
      </c>
      <c r="E133">
        <v>2</v>
      </c>
      <c r="F133">
        <v>0.23</v>
      </c>
      <c r="G133">
        <v>4</v>
      </c>
      <c r="H133">
        <v>7</v>
      </c>
      <c r="I133">
        <v>159</v>
      </c>
      <c r="AL133">
        <v>108</v>
      </c>
      <c r="AN133">
        <v>8</v>
      </c>
      <c r="AO133">
        <v>0.66934999823570251</v>
      </c>
      <c r="AP133">
        <v>71.238591551780701</v>
      </c>
    </row>
    <row r="134" spans="1:42" x14ac:dyDescent="0.25">
      <c r="A134" s="12">
        <v>225</v>
      </c>
      <c r="B134">
        <v>2</v>
      </c>
      <c r="C134">
        <v>0</v>
      </c>
      <c r="D134">
        <v>0</v>
      </c>
      <c r="E134">
        <v>1</v>
      </c>
      <c r="F134">
        <v>0.4</v>
      </c>
      <c r="G134">
        <v>4</v>
      </c>
      <c r="H134">
        <v>5</v>
      </c>
      <c r="I134">
        <v>201</v>
      </c>
      <c r="J134">
        <v>0</v>
      </c>
      <c r="Q134">
        <v>0</v>
      </c>
      <c r="X134">
        <v>7</v>
      </c>
      <c r="AE134">
        <v>3</v>
      </c>
      <c r="AN134">
        <v>17</v>
      </c>
      <c r="AO134">
        <v>0.66920000314712547</v>
      </c>
      <c r="AP134">
        <v>224.5649559497835</v>
      </c>
    </row>
    <row r="135" spans="1:42" x14ac:dyDescent="0.25">
      <c r="A135" s="12">
        <v>240</v>
      </c>
      <c r="B135">
        <v>1</v>
      </c>
      <c r="C135">
        <v>1</v>
      </c>
      <c r="D135">
        <v>0</v>
      </c>
      <c r="E135">
        <v>2</v>
      </c>
      <c r="F135">
        <v>0.28999999999999998</v>
      </c>
      <c r="G135">
        <v>3</v>
      </c>
      <c r="H135">
        <v>6</v>
      </c>
      <c r="I135">
        <v>152</v>
      </c>
      <c r="AL135">
        <v>82</v>
      </c>
      <c r="AN135">
        <v>1</v>
      </c>
      <c r="AO135">
        <v>0.66920000314712547</v>
      </c>
      <c r="AP135">
        <v>121.8972455263135</v>
      </c>
    </row>
    <row r="136" spans="1:42" x14ac:dyDescent="0.25">
      <c r="A136" s="12">
        <v>293</v>
      </c>
      <c r="B136">
        <v>2</v>
      </c>
      <c r="C136">
        <v>0</v>
      </c>
      <c r="D136">
        <v>0</v>
      </c>
      <c r="E136">
        <v>2</v>
      </c>
      <c r="F136">
        <v>0.25</v>
      </c>
      <c r="G136">
        <v>5</v>
      </c>
      <c r="H136">
        <v>6</v>
      </c>
      <c r="I136">
        <v>190</v>
      </c>
      <c r="J136">
        <v>0</v>
      </c>
      <c r="Q136">
        <v>0</v>
      </c>
      <c r="X136">
        <v>6</v>
      </c>
      <c r="AE136">
        <v>5</v>
      </c>
      <c r="AL136">
        <v>128</v>
      </c>
      <c r="AN136">
        <v>17</v>
      </c>
      <c r="AO136">
        <v>0.66819998621940602</v>
      </c>
      <c r="AP136">
        <v>961.71370589732896</v>
      </c>
    </row>
    <row r="137" spans="1:42" x14ac:dyDescent="0.25">
      <c r="A137" s="12">
        <v>267</v>
      </c>
      <c r="B137">
        <v>1</v>
      </c>
      <c r="C137">
        <v>1</v>
      </c>
      <c r="D137">
        <v>0</v>
      </c>
      <c r="E137">
        <v>1</v>
      </c>
      <c r="F137">
        <v>0.23</v>
      </c>
      <c r="G137">
        <v>4</v>
      </c>
      <c r="H137">
        <v>6</v>
      </c>
      <c r="I137">
        <v>234</v>
      </c>
      <c r="AN137">
        <v>1</v>
      </c>
      <c r="AO137">
        <v>0.66815000772476196</v>
      </c>
      <c r="AP137">
        <v>738.42051064968098</v>
      </c>
    </row>
    <row r="138" spans="1:42" x14ac:dyDescent="0.25">
      <c r="A138" s="12">
        <v>263</v>
      </c>
      <c r="B138">
        <v>3</v>
      </c>
      <c r="C138">
        <v>1</v>
      </c>
      <c r="D138">
        <v>1</v>
      </c>
      <c r="E138">
        <v>1</v>
      </c>
      <c r="F138">
        <v>0.28000000000000003</v>
      </c>
      <c r="G138">
        <v>3</v>
      </c>
      <c r="H138">
        <v>7</v>
      </c>
      <c r="I138">
        <v>58</v>
      </c>
      <c r="J138">
        <v>1</v>
      </c>
      <c r="K138">
        <v>0</v>
      </c>
      <c r="Q138">
        <v>1</v>
      </c>
      <c r="R138">
        <v>1</v>
      </c>
      <c r="X138">
        <v>5</v>
      </c>
      <c r="Y138">
        <v>8</v>
      </c>
      <c r="AE138">
        <v>11</v>
      </c>
      <c r="AF138">
        <v>5</v>
      </c>
      <c r="AN138">
        <v>16</v>
      </c>
      <c r="AO138">
        <v>0.66760000586509705</v>
      </c>
      <c r="AP138">
        <v>57.491054415702806</v>
      </c>
    </row>
    <row r="139" spans="1:42" x14ac:dyDescent="0.25">
      <c r="A139" s="12">
        <v>184</v>
      </c>
      <c r="B139">
        <v>1</v>
      </c>
      <c r="C139">
        <v>1</v>
      </c>
      <c r="D139">
        <v>1</v>
      </c>
      <c r="E139">
        <v>1</v>
      </c>
      <c r="F139">
        <v>0.38</v>
      </c>
      <c r="G139">
        <v>4</v>
      </c>
      <c r="H139">
        <v>6</v>
      </c>
      <c r="I139">
        <v>217</v>
      </c>
      <c r="AN139">
        <v>8</v>
      </c>
      <c r="AO139">
        <v>0.66670000553131104</v>
      </c>
      <c r="AP139">
        <v>158.10991239547718</v>
      </c>
    </row>
    <row r="140" spans="1:42" x14ac:dyDescent="0.25">
      <c r="A140" s="12">
        <v>168</v>
      </c>
      <c r="B140">
        <v>2</v>
      </c>
      <c r="C140">
        <v>0</v>
      </c>
      <c r="D140">
        <v>0</v>
      </c>
      <c r="E140">
        <v>1</v>
      </c>
      <c r="F140">
        <v>0.28999999999999998</v>
      </c>
      <c r="G140">
        <v>3</v>
      </c>
      <c r="H140">
        <v>6</v>
      </c>
      <c r="I140">
        <v>294</v>
      </c>
      <c r="J140">
        <v>1</v>
      </c>
      <c r="Q140">
        <v>1</v>
      </c>
      <c r="X140">
        <v>5</v>
      </c>
      <c r="AE140">
        <v>5</v>
      </c>
      <c r="AN140">
        <v>31</v>
      </c>
      <c r="AO140">
        <v>0.66534999012947105</v>
      </c>
      <c r="AP140">
        <v>133.94899451732601</v>
      </c>
    </row>
    <row r="141" spans="1:42" x14ac:dyDescent="0.25">
      <c r="A141" s="12">
        <v>255</v>
      </c>
      <c r="B141">
        <v>2</v>
      </c>
      <c r="C141">
        <v>0</v>
      </c>
      <c r="D141">
        <v>0</v>
      </c>
      <c r="E141">
        <v>1</v>
      </c>
      <c r="F141">
        <v>0.18</v>
      </c>
      <c r="G141">
        <v>3</v>
      </c>
      <c r="H141">
        <v>5</v>
      </c>
      <c r="I141">
        <v>89</v>
      </c>
      <c r="J141">
        <v>1</v>
      </c>
      <c r="Q141">
        <v>1</v>
      </c>
      <c r="X141">
        <v>8</v>
      </c>
      <c r="AE141">
        <v>9</v>
      </c>
      <c r="AN141">
        <v>5</v>
      </c>
      <c r="AO141">
        <v>0.66519999504089355</v>
      </c>
      <c r="AP141">
        <v>453.70701766014099</v>
      </c>
    </row>
    <row r="142" spans="1:42" x14ac:dyDescent="0.25">
      <c r="A142" s="12">
        <v>268</v>
      </c>
      <c r="B142">
        <v>1</v>
      </c>
      <c r="C142">
        <v>1</v>
      </c>
      <c r="D142">
        <v>0</v>
      </c>
      <c r="E142">
        <v>1</v>
      </c>
      <c r="F142">
        <v>0.4</v>
      </c>
      <c r="G142">
        <v>4</v>
      </c>
      <c r="H142">
        <v>6</v>
      </c>
      <c r="I142">
        <v>169</v>
      </c>
      <c r="AN142">
        <v>1</v>
      </c>
      <c r="AO142">
        <v>0.66465002298355103</v>
      </c>
      <c r="AP142">
        <v>657.96936464309692</v>
      </c>
    </row>
    <row r="143" spans="1:42" x14ac:dyDescent="0.25">
      <c r="A143" s="12">
        <v>113</v>
      </c>
      <c r="B143">
        <v>5</v>
      </c>
      <c r="C143">
        <v>0</v>
      </c>
      <c r="D143">
        <v>0</v>
      </c>
      <c r="E143">
        <v>2</v>
      </c>
      <c r="F143">
        <v>0.05</v>
      </c>
      <c r="G143">
        <v>5</v>
      </c>
      <c r="H143">
        <v>9</v>
      </c>
      <c r="I143">
        <v>207</v>
      </c>
      <c r="J143">
        <v>0</v>
      </c>
      <c r="K143">
        <v>1</v>
      </c>
      <c r="L143">
        <v>1</v>
      </c>
      <c r="M143">
        <v>0</v>
      </c>
      <c r="Q143">
        <v>0</v>
      </c>
      <c r="R143">
        <v>0</v>
      </c>
      <c r="S143">
        <v>0</v>
      </c>
      <c r="T143">
        <v>0</v>
      </c>
      <c r="X143">
        <v>5</v>
      </c>
      <c r="Y143">
        <v>5</v>
      </c>
      <c r="Z143">
        <v>6</v>
      </c>
      <c r="AA143">
        <v>8</v>
      </c>
      <c r="AE143">
        <v>3</v>
      </c>
      <c r="AF143">
        <v>11</v>
      </c>
      <c r="AG143">
        <v>5</v>
      </c>
      <c r="AH143">
        <v>5</v>
      </c>
      <c r="AL143">
        <v>74</v>
      </c>
      <c r="AN143">
        <v>17</v>
      </c>
      <c r="AO143">
        <v>0.66464999318122853</v>
      </c>
      <c r="AP143">
        <v>3311.7735033035297</v>
      </c>
    </row>
    <row r="144" spans="1:42" x14ac:dyDescent="0.25">
      <c r="A144" s="12">
        <v>121</v>
      </c>
      <c r="B144">
        <v>1</v>
      </c>
      <c r="C144">
        <v>1</v>
      </c>
      <c r="D144">
        <v>1</v>
      </c>
      <c r="E144">
        <v>1</v>
      </c>
      <c r="F144">
        <v>0.43</v>
      </c>
      <c r="G144">
        <v>4</v>
      </c>
      <c r="H144">
        <v>6</v>
      </c>
      <c r="I144">
        <v>157</v>
      </c>
      <c r="AN144">
        <v>16</v>
      </c>
      <c r="AO144">
        <v>0.66449999809265148</v>
      </c>
      <c r="AP144">
        <v>141.75321936607349</v>
      </c>
    </row>
    <row r="145" spans="1:42" x14ac:dyDescent="0.25">
      <c r="A145" s="12">
        <v>307</v>
      </c>
      <c r="B145">
        <v>2</v>
      </c>
      <c r="C145">
        <v>1</v>
      </c>
      <c r="D145">
        <v>1</v>
      </c>
      <c r="E145">
        <v>1</v>
      </c>
      <c r="F145">
        <v>0.39</v>
      </c>
      <c r="G145">
        <v>2</v>
      </c>
      <c r="H145">
        <v>5</v>
      </c>
      <c r="I145">
        <v>133</v>
      </c>
      <c r="J145">
        <v>1</v>
      </c>
      <c r="Q145">
        <v>1</v>
      </c>
      <c r="X145">
        <v>5</v>
      </c>
      <c r="AE145">
        <v>9</v>
      </c>
      <c r="AN145">
        <v>16</v>
      </c>
      <c r="AO145">
        <v>0.66429999470710754</v>
      </c>
      <c r="AP145">
        <v>98.122945308685445</v>
      </c>
    </row>
    <row r="146" spans="1:42" x14ac:dyDescent="0.25">
      <c r="A146" s="12">
        <v>181</v>
      </c>
      <c r="B146">
        <v>1</v>
      </c>
      <c r="C146">
        <v>1</v>
      </c>
      <c r="D146">
        <v>0</v>
      </c>
      <c r="E146">
        <v>2</v>
      </c>
      <c r="F146">
        <v>0.31</v>
      </c>
      <c r="G146">
        <v>3</v>
      </c>
      <c r="H146">
        <v>5</v>
      </c>
      <c r="I146">
        <v>92</v>
      </c>
      <c r="AL146">
        <v>100</v>
      </c>
      <c r="AN146">
        <v>17</v>
      </c>
      <c r="AO146">
        <v>0.66419997811317444</v>
      </c>
      <c r="AP146">
        <v>115.53098380565649</v>
      </c>
    </row>
    <row r="147" spans="1:42" x14ac:dyDescent="0.25">
      <c r="A147" s="12">
        <v>100</v>
      </c>
      <c r="B147">
        <v>1</v>
      </c>
      <c r="C147">
        <v>1</v>
      </c>
      <c r="D147">
        <v>1</v>
      </c>
      <c r="E147">
        <v>1</v>
      </c>
      <c r="F147">
        <v>0.21</v>
      </c>
      <c r="G147">
        <v>5</v>
      </c>
      <c r="H147">
        <v>5</v>
      </c>
      <c r="I147">
        <v>188</v>
      </c>
      <c r="AN147">
        <v>8</v>
      </c>
      <c r="AO147">
        <v>0.66405001282691956</v>
      </c>
      <c r="AP147">
        <v>980.44232785701752</v>
      </c>
    </row>
    <row r="148" spans="1:42" x14ac:dyDescent="0.25">
      <c r="A148" s="12">
        <v>282</v>
      </c>
      <c r="B148">
        <v>1</v>
      </c>
      <c r="C148">
        <v>1</v>
      </c>
      <c r="D148">
        <v>1</v>
      </c>
      <c r="E148">
        <v>1</v>
      </c>
      <c r="F148">
        <v>0.37</v>
      </c>
      <c r="G148">
        <v>4</v>
      </c>
      <c r="H148">
        <v>8</v>
      </c>
      <c r="I148">
        <v>291</v>
      </c>
      <c r="AN148">
        <v>8</v>
      </c>
      <c r="AO148">
        <v>0.66319999098777793</v>
      </c>
      <c r="AP148">
        <v>197.370085120201</v>
      </c>
    </row>
    <row r="149" spans="1:42" x14ac:dyDescent="0.25">
      <c r="A149" s="12">
        <v>108</v>
      </c>
      <c r="B149">
        <v>1</v>
      </c>
      <c r="C149">
        <v>1</v>
      </c>
      <c r="D149">
        <v>1</v>
      </c>
      <c r="E149">
        <v>1</v>
      </c>
      <c r="F149">
        <v>0.44</v>
      </c>
      <c r="G149">
        <v>4</v>
      </c>
      <c r="H149">
        <v>7</v>
      </c>
      <c r="I149">
        <v>201</v>
      </c>
      <c r="AN149">
        <v>8</v>
      </c>
      <c r="AO149">
        <v>0.66304999589920055</v>
      </c>
      <c r="AP149">
        <v>87.984710335731506</v>
      </c>
    </row>
    <row r="150" spans="1:42" x14ac:dyDescent="0.25">
      <c r="A150" s="12">
        <v>140</v>
      </c>
      <c r="B150">
        <v>2</v>
      </c>
      <c r="C150">
        <v>0</v>
      </c>
      <c r="D150">
        <v>0</v>
      </c>
      <c r="E150">
        <v>2</v>
      </c>
      <c r="F150">
        <v>0.32</v>
      </c>
      <c r="G150">
        <v>3</v>
      </c>
      <c r="H150">
        <v>6</v>
      </c>
      <c r="I150">
        <v>127</v>
      </c>
      <c r="J150">
        <v>0</v>
      </c>
      <c r="Q150">
        <v>0</v>
      </c>
      <c r="X150">
        <v>7</v>
      </c>
      <c r="AE150">
        <v>3</v>
      </c>
      <c r="AL150">
        <v>20</v>
      </c>
      <c r="AN150">
        <v>17</v>
      </c>
      <c r="AO150">
        <v>0.66269999742507901</v>
      </c>
      <c r="AP150">
        <v>149.27492737770098</v>
      </c>
    </row>
    <row r="151" spans="1:42" s="14" customFormat="1" x14ac:dyDescent="0.25">
      <c r="A151" s="13">
        <v>1</v>
      </c>
      <c r="B151" s="14">
        <v>1</v>
      </c>
      <c r="C151" s="14">
        <v>1</v>
      </c>
      <c r="D151" s="14">
        <v>0</v>
      </c>
      <c r="E151" s="14">
        <v>1</v>
      </c>
      <c r="F151" s="14">
        <v>0.38</v>
      </c>
      <c r="G151" s="14">
        <v>4</v>
      </c>
      <c r="H151" s="14">
        <v>7</v>
      </c>
      <c r="I151" s="14">
        <v>186</v>
      </c>
      <c r="AO151" s="14">
        <v>0.662664994597435</v>
      </c>
      <c r="AP151" s="14">
        <v>495.61402310132974</v>
      </c>
    </row>
    <row r="152" spans="1:42" x14ac:dyDescent="0.25">
      <c r="A152" s="12">
        <v>130</v>
      </c>
      <c r="B152">
        <v>2</v>
      </c>
      <c r="C152">
        <v>0</v>
      </c>
      <c r="D152">
        <v>0</v>
      </c>
      <c r="E152">
        <v>2</v>
      </c>
      <c r="F152">
        <v>0.03</v>
      </c>
      <c r="G152">
        <v>3</v>
      </c>
      <c r="H152">
        <v>8</v>
      </c>
      <c r="I152">
        <v>79</v>
      </c>
      <c r="J152">
        <v>0</v>
      </c>
      <c r="Q152">
        <v>0</v>
      </c>
      <c r="X152">
        <v>6</v>
      </c>
      <c r="AE152">
        <v>5</v>
      </c>
      <c r="AL152">
        <v>124</v>
      </c>
      <c r="AN152">
        <v>17</v>
      </c>
      <c r="AO152">
        <v>0.66240000724792447</v>
      </c>
      <c r="AP152">
        <v>80.303934097289996</v>
      </c>
    </row>
    <row r="153" spans="1:42" x14ac:dyDescent="0.25">
      <c r="A153" s="12">
        <v>254</v>
      </c>
      <c r="B153">
        <v>2</v>
      </c>
      <c r="C153">
        <v>1</v>
      </c>
      <c r="D153">
        <v>1</v>
      </c>
      <c r="E153">
        <v>1</v>
      </c>
      <c r="F153">
        <v>0.41</v>
      </c>
      <c r="G153">
        <v>2</v>
      </c>
      <c r="H153">
        <v>4</v>
      </c>
      <c r="I153">
        <v>155</v>
      </c>
      <c r="J153">
        <v>1</v>
      </c>
      <c r="Q153">
        <v>1</v>
      </c>
      <c r="X153">
        <v>5</v>
      </c>
      <c r="AE153">
        <v>11</v>
      </c>
      <c r="AN153">
        <v>16</v>
      </c>
      <c r="AO153">
        <v>0.66130000352859497</v>
      </c>
      <c r="AP153">
        <v>281.13104712963099</v>
      </c>
    </row>
    <row r="154" spans="1:42" x14ac:dyDescent="0.25">
      <c r="A154" s="12">
        <v>75</v>
      </c>
      <c r="B154">
        <v>1</v>
      </c>
      <c r="C154">
        <v>1</v>
      </c>
      <c r="D154">
        <v>0</v>
      </c>
      <c r="E154">
        <v>1</v>
      </c>
      <c r="F154">
        <v>0.08</v>
      </c>
      <c r="G154">
        <v>3</v>
      </c>
      <c r="H154">
        <v>9</v>
      </c>
      <c r="I154">
        <v>234</v>
      </c>
      <c r="AN154">
        <v>1</v>
      </c>
      <c r="AO154">
        <v>0.65915000438690197</v>
      </c>
      <c r="AP154">
        <v>120.8565731048585</v>
      </c>
    </row>
    <row r="155" spans="1:42" x14ac:dyDescent="0.25">
      <c r="A155" s="12">
        <v>232</v>
      </c>
      <c r="B155">
        <v>1</v>
      </c>
      <c r="C155">
        <v>1</v>
      </c>
      <c r="D155">
        <v>0</v>
      </c>
      <c r="E155">
        <v>1</v>
      </c>
      <c r="F155">
        <v>0.28999999999999998</v>
      </c>
      <c r="G155">
        <v>3</v>
      </c>
      <c r="H155">
        <v>7</v>
      </c>
      <c r="I155">
        <v>251</v>
      </c>
      <c r="AN155">
        <v>1</v>
      </c>
      <c r="AO155">
        <v>0.65909999608993497</v>
      </c>
      <c r="AP155">
        <v>125.67081558704351</v>
      </c>
    </row>
    <row r="156" spans="1:42" x14ac:dyDescent="0.25">
      <c r="A156" s="12">
        <v>318</v>
      </c>
      <c r="B156">
        <v>1</v>
      </c>
      <c r="C156">
        <v>1</v>
      </c>
      <c r="D156">
        <v>1</v>
      </c>
      <c r="E156">
        <v>2</v>
      </c>
      <c r="F156">
        <v>0.37</v>
      </c>
      <c r="G156">
        <v>5</v>
      </c>
      <c r="H156">
        <v>8</v>
      </c>
      <c r="I156">
        <v>238</v>
      </c>
      <c r="AL156">
        <v>48</v>
      </c>
      <c r="AN156">
        <v>8</v>
      </c>
      <c r="AO156">
        <v>0.65806667009989428</v>
      </c>
      <c r="AP156">
        <v>341.25639724731434</v>
      </c>
    </row>
    <row r="157" spans="1:42" x14ac:dyDescent="0.25">
      <c r="A157" s="12">
        <v>137</v>
      </c>
      <c r="B157">
        <v>1</v>
      </c>
      <c r="C157">
        <v>1</v>
      </c>
      <c r="D157">
        <v>0</v>
      </c>
      <c r="E157">
        <v>1</v>
      </c>
      <c r="F157">
        <v>0.46</v>
      </c>
      <c r="G157">
        <v>3</v>
      </c>
      <c r="H157">
        <v>6</v>
      </c>
      <c r="I157">
        <v>90</v>
      </c>
      <c r="AN157">
        <v>1</v>
      </c>
      <c r="AO157">
        <v>0.65760001540184043</v>
      </c>
      <c r="AP157">
        <v>144.574671506882</v>
      </c>
    </row>
    <row r="158" spans="1:42" x14ac:dyDescent="0.25">
      <c r="A158" s="12">
        <v>218</v>
      </c>
      <c r="B158">
        <v>2</v>
      </c>
      <c r="C158">
        <v>1</v>
      </c>
      <c r="D158">
        <v>0</v>
      </c>
      <c r="E158">
        <v>1</v>
      </c>
      <c r="F158">
        <v>0.19</v>
      </c>
      <c r="G158">
        <v>2</v>
      </c>
      <c r="H158">
        <v>7</v>
      </c>
      <c r="I158">
        <v>184</v>
      </c>
      <c r="J158">
        <v>1</v>
      </c>
      <c r="Q158">
        <v>1</v>
      </c>
      <c r="X158">
        <v>5</v>
      </c>
      <c r="AE158">
        <v>5</v>
      </c>
      <c r="AN158">
        <v>1</v>
      </c>
      <c r="AO158">
        <v>0.65749999880790699</v>
      </c>
      <c r="AP158">
        <v>97.071987271308956</v>
      </c>
    </row>
    <row r="159" spans="1:42" x14ac:dyDescent="0.25">
      <c r="A159" s="12">
        <v>188</v>
      </c>
      <c r="B159">
        <v>1</v>
      </c>
      <c r="C159">
        <v>1</v>
      </c>
      <c r="D159">
        <v>0</v>
      </c>
      <c r="E159">
        <v>1</v>
      </c>
      <c r="F159">
        <v>0.18</v>
      </c>
      <c r="G159">
        <v>3</v>
      </c>
      <c r="H159">
        <v>8</v>
      </c>
      <c r="I159">
        <v>156</v>
      </c>
      <c r="AN159">
        <v>1</v>
      </c>
      <c r="AO159">
        <v>0.6574000120162965</v>
      </c>
      <c r="AP159">
        <v>92.481449723243898</v>
      </c>
    </row>
    <row r="160" spans="1:42" x14ac:dyDescent="0.25">
      <c r="A160" s="12">
        <v>125</v>
      </c>
      <c r="B160">
        <v>1</v>
      </c>
      <c r="C160">
        <v>1</v>
      </c>
      <c r="D160">
        <v>0</v>
      </c>
      <c r="E160">
        <v>1</v>
      </c>
      <c r="F160">
        <v>0.1</v>
      </c>
      <c r="G160">
        <v>4</v>
      </c>
      <c r="H160">
        <v>7</v>
      </c>
      <c r="I160">
        <v>250</v>
      </c>
      <c r="AN160">
        <v>5</v>
      </c>
      <c r="AO160">
        <v>0.65659999847412109</v>
      </c>
      <c r="AP160">
        <v>533.616983294487</v>
      </c>
    </row>
    <row r="161" spans="1:42" x14ac:dyDescent="0.25">
      <c r="A161" s="12">
        <v>217</v>
      </c>
      <c r="B161">
        <v>5</v>
      </c>
      <c r="C161">
        <v>0</v>
      </c>
      <c r="D161">
        <v>0</v>
      </c>
      <c r="E161">
        <v>2</v>
      </c>
      <c r="F161">
        <v>0.23</v>
      </c>
      <c r="G161">
        <v>5</v>
      </c>
      <c r="H161">
        <v>9</v>
      </c>
      <c r="I161">
        <v>63</v>
      </c>
      <c r="J161">
        <v>1</v>
      </c>
      <c r="K161">
        <v>0</v>
      </c>
      <c r="L161">
        <v>0</v>
      </c>
      <c r="M161">
        <v>0</v>
      </c>
      <c r="Q161">
        <v>1</v>
      </c>
      <c r="R161">
        <v>0</v>
      </c>
      <c r="S161">
        <v>1</v>
      </c>
      <c r="T161">
        <v>1</v>
      </c>
      <c r="X161">
        <v>5</v>
      </c>
      <c r="Y161">
        <v>6</v>
      </c>
      <c r="Z161">
        <v>7</v>
      </c>
      <c r="AA161">
        <v>5</v>
      </c>
      <c r="AE161">
        <v>7</v>
      </c>
      <c r="AF161">
        <v>3</v>
      </c>
      <c r="AG161">
        <v>3</v>
      </c>
      <c r="AH161">
        <v>5</v>
      </c>
      <c r="AL161">
        <v>110</v>
      </c>
      <c r="AN161">
        <v>31</v>
      </c>
      <c r="AO161">
        <v>0.65534999966621399</v>
      </c>
      <c r="AP161">
        <v>810.49893438816048</v>
      </c>
    </row>
    <row r="162" spans="1:42" x14ac:dyDescent="0.25">
      <c r="A162" s="12">
        <v>211</v>
      </c>
      <c r="B162">
        <v>1</v>
      </c>
      <c r="C162">
        <v>1</v>
      </c>
      <c r="D162">
        <v>1</v>
      </c>
      <c r="E162">
        <v>1</v>
      </c>
      <c r="F162">
        <v>0.16</v>
      </c>
      <c r="G162">
        <v>4</v>
      </c>
      <c r="H162">
        <v>5</v>
      </c>
      <c r="I162">
        <v>266</v>
      </c>
      <c r="AN162">
        <v>8</v>
      </c>
      <c r="AO162">
        <v>0.65524998307228099</v>
      </c>
      <c r="AP162">
        <v>156.1384423971175</v>
      </c>
    </row>
    <row r="163" spans="1:42" x14ac:dyDescent="0.25">
      <c r="A163" s="12">
        <v>83</v>
      </c>
      <c r="B163">
        <v>1</v>
      </c>
      <c r="C163">
        <v>1</v>
      </c>
      <c r="D163">
        <v>1</v>
      </c>
      <c r="E163">
        <v>2</v>
      </c>
      <c r="F163">
        <v>0.24</v>
      </c>
      <c r="G163">
        <v>4</v>
      </c>
      <c r="H163">
        <v>5</v>
      </c>
      <c r="I163">
        <v>274</v>
      </c>
      <c r="AL163">
        <v>26</v>
      </c>
      <c r="AN163">
        <v>8</v>
      </c>
      <c r="AO163">
        <v>0.65520000457763694</v>
      </c>
      <c r="AP163">
        <v>345.2169847488405</v>
      </c>
    </row>
    <row r="164" spans="1:42" x14ac:dyDescent="0.25">
      <c r="A164" s="12">
        <v>114</v>
      </c>
      <c r="B164">
        <v>2</v>
      </c>
      <c r="C164">
        <v>1</v>
      </c>
      <c r="D164">
        <v>1</v>
      </c>
      <c r="E164">
        <v>1</v>
      </c>
      <c r="F164">
        <v>0.44</v>
      </c>
      <c r="G164">
        <v>2</v>
      </c>
      <c r="H164">
        <v>7</v>
      </c>
      <c r="I164">
        <v>279</v>
      </c>
      <c r="J164">
        <v>0</v>
      </c>
      <c r="Q164">
        <v>1</v>
      </c>
      <c r="X164">
        <v>6</v>
      </c>
      <c r="AE164">
        <v>7</v>
      </c>
      <c r="AN164">
        <v>8</v>
      </c>
      <c r="AO164">
        <v>0.65499997138977051</v>
      </c>
      <c r="AP164">
        <v>169.811209201813</v>
      </c>
    </row>
    <row r="165" spans="1:42" x14ac:dyDescent="0.25">
      <c r="A165" s="12">
        <v>42</v>
      </c>
      <c r="B165">
        <v>1</v>
      </c>
      <c r="C165">
        <v>1</v>
      </c>
      <c r="D165">
        <v>0</v>
      </c>
      <c r="E165">
        <v>2</v>
      </c>
      <c r="F165">
        <v>0.12</v>
      </c>
      <c r="G165">
        <v>5</v>
      </c>
      <c r="H165">
        <v>4</v>
      </c>
      <c r="I165">
        <v>126</v>
      </c>
      <c r="AL165">
        <v>98</v>
      </c>
      <c r="AN165">
        <v>17</v>
      </c>
      <c r="AO165">
        <v>0.65439999103546143</v>
      </c>
      <c r="AP165">
        <v>889.10595357418049</v>
      </c>
    </row>
    <row r="166" spans="1:42" x14ac:dyDescent="0.25">
      <c r="A166" s="12">
        <v>56</v>
      </c>
      <c r="B166">
        <v>2</v>
      </c>
      <c r="C166">
        <v>0</v>
      </c>
      <c r="D166">
        <v>0</v>
      </c>
      <c r="E166">
        <v>1</v>
      </c>
      <c r="F166">
        <v>0.16</v>
      </c>
      <c r="G166">
        <v>3</v>
      </c>
      <c r="H166">
        <v>6</v>
      </c>
      <c r="I166">
        <v>215</v>
      </c>
      <c r="J166">
        <v>1</v>
      </c>
      <c r="Q166">
        <v>1</v>
      </c>
      <c r="X166">
        <v>7</v>
      </c>
      <c r="AE166">
        <v>9</v>
      </c>
      <c r="AN166">
        <v>5</v>
      </c>
      <c r="AO166">
        <v>0.65364998579025291</v>
      </c>
      <c r="AP166">
        <v>243.51831305027002</v>
      </c>
    </row>
    <row r="167" spans="1:42" x14ac:dyDescent="0.25">
      <c r="A167" s="12">
        <v>63</v>
      </c>
      <c r="B167">
        <v>2</v>
      </c>
      <c r="C167">
        <v>1</v>
      </c>
      <c r="D167">
        <v>1</v>
      </c>
      <c r="E167">
        <v>1</v>
      </c>
      <c r="F167">
        <v>0.04</v>
      </c>
      <c r="G167">
        <v>2</v>
      </c>
      <c r="H167">
        <v>7</v>
      </c>
      <c r="I167">
        <v>140</v>
      </c>
      <c r="J167">
        <v>1</v>
      </c>
      <c r="Q167">
        <v>1</v>
      </c>
      <c r="X167">
        <v>7</v>
      </c>
      <c r="AE167">
        <v>9</v>
      </c>
      <c r="AN167">
        <v>16</v>
      </c>
      <c r="AO167">
        <v>0.65320000052452099</v>
      </c>
      <c r="AP167">
        <v>104.94485974311806</v>
      </c>
    </row>
    <row r="168" spans="1:42" x14ac:dyDescent="0.25">
      <c r="A168" s="12">
        <v>231</v>
      </c>
      <c r="B168">
        <v>1</v>
      </c>
      <c r="C168">
        <v>1</v>
      </c>
      <c r="D168">
        <v>1</v>
      </c>
      <c r="E168">
        <v>1</v>
      </c>
      <c r="F168">
        <v>0.15</v>
      </c>
      <c r="G168">
        <v>4</v>
      </c>
      <c r="H168">
        <v>6</v>
      </c>
      <c r="I168">
        <v>232</v>
      </c>
      <c r="AN168">
        <v>8</v>
      </c>
      <c r="AO168">
        <v>0.65255001187324546</v>
      </c>
      <c r="AP168">
        <v>115.81366229057321</v>
      </c>
    </row>
    <row r="169" spans="1:42" x14ac:dyDescent="0.25">
      <c r="A169" s="12">
        <v>162</v>
      </c>
      <c r="B169">
        <v>2</v>
      </c>
      <c r="C169">
        <v>0</v>
      </c>
      <c r="D169">
        <v>0</v>
      </c>
      <c r="E169">
        <v>1</v>
      </c>
      <c r="F169">
        <v>0.13</v>
      </c>
      <c r="G169">
        <v>3</v>
      </c>
      <c r="H169">
        <v>4</v>
      </c>
      <c r="I169">
        <v>131</v>
      </c>
      <c r="J169">
        <v>1</v>
      </c>
      <c r="Q169">
        <v>1</v>
      </c>
      <c r="X169">
        <v>8</v>
      </c>
      <c r="AE169">
        <v>11</v>
      </c>
      <c r="AN169">
        <v>5</v>
      </c>
      <c r="AO169">
        <v>0.651849985122681</v>
      </c>
      <c r="AP169">
        <v>953.40515851974646</v>
      </c>
    </row>
    <row r="170" spans="1:42" x14ac:dyDescent="0.25">
      <c r="A170" s="12">
        <v>41</v>
      </c>
      <c r="B170">
        <v>2</v>
      </c>
      <c r="C170">
        <v>0</v>
      </c>
      <c r="D170">
        <v>0</v>
      </c>
      <c r="E170">
        <v>1</v>
      </c>
      <c r="F170">
        <v>0.35</v>
      </c>
      <c r="G170">
        <v>5</v>
      </c>
      <c r="H170">
        <v>5</v>
      </c>
      <c r="I170">
        <v>72</v>
      </c>
      <c r="J170">
        <v>0</v>
      </c>
      <c r="Q170">
        <v>0</v>
      </c>
      <c r="X170">
        <v>6</v>
      </c>
      <c r="AE170">
        <v>7</v>
      </c>
      <c r="AN170">
        <v>17</v>
      </c>
      <c r="AO170">
        <v>0.65039998292922996</v>
      </c>
      <c r="AP170">
        <v>652.30560040473949</v>
      </c>
    </row>
    <row r="171" spans="1:42" x14ac:dyDescent="0.25">
      <c r="A171" s="12">
        <v>32</v>
      </c>
      <c r="B171">
        <v>1</v>
      </c>
      <c r="C171">
        <v>1</v>
      </c>
      <c r="D171">
        <v>1</v>
      </c>
      <c r="E171">
        <v>2</v>
      </c>
      <c r="F171">
        <v>0.16</v>
      </c>
      <c r="G171">
        <v>4</v>
      </c>
      <c r="H171">
        <v>4</v>
      </c>
      <c r="I171">
        <v>278</v>
      </c>
      <c r="AL171">
        <v>112</v>
      </c>
      <c r="AN171">
        <v>8</v>
      </c>
      <c r="AO171">
        <v>0.64955002069473244</v>
      </c>
      <c r="AP171">
        <v>163.22962307929998</v>
      </c>
    </row>
    <row r="172" spans="1:42" x14ac:dyDescent="0.25">
      <c r="A172" s="12">
        <v>59</v>
      </c>
      <c r="B172">
        <v>5</v>
      </c>
      <c r="C172">
        <v>1</v>
      </c>
      <c r="D172">
        <v>1</v>
      </c>
      <c r="E172">
        <v>2</v>
      </c>
      <c r="F172">
        <v>0.3</v>
      </c>
      <c r="G172">
        <v>5</v>
      </c>
      <c r="H172">
        <v>6</v>
      </c>
      <c r="I172">
        <v>226</v>
      </c>
      <c r="J172">
        <v>0</v>
      </c>
      <c r="K172">
        <v>0</v>
      </c>
      <c r="L172">
        <v>1</v>
      </c>
      <c r="M172">
        <v>1</v>
      </c>
      <c r="Q172">
        <v>1</v>
      </c>
      <c r="R172">
        <v>0</v>
      </c>
      <c r="S172">
        <v>0</v>
      </c>
      <c r="T172">
        <v>1</v>
      </c>
      <c r="X172">
        <v>5</v>
      </c>
      <c r="Y172">
        <v>5</v>
      </c>
      <c r="Z172">
        <v>6</v>
      </c>
      <c r="AA172">
        <v>5</v>
      </c>
      <c r="AE172">
        <v>3</v>
      </c>
      <c r="AF172">
        <v>11</v>
      </c>
      <c r="AG172">
        <v>9</v>
      </c>
      <c r="AH172">
        <v>7</v>
      </c>
      <c r="AL172">
        <v>104</v>
      </c>
      <c r="AN172">
        <v>8</v>
      </c>
      <c r="AO172">
        <v>0.64824998378753707</v>
      </c>
      <c r="AP172">
        <v>643.87195527553558</v>
      </c>
    </row>
    <row r="173" spans="1:42" x14ac:dyDescent="0.25">
      <c r="A173" s="12">
        <v>98</v>
      </c>
      <c r="B173">
        <v>1</v>
      </c>
      <c r="C173">
        <v>1</v>
      </c>
      <c r="D173">
        <v>1</v>
      </c>
      <c r="E173">
        <v>1</v>
      </c>
      <c r="F173">
        <v>0.26</v>
      </c>
      <c r="G173">
        <v>5</v>
      </c>
      <c r="H173">
        <v>6</v>
      </c>
      <c r="I173">
        <v>79</v>
      </c>
      <c r="AN173">
        <v>16</v>
      </c>
      <c r="AO173">
        <v>0.64649999141693093</v>
      </c>
      <c r="AP173">
        <v>321.30731296539295</v>
      </c>
    </row>
    <row r="174" spans="1:42" x14ac:dyDescent="0.25">
      <c r="A174" s="12">
        <v>86</v>
      </c>
      <c r="B174">
        <v>1</v>
      </c>
      <c r="C174">
        <v>1</v>
      </c>
      <c r="D174">
        <v>1</v>
      </c>
      <c r="E174">
        <v>1</v>
      </c>
      <c r="F174">
        <v>0.19</v>
      </c>
      <c r="G174">
        <v>4</v>
      </c>
      <c r="H174">
        <v>4</v>
      </c>
      <c r="I174">
        <v>14</v>
      </c>
      <c r="AN174">
        <v>16</v>
      </c>
      <c r="AO174">
        <v>0.64640000462532043</v>
      </c>
      <c r="AP174">
        <v>133.28136420249899</v>
      </c>
    </row>
    <row r="175" spans="1:42" x14ac:dyDescent="0.25">
      <c r="A175" s="12">
        <v>54</v>
      </c>
      <c r="B175">
        <v>1</v>
      </c>
      <c r="C175">
        <v>1</v>
      </c>
      <c r="D175">
        <v>0</v>
      </c>
      <c r="E175">
        <v>1</v>
      </c>
      <c r="F175">
        <v>0.49</v>
      </c>
      <c r="G175">
        <v>3</v>
      </c>
      <c r="H175">
        <v>4</v>
      </c>
      <c r="I175">
        <v>270</v>
      </c>
      <c r="AN175">
        <v>1</v>
      </c>
      <c r="AO175">
        <v>0.6440500020980835</v>
      </c>
      <c r="AP175">
        <v>338.14194285869598</v>
      </c>
    </row>
    <row r="176" spans="1:42" x14ac:dyDescent="0.25">
      <c r="A176" s="12">
        <v>169</v>
      </c>
      <c r="B176">
        <v>1</v>
      </c>
      <c r="C176">
        <v>1</v>
      </c>
      <c r="D176">
        <v>1</v>
      </c>
      <c r="E176">
        <v>1</v>
      </c>
      <c r="F176">
        <v>0.34</v>
      </c>
      <c r="G176">
        <v>4</v>
      </c>
      <c r="H176">
        <v>4</v>
      </c>
      <c r="I176">
        <v>163</v>
      </c>
      <c r="AN176">
        <v>16</v>
      </c>
      <c r="AO176">
        <v>0.64335000514984153</v>
      </c>
      <c r="AP176">
        <v>259.13733518123598</v>
      </c>
    </row>
    <row r="177" spans="1:42" x14ac:dyDescent="0.25">
      <c r="A177" s="10">
        <v>283</v>
      </c>
      <c r="B177" s="11">
        <v>1</v>
      </c>
      <c r="C177" s="11">
        <v>1</v>
      </c>
      <c r="D177" s="11">
        <v>1</v>
      </c>
      <c r="E177" s="11">
        <v>2</v>
      </c>
      <c r="F177" s="11">
        <v>0.31</v>
      </c>
      <c r="G177" s="11">
        <v>3</v>
      </c>
      <c r="H177" s="11">
        <v>9</v>
      </c>
      <c r="I177" s="11">
        <v>120</v>
      </c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>
        <v>70</v>
      </c>
      <c r="AM177" s="11"/>
      <c r="AN177" s="11">
        <v>8</v>
      </c>
      <c r="AO177">
        <v>0.64204999804496754</v>
      </c>
      <c r="AP177">
        <v>53.158615112304702</v>
      </c>
    </row>
    <row r="178" spans="1:42" x14ac:dyDescent="0.25">
      <c r="A178" s="12">
        <v>210</v>
      </c>
      <c r="B178">
        <v>3</v>
      </c>
      <c r="C178">
        <v>1</v>
      </c>
      <c r="D178">
        <v>0</v>
      </c>
      <c r="E178">
        <v>1</v>
      </c>
      <c r="F178">
        <v>0.26</v>
      </c>
      <c r="G178">
        <v>5</v>
      </c>
      <c r="H178">
        <v>8</v>
      </c>
      <c r="I178">
        <v>181</v>
      </c>
      <c r="J178">
        <v>0</v>
      </c>
      <c r="K178">
        <v>1</v>
      </c>
      <c r="Q178">
        <v>0</v>
      </c>
      <c r="R178">
        <v>0</v>
      </c>
      <c r="X178">
        <v>6</v>
      </c>
      <c r="Y178">
        <v>5</v>
      </c>
      <c r="AE178">
        <v>7</v>
      </c>
      <c r="AF178">
        <v>9</v>
      </c>
      <c r="AN178">
        <v>17</v>
      </c>
      <c r="AO178">
        <v>0.64160001277923606</v>
      </c>
      <c r="AP178">
        <v>1396.8816366195701</v>
      </c>
    </row>
    <row r="179" spans="1:42" x14ac:dyDescent="0.25">
      <c r="A179" s="12">
        <v>190</v>
      </c>
      <c r="B179">
        <v>3</v>
      </c>
      <c r="C179">
        <v>1</v>
      </c>
      <c r="D179">
        <v>0</v>
      </c>
      <c r="E179">
        <v>1</v>
      </c>
      <c r="F179">
        <v>0.28999999999999998</v>
      </c>
      <c r="G179">
        <v>2</v>
      </c>
      <c r="H179">
        <v>6</v>
      </c>
      <c r="I179">
        <v>89</v>
      </c>
      <c r="J179">
        <v>1</v>
      </c>
      <c r="K179">
        <v>0</v>
      </c>
      <c r="Q179">
        <v>1</v>
      </c>
      <c r="R179">
        <v>1</v>
      </c>
      <c r="X179">
        <v>6</v>
      </c>
      <c r="Y179">
        <v>8</v>
      </c>
      <c r="AE179">
        <v>9</v>
      </c>
      <c r="AF179">
        <v>9</v>
      </c>
      <c r="AN179">
        <v>16</v>
      </c>
      <c r="AO179">
        <v>0.64159998297691345</v>
      </c>
      <c r="AP179">
        <v>91.541800856590044</v>
      </c>
    </row>
    <row r="180" spans="1:42" x14ac:dyDescent="0.25">
      <c r="A180" s="12">
        <v>51</v>
      </c>
      <c r="B180">
        <v>2</v>
      </c>
      <c r="C180">
        <v>1</v>
      </c>
      <c r="D180">
        <v>1</v>
      </c>
      <c r="E180">
        <v>1</v>
      </c>
      <c r="F180">
        <v>0.08</v>
      </c>
      <c r="G180">
        <v>3</v>
      </c>
      <c r="H180">
        <v>7</v>
      </c>
      <c r="I180">
        <v>39</v>
      </c>
      <c r="J180">
        <v>1</v>
      </c>
      <c r="Q180">
        <v>1</v>
      </c>
      <c r="X180">
        <v>6</v>
      </c>
      <c r="AE180">
        <v>11</v>
      </c>
      <c r="AN180">
        <v>16</v>
      </c>
      <c r="AO180">
        <v>0.63934999704360951</v>
      </c>
      <c r="AP180">
        <v>80.29823398590085</v>
      </c>
    </row>
    <row r="181" spans="1:42" x14ac:dyDescent="0.25">
      <c r="A181" s="12">
        <v>191</v>
      </c>
      <c r="B181">
        <v>3</v>
      </c>
      <c r="C181">
        <v>0</v>
      </c>
      <c r="D181">
        <v>0</v>
      </c>
      <c r="E181">
        <v>2</v>
      </c>
      <c r="F181">
        <v>0.32</v>
      </c>
      <c r="G181">
        <v>5</v>
      </c>
      <c r="H181">
        <v>6</v>
      </c>
      <c r="I181">
        <v>37</v>
      </c>
      <c r="J181">
        <v>0</v>
      </c>
      <c r="K181">
        <v>1</v>
      </c>
      <c r="Q181">
        <v>0</v>
      </c>
      <c r="R181">
        <v>0</v>
      </c>
      <c r="X181">
        <v>6</v>
      </c>
      <c r="Y181">
        <v>5</v>
      </c>
      <c r="AE181">
        <v>3</v>
      </c>
      <c r="AF181">
        <v>11</v>
      </c>
      <c r="AL181">
        <v>84</v>
      </c>
      <c r="AN181">
        <v>17</v>
      </c>
      <c r="AO181">
        <v>0.63859999179840043</v>
      </c>
      <c r="AP181">
        <v>534.20348691940308</v>
      </c>
    </row>
    <row r="182" spans="1:42" x14ac:dyDescent="0.25">
      <c r="A182" s="10">
        <v>270</v>
      </c>
      <c r="B182" s="11">
        <v>1</v>
      </c>
      <c r="C182" s="11">
        <v>1</v>
      </c>
      <c r="D182" s="11">
        <v>0</v>
      </c>
      <c r="E182" s="11">
        <v>1</v>
      </c>
      <c r="F182" s="11">
        <v>0.47</v>
      </c>
      <c r="G182" s="11">
        <v>4</v>
      </c>
      <c r="H182" s="11">
        <v>9</v>
      </c>
      <c r="I182" s="11">
        <v>180</v>
      </c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>
        <v>1</v>
      </c>
      <c r="AO182">
        <v>0.63815000653266896</v>
      </c>
      <c r="AP182">
        <v>367.81718206405651</v>
      </c>
    </row>
    <row r="183" spans="1:42" x14ac:dyDescent="0.25">
      <c r="A183" s="12">
        <v>207</v>
      </c>
      <c r="B183">
        <v>1</v>
      </c>
      <c r="C183">
        <v>1</v>
      </c>
      <c r="D183">
        <v>1</v>
      </c>
      <c r="E183">
        <v>1</v>
      </c>
      <c r="F183">
        <v>0.21</v>
      </c>
      <c r="G183">
        <v>4</v>
      </c>
      <c r="H183">
        <v>5</v>
      </c>
      <c r="I183">
        <v>47</v>
      </c>
      <c r="AN183">
        <v>16</v>
      </c>
      <c r="AO183">
        <v>0.63679999113082908</v>
      </c>
      <c r="AP183">
        <v>139.77779412269601</v>
      </c>
    </row>
    <row r="184" spans="1:42" x14ac:dyDescent="0.25">
      <c r="A184" s="12">
        <v>229</v>
      </c>
      <c r="B184">
        <v>1</v>
      </c>
      <c r="C184">
        <v>1</v>
      </c>
      <c r="D184">
        <v>1</v>
      </c>
      <c r="E184">
        <v>1</v>
      </c>
      <c r="F184">
        <v>0.35</v>
      </c>
      <c r="G184">
        <v>3</v>
      </c>
      <c r="H184">
        <v>7</v>
      </c>
      <c r="I184">
        <v>61</v>
      </c>
      <c r="AN184">
        <v>16</v>
      </c>
      <c r="AO184">
        <v>0.633899986743927</v>
      </c>
      <c r="AP184">
        <v>33.3349400758743</v>
      </c>
    </row>
    <row r="185" spans="1:42" x14ac:dyDescent="0.25">
      <c r="A185" s="12">
        <v>222</v>
      </c>
      <c r="B185">
        <v>1</v>
      </c>
      <c r="C185">
        <v>0</v>
      </c>
      <c r="D185">
        <v>0</v>
      </c>
      <c r="E185">
        <v>2</v>
      </c>
      <c r="F185">
        <v>0.28000000000000003</v>
      </c>
      <c r="G185">
        <v>3</v>
      </c>
      <c r="H185">
        <v>9</v>
      </c>
      <c r="I185">
        <v>188</v>
      </c>
      <c r="AL185">
        <v>116</v>
      </c>
      <c r="AN185">
        <v>17</v>
      </c>
      <c r="AO185">
        <v>0.63330000638961792</v>
      </c>
      <c r="AP185">
        <v>74.696287035942049</v>
      </c>
    </row>
    <row r="186" spans="1:42" x14ac:dyDescent="0.25">
      <c r="A186" s="12">
        <v>202</v>
      </c>
      <c r="B186">
        <v>1</v>
      </c>
      <c r="C186">
        <v>1</v>
      </c>
      <c r="D186">
        <v>1</v>
      </c>
      <c r="E186">
        <v>1</v>
      </c>
      <c r="F186">
        <v>0.35</v>
      </c>
      <c r="G186">
        <v>3</v>
      </c>
      <c r="H186">
        <v>6</v>
      </c>
      <c r="I186">
        <v>255</v>
      </c>
      <c r="AN186">
        <v>8</v>
      </c>
      <c r="AO186">
        <v>0.63144999742507957</v>
      </c>
      <c r="AP186">
        <v>69.508477210998549</v>
      </c>
    </row>
    <row r="187" spans="1:42" x14ac:dyDescent="0.25">
      <c r="A187" s="12">
        <v>306</v>
      </c>
      <c r="B187">
        <v>1</v>
      </c>
      <c r="C187">
        <v>1</v>
      </c>
      <c r="D187">
        <v>1</v>
      </c>
      <c r="E187">
        <v>2</v>
      </c>
      <c r="F187">
        <v>0.31</v>
      </c>
      <c r="G187">
        <v>3</v>
      </c>
      <c r="H187">
        <v>5</v>
      </c>
      <c r="I187">
        <v>245</v>
      </c>
      <c r="AL187">
        <v>94</v>
      </c>
      <c r="AN187">
        <v>8</v>
      </c>
      <c r="AO187">
        <v>0.63085001707077004</v>
      </c>
      <c r="AP187">
        <v>249.58528602123249</v>
      </c>
    </row>
    <row r="188" spans="1:42" x14ac:dyDescent="0.25">
      <c r="A188" s="12">
        <v>107</v>
      </c>
      <c r="B188">
        <v>1</v>
      </c>
      <c r="C188">
        <v>0</v>
      </c>
      <c r="D188">
        <v>0</v>
      </c>
      <c r="E188">
        <v>2</v>
      </c>
      <c r="F188">
        <v>0.06</v>
      </c>
      <c r="G188">
        <v>4</v>
      </c>
      <c r="H188">
        <v>4</v>
      </c>
      <c r="I188">
        <v>126</v>
      </c>
      <c r="AL188">
        <v>88</v>
      </c>
      <c r="AN188">
        <v>17</v>
      </c>
      <c r="AO188">
        <v>0.62979999184608459</v>
      </c>
      <c r="AP188">
        <v>119.6903685331345</v>
      </c>
    </row>
    <row r="189" spans="1:42" x14ac:dyDescent="0.25">
      <c r="A189" s="12">
        <v>80</v>
      </c>
      <c r="B189">
        <v>2</v>
      </c>
      <c r="C189">
        <v>1</v>
      </c>
      <c r="D189">
        <v>0</v>
      </c>
      <c r="E189">
        <v>2</v>
      </c>
      <c r="F189">
        <v>0.2</v>
      </c>
      <c r="G189">
        <v>5</v>
      </c>
      <c r="H189">
        <v>7</v>
      </c>
      <c r="I189">
        <v>69</v>
      </c>
      <c r="J189">
        <v>1</v>
      </c>
      <c r="Q189">
        <v>1</v>
      </c>
      <c r="X189">
        <v>5</v>
      </c>
      <c r="AE189">
        <v>7</v>
      </c>
      <c r="AL189">
        <v>20</v>
      </c>
      <c r="AN189">
        <v>1</v>
      </c>
      <c r="AO189">
        <v>0.62900000810623147</v>
      </c>
      <c r="AP189">
        <v>264.60764336585999</v>
      </c>
    </row>
    <row r="190" spans="1:42" x14ac:dyDescent="0.25">
      <c r="A190" s="12">
        <v>148</v>
      </c>
      <c r="B190">
        <v>1</v>
      </c>
      <c r="C190">
        <v>0</v>
      </c>
      <c r="D190">
        <v>0</v>
      </c>
      <c r="E190">
        <v>2</v>
      </c>
      <c r="F190">
        <v>0.28000000000000003</v>
      </c>
      <c r="G190">
        <v>4</v>
      </c>
      <c r="H190">
        <v>5</v>
      </c>
      <c r="I190">
        <v>31</v>
      </c>
      <c r="AL190">
        <v>112</v>
      </c>
      <c r="AN190">
        <v>17</v>
      </c>
      <c r="AO190">
        <v>0.62834998965263344</v>
      </c>
      <c r="AP190">
        <v>169.8161705732345</v>
      </c>
    </row>
    <row r="191" spans="1:42" x14ac:dyDescent="0.25">
      <c r="A191" s="12">
        <v>133</v>
      </c>
      <c r="B191">
        <v>1</v>
      </c>
      <c r="C191">
        <v>1</v>
      </c>
      <c r="D191">
        <v>1</v>
      </c>
      <c r="E191">
        <v>2</v>
      </c>
      <c r="F191">
        <v>0.01</v>
      </c>
      <c r="G191">
        <v>3</v>
      </c>
      <c r="H191">
        <v>7</v>
      </c>
      <c r="I191">
        <v>133</v>
      </c>
      <c r="AL191">
        <v>100</v>
      </c>
      <c r="AN191">
        <v>8</v>
      </c>
      <c r="AO191">
        <v>0.62650001049041748</v>
      </c>
      <c r="AP191">
        <v>41.369328737258897</v>
      </c>
    </row>
    <row r="192" spans="1:42" x14ac:dyDescent="0.25">
      <c r="A192" s="12">
        <v>292</v>
      </c>
      <c r="B192">
        <v>1</v>
      </c>
      <c r="C192">
        <v>0</v>
      </c>
      <c r="D192">
        <v>0</v>
      </c>
      <c r="E192">
        <v>2</v>
      </c>
      <c r="F192">
        <v>0.36</v>
      </c>
      <c r="G192">
        <v>5</v>
      </c>
      <c r="H192">
        <v>4</v>
      </c>
      <c r="I192">
        <v>151</v>
      </c>
      <c r="AL192">
        <v>98</v>
      </c>
      <c r="AN192">
        <v>17</v>
      </c>
      <c r="AO192">
        <v>0.62305000424385049</v>
      </c>
      <c r="AP192">
        <v>1979.4351999759651</v>
      </c>
    </row>
    <row r="193" spans="1:42" x14ac:dyDescent="0.25">
      <c r="A193" s="12">
        <v>119</v>
      </c>
      <c r="B193">
        <v>1</v>
      </c>
      <c r="C193">
        <v>0</v>
      </c>
      <c r="D193">
        <v>1</v>
      </c>
      <c r="E193">
        <v>2</v>
      </c>
      <c r="F193">
        <v>0.23</v>
      </c>
      <c r="G193">
        <v>4</v>
      </c>
      <c r="H193">
        <v>7</v>
      </c>
      <c r="I193">
        <v>76</v>
      </c>
      <c r="AL193">
        <v>112</v>
      </c>
      <c r="AN193">
        <v>16</v>
      </c>
      <c r="AO193">
        <v>0.62174999713897705</v>
      </c>
      <c r="AP193">
        <v>53.645483136177106</v>
      </c>
    </row>
    <row r="194" spans="1:42" x14ac:dyDescent="0.25">
      <c r="A194" s="12">
        <v>212</v>
      </c>
      <c r="B194">
        <v>1</v>
      </c>
      <c r="C194">
        <v>1</v>
      </c>
      <c r="D194">
        <v>1</v>
      </c>
      <c r="E194">
        <v>1</v>
      </c>
      <c r="F194">
        <v>0.33</v>
      </c>
      <c r="G194">
        <v>3</v>
      </c>
      <c r="H194">
        <v>6</v>
      </c>
      <c r="I194">
        <v>152</v>
      </c>
      <c r="AN194">
        <v>8</v>
      </c>
      <c r="AO194">
        <v>0.61860001087188743</v>
      </c>
      <c r="AP194">
        <v>77.4362682104111</v>
      </c>
    </row>
    <row r="195" spans="1:42" x14ac:dyDescent="0.25">
      <c r="A195" s="12">
        <v>101</v>
      </c>
      <c r="B195">
        <v>1</v>
      </c>
      <c r="C195">
        <v>0</v>
      </c>
      <c r="D195">
        <v>0</v>
      </c>
      <c r="E195">
        <v>1</v>
      </c>
      <c r="F195">
        <v>0.02</v>
      </c>
      <c r="G195">
        <v>4</v>
      </c>
      <c r="H195">
        <v>6</v>
      </c>
      <c r="I195">
        <v>235</v>
      </c>
      <c r="AN195">
        <v>5</v>
      </c>
      <c r="AO195">
        <v>0.61765000224113498</v>
      </c>
      <c r="AP195">
        <v>265.76747357845352</v>
      </c>
    </row>
    <row r="196" spans="1:42" x14ac:dyDescent="0.25">
      <c r="A196" s="12">
        <v>235</v>
      </c>
      <c r="B196">
        <v>1</v>
      </c>
      <c r="C196">
        <v>0</v>
      </c>
      <c r="D196">
        <v>0</v>
      </c>
      <c r="E196">
        <v>2</v>
      </c>
      <c r="F196">
        <v>0.26</v>
      </c>
      <c r="G196">
        <v>3</v>
      </c>
      <c r="H196">
        <v>5</v>
      </c>
      <c r="I196">
        <v>99</v>
      </c>
      <c r="AL196">
        <v>52</v>
      </c>
      <c r="AN196">
        <v>17</v>
      </c>
      <c r="AO196">
        <v>0.61704999208450295</v>
      </c>
      <c r="AP196">
        <v>67.712352752685547</v>
      </c>
    </row>
    <row r="197" spans="1:42" x14ac:dyDescent="0.25">
      <c r="A197" s="12">
        <v>45</v>
      </c>
      <c r="B197">
        <v>1</v>
      </c>
      <c r="C197">
        <v>0</v>
      </c>
      <c r="D197">
        <v>0</v>
      </c>
      <c r="E197">
        <v>1</v>
      </c>
      <c r="F197">
        <v>0.33</v>
      </c>
      <c r="G197">
        <v>3</v>
      </c>
      <c r="H197">
        <v>6</v>
      </c>
      <c r="I197">
        <v>217</v>
      </c>
      <c r="AN197">
        <v>5</v>
      </c>
      <c r="AO197">
        <v>0.61620000004768349</v>
      </c>
      <c r="AP197">
        <v>67.227328777313261</v>
      </c>
    </row>
    <row r="198" spans="1:42" x14ac:dyDescent="0.25">
      <c r="A198" s="12">
        <v>72</v>
      </c>
      <c r="B198">
        <v>1</v>
      </c>
      <c r="C198">
        <v>0</v>
      </c>
      <c r="D198">
        <v>0</v>
      </c>
      <c r="E198">
        <v>1</v>
      </c>
      <c r="F198">
        <v>0.09</v>
      </c>
      <c r="G198">
        <v>4</v>
      </c>
      <c r="H198">
        <v>5</v>
      </c>
      <c r="I198">
        <v>150</v>
      </c>
      <c r="AN198">
        <v>17</v>
      </c>
      <c r="AO198">
        <v>0.61520001292228699</v>
      </c>
      <c r="AP198">
        <v>270.26006758213049</v>
      </c>
    </row>
    <row r="199" spans="1:42" x14ac:dyDescent="0.25">
      <c r="A199" s="12">
        <v>12</v>
      </c>
      <c r="B199">
        <v>1</v>
      </c>
      <c r="C199">
        <v>0</v>
      </c>
      <c r="D199">
        <v>1</v>
      </c>
      <c r="E199">
        <v>2</v>
      </c>
      <c r="F199">
        <v>7.0000000000000007E-2</v>
      </c>
      <c r="G199">
        <v>5</v>
      </c>
      <c r="H199">
        <v>9</v>
      </c>
      <c r="I199">
        <v>182</v>
      </c>
      <c r="AL199">
        <v>92</v>
      </c>
      <c r="AO199">
        <v>0.61465001106262251</v>
      </c>
      <c r="AP199">
        <v>392.10546112060553</v>
      </c>
    </row>
    <row r="200" spans="1:42" x14ac:dyDescent="0.25">
      <c r="A200" s="12">
        <v>141</v>
      </c>
      <c r="B200">
        <v>1</v>
      </c>
      <c r="C200">
        <v>0</v>
      </c>
      <c r="D200">
        <v>0</v>
      </c>
      <c r="E200">
        <v>2</v>
      </c>
      <c r="F200">
        <v>0.01</v>
      </c>
      <c r="G200">
        <v>3</v>
      </c>
      <c r="H200">
        <v>6</v>
      </c>
      <c r="I200">
        <v>97</v>
      </c>
      <c r="AL200">
        <v>64</v>
      </c>
      <c r="AN200">
        <v>5</v>
      </c>
      <c r="AO200">
        <v>0.61439999938011147</v>
      </c>
      <c r="AP200">
        <v>45.629825592041051</v>
      </c>
    </row>
    <row r="201" spans="1:42" x14ac:dyDescent="0.25">
      <c r="A201" s="12">
        <v>260</v>
      </c>
      <c r="B201">
        <v>1</v>
      </c>
      <c r="C201">
        <v>1</v>
      </c>
      <c r="D201">
        <v>1</v>
      </c>
      <c r="E201">
        <v>2</v>
      </c>
      <c r="F201">
        <v>0.16</v>
      </c>
      <c r="G201">
        <v>3</v>
      </c>
      <c r="H201">
        <v>7</v>
      </c>
      <c r="I201">
        <v>224</v>
      </c>
      <c r="AL201">
        <v>94</v>
      </c>
      <c r="AN201">
        <v>8</v>
      </c>
      <c r="AO201">
        <v>0.61289998888969455</v>
      </c>
      <c r="AP201">
        <v>47.995504140853853</v>
      </c>
    </row>
    <row r="202" spans="1:42" x14ac:dyDescent="0.25">
      <c r="A202" s="12">
        <v>36</v>
      </c>
      <c r="B202">
        <v>2</v>
      </c>
      <c r="C202">
        <v>0</v>
      </c>
      <c r="D202">
        <v>0</v>
      </c>
      <c r="E202">
        <v>1</v>
      </c>
      <c r="F202">
        <v>0.46</v>
      </c>
      <c r="G202">
        <v>5</v>
      </c>
      <c r="H202">
        <v>9</v>
      </c>
      <c r="I202">
        <v>73</v>
      </c>
      <c r="J202">
        <v>1</v>
      </c>
      <c r="Q202">
        <v>1</v>
      </c>
      <c r="X202">
        <v>5</v>
      </c>
      <c r="AE202">
        <v>5</v>
      </c>
      <c r="AN202">
        <v>31</v>
      </c>
      <c r="AO202">
        <v>0.61204999685287453</v>
      </c>
      <c r="AP202">
        <v>427.08692944049847</v>
      </c>
    </row>
    <row r="203" spans="1:42" x14ac:dyDescent="0.25">
      <c r="A203" s="12">
        <v>159</v>
      </c>
      <c r="B203">
        <v>1</v>
      </c>
      <c r="C203">
        <v>0</v>
      </c>
      <c r="D203">
        <v>0</v>
      </c>
      <c r="E203">
        <v>1</v>
      </c>
      <c r="F203">
        <v>0.46</v>
      </c>
      <c r="G203">
        <v>3</v>
      </c>
      <c r="H203">
        <v>4</v>
      </c>
      <c r="I203">
        <v>117</v>
      </c>
      <c r="AN203">
        <v>5</v>
      </c>
      <c r="AO203">
        <v>0.61155000329017595</v>
      </c>
      <c r="AP203">
        <v>60.229236602783203</v>
      </c>
    </row>
    <row r="204" spans="1:42" x14ac:dyDescent="0.25">
      <c r="A204" s="12">
        <v>299</v>
      </c>
      <c r="B204">
        <v>1</v>
      </c>
      <c r="C204">
        <v>0</v>
      </c>
      <c r="D204">
        <v>0</v>
      </c>
      <c r="E204">
        <v>2</v>
      </c>
      <c r="F204">
        <v>0.17</v>
      </c>
      <c r="G204">
        <v>3</v>
      </c>
      <c r="H204">
        <v>4</v>
      </c>
      <c r="I204">
        <v>84</v>
      </c>
      <c r="AL204">
        <v>90</v>
      </c>
      <c r="AN204">
        <v>5</v>
      </c>
      <c r="AO204">
        <v>0.61104997992515597</v>
      </c>
      <c r="AP204">
        <v>140.79758703708649</v>
      </c>
    </row>
    <row r="205" spans="1:42" x14ac:dyDescent="0.25">
      <c r="A205" s="12">
        <v>187</v>
      </c>
      <c r="B205">
        <v>1</v>
      </c>
      <c r="C205">
        <v>0</v>
      </c>
      <c r="D205">
        <v>0</v>
      </c>
      <c r="E205">
        <v>3</v>
      </c>
      <c r="F205">
        <v>0.05</v>
      </c>
      <c r="G205">
        <v>4</v>
      </c>
      <c r="H205">
        <v>8</v>
      </c>
      <c r="I205">
        <v>220</v>
      </c>
      <c r="AL205">
        <v>86</v>
      </c>
      <c r="AM205">
        <v>112</v>
      </c>
      <c r="AN205">
        <v>31</v>
      </c>
      <c r="AO205">
        <v>0.61089998483657793</v>
      </c>
      <c r="AP205">
        <v>86.524979710578805</v>
      </c>
    </row>
    <row r="206" spans="1:42" x14ac:dyDescent="0.25">
      <c r="A206" s="12">
        <v>146</v>
      </c>
      <c r="B206">
        <v>2</v>
      </c>
      <c r="C206">
        <v>0</v>
      </c>
      <c r="D206">
        <v>0</v>
      </c>
      <c r="E206">
        <v>1</v>
      </c>
      <c r="F206">
        <v>7.0000000000000007E-2</v>
      </c>
      <c r="G206">
        <v>3</v>
      </c>
      <c r="H206">
        <v>4</v>
      </c>
      <c r="I206">
        <v>49</v>
      </c>
      <c r="J206">
        <v>1</v>
      </c>
      <c r="Q206">
        <v>1</v>
      </c>
      <c r="X206">
        <v>8</v>
      </c>
      <c r="AE206">
        <v>9</v>
      </c>
      <c r="AN206">
        <v>5</v>
      </c>
      <c r="AO206">
        <v>0.6096999943256376</v>
      </c>
      <c r="AP206">
        <v>700.98885846138</v>
      </c>
    </row>
    <row r="207" spans="1:42" x14ac:dyDescent="0.25">
      <c r="A207" s="12">
        <v>165</v>
      </c>
      <c r="B207">
        <v>1</v>
      </c>
      <c r="C207">
        <v>1</v>
      </c>
      <c r="D207">
        <v>0</v>
      </c>
      <c r="E207">
        <v>2</v>
      </c>
      <c r="F207">
        <v>0.22</v>
      </c>
      <c r="G207">
        <v>3</v>
      </c>
      <c r="H207">
        <v>8</v>
      </c>
      <c r="I207">
        <v>142</v>
      </c>
      <c r="AL207">
        <v>6</v>
      </c>
      <c r="AN207">
        <v>1</v>
      </c>
      <c r="AO207">
        <v>0.60930001735687256</v>
      </c>
      <c r="AP207">
        <v>91.240540146827598</v>
      </c>
    </row>
    <row r="208" spans="1:42" x14ac:dyDescent="0.25">
      <c r="A208" s="12">
        <v>21</v>
      </c>
      <c r="B208">
        <v>1</v>
      </c>
      <c r="C208">
        <v>0</v>
      </c>
      <c r="D208">
        <v>1</v>
      </c>
      <c r="E208">
        <v>2</v>
      </c>
      <c r="F208">
        <v>0.1</v>
      </c>
      <c r="G208">
        <v>5</v>
      </c>
      <c r="H208">
        <v>4</v>
      </c>
      <c r="I208">
        <v>69</v>
      </c>
      <c r="AL208">
        <v>24</v>
      </c>
      <c r="AN208">
        <v>16</v>
      </c>
      <c r="AO208">
        <v>0.60844999551773049</v>
      </c>
      <c r="AP208">
        <v>496.35196888446796</v>
      </c>
    </row>
    <row r="209" spans="1:42" x14ac:dyDescent="0.25">
      <c r="A209" s="12">
        <v>43</v>
      </c>
      <c r="B209">
        <v>1</v>
      </c>
      <c r="C209">
        <v>0</v>
      </c>
      <c r="D209">
        <v>0</v>
      </c>
      <c r="E209">
        <v>1</v>
      </c>
      <c r="F209">
        <v>0.25</v>
      </c>
      <c r="G209">
        <v>3</v>
      </c>
      <c r="H209">
        <v>6</v>
      </c>
      <c r="I209">
        <v>67</v>
      </c>
      <c r="AN209">
        <v>5</v>
      </c>
      <c r="AO209">
        <v>0.60765001177787759</v>
      </c>
      <c r="AP209">
        <v>39.848604083061204</v>
      </c>
    </row>
    <row r="210" spans="1:42" x14ac:dyDescent="0.25">
      <c r="A210" s="12">
        <v>179</v>
      </c>
      <c r="B210">
        <v>1</v>
      </c>
      <c r="C210">
        <v>0</v>
      </c>
      <c r="D210">
        <v>0</v>
      </c>
      <c r="E210">
        <v>1</v>
      </c>
      <c r="F210">
        <v>0.26</v>
      </c>
      <c r="G210">
        <v>5</v>
      </c>
      <c r="H210">
        <v>4</v>
      </c>
      <c r="I210">
        <v>254</v>
      </c>
      <c r="AN210">
        <v>31</v>
      </c>
      <c r="AO210">
        <v>0.60615000128745999</v>
      </c>
      <c r="AP210">
        <v>3120.91612637043</v>
      </c>
    </row>
    <row r="211" spans="1:42" x14ac:dyDescent="0.25">
      <c r="A211" s="12">
        <v>264</v>
      </c>
      <c r="B211">
        <v>1</v>
      </c>
      <c r="C211">
        <v>0</v>
      </c>
      <c r="D211">
        <v>0</v>
      </c>
      <c r="E211">
        <v>1</v>
      </c>
      <c r="F211">
        <v>0.27</v>
      </c>
      <c r="G211">
        <v>3</v>
      </c>
      <c r="H211">
        <v>5</v>
      </c>
      <c r="I211">
        <v>103</v>
      </c>
      <c r="AN211">
        <v>5</v>
      </c>
      <c r="AO211">
        <v>0.60459998250007652</v>
      </c>
      <c r="AP211">
        <v>76.93843948841095</v>
      </c>
    </row>
    <row r="212" spans="1:42" x14ac:dyDescent="0.25">
      <c r="A212" s="12">
        <v>19</v>
      </c>
      <c r="B212">
        <v>1</v>
      </c>
      <c r="C212">
        <v>0</v>
      </c>
      <c r="D212">
        <v>1</v>
      </c>
      <c r="E212">
        <v>1</v>
      </c>
      <c r="F212">
        <v>0.05</v>
      </c>
      <c r="G212">
        <v>4</v>
      </c>
      <c r="H212">
        <v>6</v>
      </c>
      <c r="I212">
        <v>73</v>
      </c>
      <c r="AO212">
        <v>0.60289999842643749</v>
      </c>
      <c r="AP212">
        <v>25.623549580574</v>
      </c>
    </row>
    <row r="213" spans="1:42" x14ac:dyDescent="0.25">
      <c r="A213" s="10">
        <v>219</v>
      </c>
      <c r="B213" s="11">
        <v>1</v>
      </c>
      <c r="C213" s="11">
        <v>0</v>
      </c>
      <c r="D213" s="11">
        <v>0</v>
      </c>
      <c r="E213" s="11">
        <v>1</v>
      </c>
      <c r="F213" s="11">
        <v>7.0000000000000007E-2</v>
      </c>
      <c r="G213" s="11">
        <v>4</v>
      </c>
      <c r="H213" s="11">
        <v>9</v>
      </c>
      <c r="I213" s="11">
        <v>242</v>
      </c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>
        <v>31</v>
      </c>
      <c r="AO213">
        <v>0.60204997658729553</v>
      </c>
      <c r="AP213">
        <v>348.91726136207603</v>
      </c>
    </row>
    <row r="214" spans="1:42" x14ac:dyDescent="0.25">
      <c r="A214" s="12">
        <v>236</v>
      </c>
      <c r="B214">
        <v>1</v>
      </c>
      <c r="C214">
        <v>0</v>
      </c>
      <c r="D214">
        <v>0</v>
      </c>
      <c r="E214">
        <v>3</v>
      </c>
      <c r="F214">
        <v>0.22</v>
      </c>
      <c r="G214">
        <v>3</v>
      </c>
      <c r="H214">
        <v>4</v>
      </c>
      <c r="I214">
        <v>65</v>
      </c>
      <c r="AL214">
        <v>86</v>
      </c>
      <c r="AM214">
        <v>114</v>
      </c>
      <c r="AN214">
        <v>17</v>
      </c>
      <c r="AO214">
        <v>0.60154998302459695</v>
      </c>
      <c r="AP214">
        <v>134.54789435863501</v>
      </c>
    </row>
    <row r="215" spans="1:42" x14ac:dyDescent="0.25">
      <c r="A215" s="12">
        <v>129</v>
      </c>
      <c r="B215">
        <v>3</v>
      </c>
      <c r="C215">
        <v>1</v>
      </c>
      <c r="D215">
        <v>1</v>
      </c>
      <c r="E215">
        <v>1</v>
      </c>
      <c r="F215">
        <v>0.15</v>
      </c>
      <c r="G215">
        <v>2</v>
      </c>
      <c r="H215">
        <v>8</v>
      </c>
      <c r="I215">
        <v>52</v>
      </c>
      <c r="J215">
        <v>0</v>
      </c>
      <c r="K215">
        <v>0</v>
      </c>
      <c r="Q215">
        <v>1</v>
      </c>
      <c r="R215">
        <v>1</v>
      </c>
      <c r="X215">
        <v>7</v>
      </c>
      <c r="Y215">
        <v>8</v>
      </c>
      <c r="AE215">
        <v>9</v>
      </c>
      <c r="AF215">
        <v>3</v>
      </c>
      <c r="AN215">
        <v>16</v>
      </c>
      <c r="AO215">
        <v>0.60089999437332153</v>
      </c>
      <c r="AP215">
        <v>280.91951763629902</v>
      </c>
    </row>
    <row r="216" spans="1:42" x14ac:dyDescent="0.25">
      <c r="A216" s="12">
        <v>40</v>
      </c>
      <c r="B216">
        <v>1</v>
      </c>
      <c r="C216">
        <v>0</v>
      </c>
      <c r="D216">
        <v>0</v>
      </c>
      <c r="E216">
        <v>1</v>
      </c>
      <c r="F216">
        <v>0.1</v>
      </c>
      <c r="G216">
        <v>3</v>
      </c>
      <c r="H216">
        <v>5</v>
      </c>
      <c r="I216">
        <v>106</v>
      </c>
      <c r="AN216">
        <v>5</v>
      </c>
      <c r="AO216">
        <v>0.60074999928474404</v>
      </c>
      <c r="AP216">
        <v>53.670181870460553</v>
      </c>
    </row>
    <row r="217" spans="1:42" x14ac:dyDescent="0.25">
      <c r="A217" s="12">
        <v>220</v>
      </c>
      <c r="B217">
        <v>1</v>
      </c>
      <c r="C217">
        <v>0</v>
      </c>
      <c r="D217">
        <v>0</v>
      </c>
      <c r="E217">
        <v>2</v>
      </c>
      <c r="F217">
        <v>0.15</v>
      </c>
      <c r="G217">
        <v>5</v>
      </c>
      <c r="H217">
        <v>7</v>
      </c>
      <c r="I217">
        <v>162</v>
      </c>
      <c r="AL217">
        <v>108</v>
      </c>
      <c r="AN217">
        <v>17</v>
      </c>
      <c r="AO217">
        <v>0.60040000081062295</v>
      </c>
      <c r="AP217">
        <v>485.06783974170696</v>
      </c>
    </row>
    <row r="218" spans="1:42" x14ac:dyDescent="0.25">
      <c r="A218" s="12">
        <v>135</v>
      </c>
      <c r="B218">
        <v>2</v>
      </c>
      <c r="C218">
        <v>1</v>
      </c>
      <c r="D218">
        <v>1</v>
      </c>
      <c r="E218">
        <v>1</v>
      </c>
      <c r="F218">
        <v>0.17</v>
      </c>
      <c r="G218">
        <v>2</v>
      </c>
      <c r="H218">
        <v>4</v>
      </c>
      <c r="I218">
        <v>18</v>
      </c>
      <c r="J218">
        <v>1</v>
      </c>
      <c r="Q218">
        <v>1</v>
      </c>
      <c r="X218">
        <v>8</v>
      </c>
      <c r="AE218">
        <v>9</v>
      </c>
      <c r="AN218">
        <v>16</v>
      </c>
      <c r="AO218">
        <v>0.59909999370574951</v>
      </c>
      <c r="AP218">
        <v>413.14615213871002</v>
      </c>
    </row>
    <row r="219" spans="1:42" x14ac:dyDescent="0.25">
      <c r="A219" s="12">
        <v>64</v>
      </c>
      <c r="B219">
        <v>1</v>
      </c>
      <c r="C219">
        <v>1</v>
      </c>
      <c r="D219">
        <v>0</v>
      </c>
      <c r="E219">
        <v>2</v>
      </c>
      <c r="F219">
        <v>0.14000000000000001</v>
      </c>
      <c r="G219">
        <v>5</v>
      </c>
      <c r="H219">
        <v>8</v>
      </c>
      <c r="I219">
        <v>216</v>
      </c>
      <c r="AL219">
        <v>44</v>
      </c>
      <c r="AN219">
        <v>17</v>
      </c>
      <c r="AO219">
        <v>0.59904998540878296</v>
      </c>
      <c r="AP219">
        <v>482.36651098728197</v>
      </c>
    </row>
    <row r="220" spans="1:42" x14ac:dyDescent="0.25">
      <c r="A220" s="12">
        <v>102</v>
      </c>
      <c r="B220">
        <v>2</v>
      </c>
      <c r="C220">
        <v>0</v>
      </c>
      <c r="D220">
        <v>0</v>
      </c>
      <c r="E220">
        <v>1</v>
      </c>
      <c r="F220">
        <v>0.09</v>
      </c>
      <c r="G220">
        <v>2</v>
      </c>
      <c r="H220">
        <v>6</v>
      </c>
      <c r="I220">
        <v>19</v>
      </c>
      <c r="J220">
        <v>1</v>
      </c>
      <c r="Q220">
        <v>1</v>
      </c>
      <c r="X220">
        <v>7</v>
      </c>
      <c r="AE220">
        <v>9</v>
      </c>
      <c r="AN220">
        <v>5</v>
      </c>
      <c r="AO220">
        <v>0.59889999032020547</v>
      </c>
      <c r="AP220">
        <v>287.41053783893597</v>
      </c>
    </row>
    <row r="221" spans="1:42" x14ac:dyDescent="0.25">
      <c r="A221" s="12">
        <v>302</v>
      </c>
      <c r="B221">
        <v>4</v>
      </c>
      <c r="C221">
        <v>0</v>
      </c>
      <c r="D221">
        <v>0</v>
      </c>
      <c r="E221">
        <v>1</v>
      </c>
      <c r="F221">
        <v>0.22</v>
      </c>
      <c r="G221">
        <v>2</v>
      </c>
      <c r="H221">
        <v>5</v>
      </c>
      <c r="I221">
        <v>150</v>
      </c>
      <c r="J221">
        <v>1</v>
      </c>
      <c r="K221">
        <v>0</v>
      </c>
      <c r="L221">
        <v>1</v>
      </c>
      <c r="Q221">
        <v>1</v>
      </c>
      <c r="R221">
        <v>0</v>
      </c>
      <c r="S221">
        <v>1</v>
      </c>
      <c r="X221">
        <v>8</v>
      </c>
      <c r="Y221">
        <v>5</v>
      </c>
      <c r="Z221">
        <v>8</v>
      </c>
      <c r="AE221">
        <v>9</v>
      </c>
      <c r="AF221">
        <v>5</v>
      </c>
      <c r="AG221">
        <v>11</v>
      </c>
      <c r="AN221">
        <v>5</v>
      </c>
      <c r="AO221">
        <v>0.59755000472068798</v>
      </c>
      <c r="AP221">
        <v>1089.995253920556</v>
      </c>
    </row>
    <row r="222" spans="1:42" x14ac:dyDescent="0.25">
      <c r="A222" s="12">
        <v>103</v>
      </c>
      <c r="B222">
        <v>1</v>
      </c>
      <c r="C222">
        <v>0</v>
      </c>
      <c r="D222">
        <v>0</v>
      </c>
      <c r="E222">
        <v>1</v>
      </c>
      <c r="F222">
        <v>0.33</v>
      </c>
      <c r="G222">
        <v>3</v>
      </c>
      <c r="H222">
        <v>4</v>
      </c>
      <c r="I222">
        <v>162</v>
      </c>
      <c r="AN222">
        <v>5</v>
      </c>
      <c r="AO222">
        <v>0.59685000777244601</v>
      </c>
      <c r="AP222">
        <v>147.57421123981496</v>
      </c>
    </row>
    <row r="223" spans="1:42" x14ac:dyDescent="0.25">
      <c r="A223" s="12">
        <v>37</v>
      </c>
      <c r="B223">
        <v>1</v>
      </c>
      <c r="C223">
        <v>0</v>
      </c>
      <c r="D223">
        <v>0</v>
      </c>
      <c r="E223">
        <v>1</v>
      </c>
      <c r="F223">
        <v>0.14000000000000001</v>
      </c>
      <c r="G223">
        <v>3</v>
      </c>
      <c r="H223">
        <v>4</v>
      </c>
      <c r="I223">
        <v>76</v>
      </c>
      <c r="AN223">
        <v>5</v>
      </c>
      <c r="AO223">
        <v>0.59540000557899497</v>
      </c>
      <c r="AP223">
        <v>111.43316829204559</v>
      </c>
    </row>
    <row r="224" spans="1:42" x14ac:dyDescent="0.25">
      <c r="A224" s="12">
        <v>186</v>
      </c>
      <c r="B224">
        <v>1</v>
      </c>
      <c r="C224">
        <v>0</v>
      </c>
      <c r="D224">
        <v>0</v>
      </c>
      <c r="E224">
        <v>1</v>
      </c>
      <c r="F224">
        <v>0.19</v>
      </c>
      <c r="G224">
        <v>5</v>
      </c>
      <c r="H224">
        <v>4</v>
      </c>
      <c r="I224">
        <v>152</v>
      </c>
      <c r="AN224">
        <v>17</v>
      </c>
      <c r="AO224">
        <v>0.59509998559951804</v>
      </c>
      <c r="AP224">
        <v>1406.376635193825</v>
      </c>
    </row>
    <row r="225" spans="1:42" x14ac:dyDescent="0.25">
      <c r="A225" s="12">
        <v>153</v>
      </c>
      <c r="B225">
        <v>2</v>
      </c>
      <c r="C225">
        <v>0</v>
      </c>
      <c r="D225">
        <v>0</v>
      </c>
      <c r="E225">
        <v>1</v>
      </c>
      <c r="F225">
        <v>0.21</v>
      </c>
      <c r="G225">
        <v>2</v>
      </c>
      <c r="H225">
        <v>6</v>
      </c>
      <c r="I225">
        <v>110</v>
      </c>
      <c r="J225">
        <v>1</v>
      </c>
      <c r="Q225">
        <v>1</v>
      </c>
      <c r="X225">
        <v>5</v>
      </c>
      <c r="AE225">
        <v>7</v>
      </c>
      <c r="AN225">
        <v>5</v>
      </c>
      <c r="AO225">
        <v>0.59114998579025246</v>
      </c>
      <c r="AP225">
        <v>87.785475015640259</v>
      </c>
    </row>
    <row r="226" spans="1:42" x14ac:dyDescent="0.25">
      <c r="A226" s="12">
        <v>253</v>
      </c>
      <c r="B226">
        <v>1</v>
      </c>
      <c r="C226">
        <v>0</v>
      </c>
      <c r="D226">
        <v>0</v>
      </c>
      <c r="E226">
        <v>1</v>
      </c>
      <c r="F226">
        <v>0.14000000000000001</v>
      </c>
      <c r="G226">
        <v>3</v>
      </c>
      <c r="H226">
        <v>4</v>
      </c>
      <c r="I226">
        <v>85</v>
      </c>
      <c r="AN226">
        <v>5</v>
      </c>
      <c r="AO226">
        <v>0.59014999866485596</v>
      </c>
      <c r="AP226">
        <v>122.989674806595</v>
      </c>
    </row>
    <row r="227" spans="1:42" x14ac:dyDescent="0.25">
      <c r="A227" s="12">
        <v>277</v>
      </c>
      <c r="B227">
        <v>1</v>
      </c>
      <c r="C227">
        <v>0</v>
      </c>
      <c r="D227">
        <v>0</v>
      </c>
      <c r="E227">
        <v>1</v>
      </c>
      <c r="F227">
        <v>0.17</v>
      </c>
      <c r="G227">
        <v>3</v>
      </c>
      <c r="H227">
        <v>4</v>
      </c>
      <c r="I227">
        <v>94</v>
      </c>
      <c r="AN227">
        <v>5</v>
      </c>
      <c r="AO227">
        <v>0.58619999885559104</v>
      </c>
      <c r="AP227">
        <v>123.26417946815499</v>
      </c>
    </row>
    <row r="228" spans="1:42" x14ac:dyDescent="0.25">
      <c r="A228" s="12">
        <v>203</v>
      </c>
      <c r="B228">
        <v>2</v>
      </c>
      <c r="C228">
        <v>1</v>
      </c>
      <c r="D228">
        <v>0</v>
      </c>
      <c r="E228">
        <v>1</v>
      </c>
      <c r="F228">
        <v>0.21</v>
      </c>
      <c r="G228">
        <v>5</v>
      </c>
      <c r="H228">
        <v>7</v>
      </c>
      <c r="I228">
        <v>137</v>
      </c>
      <c r="J228">
        <v>1</v>
      </c>
      <c r="Q228">
        <v>0</v>
      </c>
      <c r="X228">
        <v>5</v>
      </c>
      <c r="AE228">
        <v>5</v>
      </c>
      <c r="AN228">
        <v>1</v>
      </c>
      <c r="AO228">
        <v>0.58529999852180503</v>
      </c>
      <c r="AP228">
        <v>317.32768273353599</v>
      </c>
    </row>
    <row r="229" spans="1:42" x14ac:dyDescent="0.25">
      <c r="A229" s="12">
        <v>248</v>
      </c>
      <c r="B229">
        <v>2</v>
      </c>
      <c r="C229">
        <v>0</v>
      </c>
      <c r="D229">
        <v>1</v>
      </c>
      <c r="E229">
        <v>1</v>
      </c>
      <c r="F229">
        <v>0.13</v>
      </c>
      <c r="G229">
        <v>3</v>
      </c>
      <c r="H229">
        <v>4</v>
      </c>
      <c r="I229">
        <v>271</v>
      </c>
      <c r="J229">
        <v>0</v>
      </c>
      <c r="Q229">
        <v>0</v>
      </c>
      <c r="X229">
        <v>6</v>
      </c>
      <c r="AE229">
        <v>7</v>
      </c>
      <c r="AN229">
        <v>17</v>
      </c>
      <c r="AO229">
        <v>0.58379998803138755</v>
      </c>
      <c r="AP229">
        <v>317.45489001274098</v>
      </c>
    </row>
    <row r="230" spans="1:42" x14ac:dyDescent="0.25">
      <c r="A230" s="12">
        <v>158</v>
      </c>
      <c r="B230">
        <v>1</v>
      </c>
      <c r="C230">
        <v>0</v>
      </c>
      <c r="D230">
        <v>0</v>
      </c>
      <c r="E230">
        <v>1</v>
      </c>
      <c r="F230">
        <v>0.28000000000000003</v>
      </c>
      <c r="G230">
        <v>4</v>
      </c>
      <c r="H230">
        <v>4</v>
      </c>
      <c r="I230">
        <v>11</v>
      </c>
      <c r="AN230">
        <v>5</v>
      </c>
      <c r="AO230">
        <v>0.58314999938011203</v>
      </c>
      <c r="AP230">
        <v>73.194058895111098</v>
      </c>
    </row>
    <row r="231" spans="1:42" x14ac:dyDescent="0.25">
      <c r="A231" s="12">
        <v>118</v>
      </c>
      <c r="B231">
        <v>1</v>
      </c>
      <c r="C231">
        <v>0</v>
      </c>
      <c r="D231">
        <v>0</v>
      </c>
      <c r="E231">
        <v>1</v>
      </c>
      <c r="F231">
        <v>0.42</v>
      </c>
      <c r="G231">
        <v>5</v>
      </c>
      <c r="H231">
        <v>5</v>
      </c>
      <c r="I231">
        <v>202</v>
      </c>
      <c r="AN231">
        <v>17</v>
      </c>
      <c r="AO231">
        <v>0.58289998769760099</v>
      </c>
      <c r="AP231">
        <v>1202.742937922475</v>
      </c>
    </row>
    <row r="232" spans="1:42" x14ac:dyDescent="0.25">
      <c r="A232" s="12">
        <v>193</v>
      </c>
      <c r="B232">
        <v>1</v>
      </c>
      <c r="C232">
        <v>1</v>
      </c>
      <c r="D232">
        <v>0</v>
      </c>
      <c r="E232">
        <v>2</v>
      </c>
      <c r="F232">
        <v>0.34</v>
      </c>
      <c r="G232">
        <v>5</v>
      </c>
      <c r="H232">
        <v>6</v>
      </c>
      <c r="I232">
        <v>139</v>
      </c>
      <c r="AL232">
        <v>16</v>
      </c>
      <c r="AN232">
        <v>1</v>
      </c>
      <c r="AO232">
        <v>0.58114999532699607</v>
      </c>
      <c r="AP232">
        <v>485.05620670318604</v>
      </c>
    </row>
    <row r="233" spans="1:42" x14ac:dyDescent="0.25">
      <c r="A233" s="12">
        <v>174</v>
      </c>
      <c r="B233">
        <v>2</v>
      </c>
      <c r="C233">
        <v>0</v>
      </c>
      <c r="D233">
        <v>0</v>
      </c>
      <c r="E233">
        <v>1</v>
      </c>
      <c r="F233">
        <v>0.03</v>
      </c>
      <c r="G233">
        <v>2</v>
      </c>
      <c r="H233">
        <v>5</v>
      </c>
      <c r="I233">
        <v>45</v>
      </c>
      <c r="J233">
        <v>1</v>
      </c>
      <c r="Q233">
        <v>1</v>
      </c>
      <c r="X233">
        <v>7</v>
      </c>
      <c r="AE233">
        <v>7</v>
      </c>
      <c r="AN233">
        <v>5</v>
      </c>
      <c r="AO233">
        <v>0.57559999823570251</v>
      </c>
      <c r="AP233">
        <v>408.66757261753099</v>
      </c>
    </row>
    <row r="234" spans="1:42" x14ac:dyDescent="0.25">
      <c r="A234" s="12">
        <v>123</v>
      </c>
      <c r="B234">
        <v>1</v>
      </c>
      <c r="C234">
        <v>1</v>
      </c>
      <c r="D234">
        <v>0</v>
      </c>
      <c r="E234">
        <v>1</v>
      </c>
      <c r="F234">
        <v>0.14000000000000001</v>
      </c>
      <c r="G234">
        <v>2</v>
      </c>
      <c r="H234">
        <v>9</v>
      </c>
      <c r="I234">
        <v>249</v>
      </c>
      <c r="AN234">
        <v>1</v>
      </c>
      <c r="AO234">
        <v>0.57424998283386253</v>
      </c>
      <c r="AP234">
        <v>145.523259162903</v>
      </c>
    </row>
    <row r="235" spans="1:42" x14ac:dyDescent="0.25">
      <c r="A235" s="12">
        <v>91</v>
      </c>
      <c r="B235">
        <v>1</v>
      </c>
      <c r="C235">
        <v>1</v>
      </c>
      <c r="D235">
        <v>0</v>
      </c>
      <c r="E235">
        <v>1</v>
      </c>
      <c r="F235">
        <v>0.35</v>
      </c>
      <c r="G235">
        <v>5</v>
      </c>
      <c r="H235">
        <v>7</v>
      </c>
      <c r="I235">
        <v>181</v>
      </c>
      <c r="AN235">
        <v>1</v>
      </c>
      <c r="AO235">
        <v>0.56685000658035301</v>
      </c>
      <c r="AP235">
        <v>500.60751414299</v>
      </c>
    </row>
    <row r="236" spans="1:42" x14ac:dyDescent="0.25">
      <c r="A236" s="12">
        <v>252</v>
      </c>
      <c r="B236">
        <v>1</v>
      </c>
      <c r="C236">
        <v>1</v>
      </c>
      <c r="D236">
        <v>1</v>
      </c>
      <c r="E236">
        <v>1</v>
      </c>
      <c r="F236">
        <v>0.34</v>
      </c>
      <c r="G236">
        <v>2</v>
      </c>
      <c r="H236">
        <v>8</v>
      </c>
      <c r="I236">
        <v>262</v>
      </c>
      <c r="AN236">
        <v>8</v>
      </c>
      <c r="AO236">
        <v>0.56180000305175803</v>
      </c>
      <c r="AP236">
        <v>134.43221759796154</v>
      </c>
    </row>
    <row r="237" spans="1:42" x14ac:dyDescent="0.25">
      <c r="A237" s="12">
        <v>28</v>
      </c>
      <c r="B237">
        <v>1</v>
      </c>
      <c r="C237">
        <v>0</v>
      </c>
      <c r="D237">
        <v>1</v>
      </c>
      <c r="E237">
        <v>2</v>
      </c>
      <c r="F237">
        <v>0.43</v>
      </c>
      <c r="G237">
        <v>3</v>
      </c>
      <c r="H237">
        <v>6</v>
      </c>
      <c r="I237">
        <v>137</v>
      </c>
      <c r="AL237">
        <v>62</v>
      </c>
      <c r="AN237">
        <v>5</v>
      </c>
      <c r="AO237">
        <v>0.55125001072883606</v>
      </c>
      <c r="AP237">
        <v>95.161906599998389</v>
      </c>
    </row>
    <row r="238" spans="1:42" x14ac:dyDescent="0.25">
      <c r="A238" s="12">
        <v>79</v>
      </c>
      <c r="B238">
        <v>1</v>
      </c>
      <c r="C238">
        <v>1</v>
      </c>
      <c r="D238">
        <v>0</v>
      </c>
      <c r="E238">
        <v>1</v>
      </c>
      <c r="F238">
        <v>0.17</v>
      </c>
      <c r="G238">
        <v>5</v>
      </c>
      <c r="H238">
        <v>9</v>
      </c>
      <c r="I238">
        <v>289</v>
      </c>
      <c r="AN238">
        <v>1</v>
      </c>
      <c r="AO238">
        <v>0.54864999651908852</v>
      </c>
      <c r="AP238">
        <v>536.30894374847401</v>
      </c>
    </row>
    <row r="239" spans="1:42" x14ac:dyDescent="0.25">
      <c r="A239" s="12">
        <v>154</v>
      </c>
      <c r="B239">
        <v>1</v>
      </c>
      <c r="C239">
        <v>0</v>
      </c>
      <c r="D239">
        <v>0</v>
      </c>
      <c r="E239">
        <v>1</v>
      </c>
      <c r="F239">
        <v>0.28999999999999998</v>
      </c>
      <c r="G239">
        <v>5</v>
      </c>
      <c r="H239">
        <v>8</v>
      </c>
      <c r="I239">
        <v>159</v>
      </c>
      <c r="AN239">
        <v>17</v>
      </c>
      <c r="AO239">
        <v>0.54680001735687256</v>
      </c>
      <c r="AP239">
        <v>224.0892733335495</v>
      </c>
    </row>
    <row r="240" spans="1:42" x14ac:dyDescent="0.25">
      <c r="A240" s="12">
        <v>124</v>
      </c>
      <c r="B240">
        <v>1</v>
      </c>
      <c r="C240">
        <v>1</v>
      </c>
      <c r="D240">
        <v>0</v>
      </c>
      <c r="E240">
        <v>1</v>
      </c>
      <c r="F240">
        <v>0.23</v>
      </c>
      <c r="G240">
        <v>5</v>
      </c>
      <c r="H240">
        <v>7</v>
      </c>
      <c r="I240">
        <v>124</v>
      </c>
      <c r="AN240">
        <v>1</v>
      </c>
      <c r="AO240">
        <v>0.541250020265579</v>
      </c>
      <c r="AP240">
        <v>378.10321879386902</v>
      </c>
    </row>
    <row r="241" spans="1:42" x14ac:dyDescent="0.25">
      <c r="A241" s="12">
        <v>78</v>
      </c>
      <c r="B241">
        <v>1</v>
      </c>
      <c r="C241">
        <v>0</v>
      </c>
      <c r="D241">
        <v>0</v>
      </c>
      <c r="E241">
        <v>1</v>
      </c>
      <c r="F241">
        <v>0.41</v>
      </c>
      <c r="G241">
        <v>5</v>
      </c>
      <c r="H241">
        <v>5</v>
      </c>
      <c r="I241">
        <v>45</v>
      </c>
      <c r="AN241">
        <v>49</v>
      </c>
      <c r="AO241">
        <v>0.53800001740455605</v>
      </c>
      <c r="AP241">
        <v>275.20018351078051</v>
      </c>
    </row>
    <row r="242" spans="1:42" x14ac:dyDescent="0.25">
      <c r="A242" s="12">
        <v>161</v>
      </c>
      <c r="B242">
        <v>1</v>
      </c>
      <c r="C242">
        <v>0</v>
      </c>
      <c r="D242">
        <v>0</v>
      </c>
      <c r="E242">
        <v>1</v>
      </c>
      <c r="F242">
        <v>7.0000000000000007E-2</v>
      </c>
      <c r="G242">
        <v>5</v>
      </c>
      <c r="H242">
        <v>6</v>
      </c>
      <c r="I242">
        <v>59</v>
      </c>
      <c r="AN242">
        <v>5</v>
      </c>
      <c r="AO242">
        <v>0.537949979305267</v>
      </c>
      <c r="AP242">
        <v>122.2850254774095</v>
      </c>
    </row>
    <row r="243" spans="1:42" x14ac:dyDescent="0.25">
      <c r="A243" s="12">
        <v>67</v>
      </c>
      <c r="B243">
        <v>1</v>
      </c>
      <c r="C243">
        <v>1</v>
      </c>
      <c r="D243">
        <v>1</v>
      </c>
      <c r="E243">
        <v>1</v>
      </c>
      <c r="F243">
        <v>0.46</v>
      </c>
      <c r="G243">
        <v>2</v>
      </c>
      <c r="H243">
        <v>8</v>
      </c>
      <c r="I243">
        <v>189</v>
      </c>
      <c r="AN243">
        <v>8</v>
      </c>
      <c r="AO243">
        <v>0.53554999828338601</v>
      </c>
      <c r="AP243">
        <v>76.034056901931791</v>
      </c>
    </row>
    <row r="244" spans="1:42" x14ac:dyDescent="0.25">
      <c r="A244" s="12">
        <v>185</v>
      </c>
      <c r="B244">
        <v>2</v>
      </c>
      <c r="C244">
        <v>0</v>
      </c>
      <c r="D244">
        <v>0</v>
      </c>
      <c r="E244">
        <v>2</v>
      </c>
      <c r="F244">
        <v>0.23</v>
      </c>
      <c r="G244">
        <v>3</v>
      </c>
      <c r="H244">
        <v>4</v>
      </c>
      <c r="I244">
        <v>158</v>
      </c>
      <c r="J244">
        <v>1</v>
      </c>
      <c r="Q244">
        <v>1</v>
      </c>
      <c r="X244">
        <v>8</v>
      </c>
      <c r="AE244">
        <v>7</v>
      </c>
      <c r="AL244">
        <v>100</v>
      </c>
      <c r="AN244">
        <v>5</v>
      </c>
      <c r="AO244">
        <v>0.52959999442100503</v>
      </c>
      <c r="AP244">
        <v>2108.4133670330066</v>
      </c>
    </row>
    <row r="245" spans="1:42" x14ac:dyDescent="0.25">
      <c r="A245" s="12">
        <v>145</v>
      </c>
      <c r="B245">
        <v>1</v>
      </c>
      <c r="C245">
        <v>1</v>
      </c>
      <c r="D245">
        <v>0</v>
      </c>
      <c r="E245">
        <v>1</v>
      </c>
      <c r="F245">
        <v>0.45</v>
      </c>
      <c r="G245">
        <v>5</v>
      </c>
      <c r="H245">
        <v>8</v>
      </c>
      <c r="I245">
        <v>133</v>
      </c>
      <c r="AN245">
        <v>1</v>
      </c>
      <c r="AO245">
        <v>0.52175000309944153</v>
      </c>
      <c r="AP245">
        <v>316.14997506141651</v>
      </c>
    </row>
    <row r="246" spans="1:42" x14ac:dyDescent="0.25">
      <c r="A246" s="12">
        <v>147</v>
      </c>
      <c r="B246">
        <v>2</v>
      </c>
      <c r="C246">
        <v>1</v>
      </c>
      <c r="D246">
        <v>0</v>
      </c>
      <c r="E246">
        <v>1</v>
      </c>
      <c r="F246">
        <v>0.49</v>
      </c>
      <c r="G246">
        <v>2</v>
      </c>
      <c r="H246">
        <v>7</v>
      </c>
      <c r="I246">
        <v>137</v>
      </c>
      <c r="J246">
        <v>1</v>
      </c>
      <c r="Q246">
        <v>0</v>
      </c>
      <c r="X246">
        <v>5</v>
      </c>
      <c r="AE246">
        <v>11</v>
      </c>
      <c r="AN246">
        <v>1</v>
      </c>
      <c r="AO246">
        <v>0.50974999368190799</v>
      </c>
      <c r="AP246">
        <v>98.431803822517395</v>
      </c>
    </row>
    <row r="247" spans="1:42" x14ac:dyDescent="0.25">
      <c r="A247" s="12">
        <v>14</v>
      </c>
      <c r="B247">
        <v>1</v>
      </c>
      <c r="C247">
        <v>1</v>
      </c>
      <c r="D247">
        <v>0</v>
      </c>
      <c r="E247">
        <v>1</v>
      </c>
      <c r="F247">
        <v>0.01</v>
      </c>
      <c r="G247">
        <v>2</v>
      </c>
      <c r="H247">
        <v>8</v>
      </c>
      <c r="I247">
        <v>95</v>
      </c>
      <c r="AO247">
        <v>0.50765000283718098</v>
      </c>
      <c r="AP247">
        <v>29.81284534931185</v>
      </c>
    </row>
    <row r="248" spans="1:42" x14ac:dyDescent="0.25">
      <c r="A248" s="12">
        <v>65</v>
      </c>
      <c r="B248">
        <v>2</v>
      </c>
      <c r="C248">
        <v>1</v>
      </c>
      <c r="D248">
        <v>1</v>
      </c>
      <c r="E248">
        <v>2</v>
      </c>
      <c r="F248">
        <v>0.08</v>
      </c>
      <c r="G248">
        <v>2</v>
      </c>
      <c r="H248">
        <v>8</v>
      </c>
      <c r="I248">
        <v>79</v>
      </c>
      <c r="J248">
        <v>1</v>
      </c>
      <c r="Q248">
        <v>1</v>
      </c>
      <c r="X248">
        <v>5</v>
      </c>
      <c r="AE248">
        <v>11</v>
      </c>
      <c r="AL248">
        <v>28</v>
      </c>
      <c r="AN248">
        <v>16</v>
      </c>
      <c r="AO248">
        <v>0.50069999694824197</v>
      </c>
      <c r="AP248">
        <v>80.293759346008301</v>
      </c>
    </row>
    <row r="249" spans="1:42" x14ac:dyDescent="0.25">
      <c r="A249" s="12">
        <v>183</v>
      </c>
      <c r="B249">
        <v>1</v>
      </c>
      <c r="C249">
        <v>1</v>
      </c>
      <c r="D249">
        <v>0</v>
      </c>
      <c r="E249">
        <v>1</v>
      </c>
      <c r="F249">
        <v>0.42</v>
      </c>
      <c r="G249">
        <v>5</v>
      </c>
      <c r="H249">
        <v>9</v>
      </c>
      <c r="I249">
        <v>115</v>
      </c>
      <c r="AN249">
        <v>1</v>
      </c>
      <c r="AO249">
        <v>0.499349996447563</v>
      </c>
      <c r="AP249">
        <v>212.99503839015949</v>
      </c>
    </row>
    <row r="250" spans="1:42" x14ac:dyDescent="0.25">
      <c r="A250" s="12">
        <v>228</v>
      </c>
      <c r="B250">
        <v>1</v>
      </c>
      <c r="C250">
        <v>1</v>
      </c>
      <c r="D250">
        <v>1</v>
      </c>
      <c r="E250">
        <v>1</v>
      </c>
      <c r="F250">
        <v>0.38</v>
      </c>
      <c r="G250">
        <v>2</v>
      </c>
      <c r="H250">
        <v>7</v>
      </c>
      <c r="I250">
        <v>28</v>
      </c>
      <c r="AN250">
        <v>16</v>
      </c>
      <c r="AO250">
        <v>0.4865500032901765</v>
      </c>
      <c r="AP250">
        <v>34.071404337883003</v>
      </c>
    </row>
    <row r="251" spans="1:42" x14ac:dyDescent="0.25">
      <c r="A251" s="12">
        <v>58</v>
      </c>
      <c r="B251">
        <v>2</v>
      </c>
      <c r="C251">
        <v>0</v>
      </c>
      <c r="D251">
        <v>0</v>
      </c>
      <c r="E251">
        <v>1</v>
      </c>
      <c r="F251">
        <v>0.37</v>
      </c>
      <c r="G251">
        <v>2</v>
      </c>
      <c r="H251">
        <v>8</v>
      </c>
      <c r="I251">
        <v>58</v>
      </c>
      <c r="J251">
        <v>1</v>
      </c>
      <c r="Q251">
        <v>0</v>
      </c>
      <c r="X251">
        <v>5</v>
      </c>
      <c r="AE251">
        <v>7</v>
      </c>
      <c r="AN251">
        <v>17</v>
      </c>
      <c r="AO251">
        <v>0.4816500097513195</v>
      </c>
      <c r="AP251">
        <v>241.68851613998402</v>
      </c>
    </row>
    <row r="252" spans="1:42" x14ac:dyDescent="0.25">
      <c r="A252" s="12">
        <v>157</v>
      </c>
      <c r="B252">
        <v>1</v>
      </c>
      <c r="C252">
        <v>0</v>
      </c>
      <c r="D252">
        <v>0</v>
      </c>
      <c r="E252">
        <v>3</v>
      </c>
      <c r="F252">
        <v>0.26</v>
      </c>
      <c r="G252">
        <v>2</v>
      </c>
      <c r="H252">
        <v>9</v>
      </c>
      <c r="I252">
        <v>194</v>
      </c>
      <c r="AL252">
        <v>66</v>
      </c>
      <c r="AM252">
        <v>82</v>
      </c>
      <c r="AN252">
        <v>31</v>
      </c>
      <c r="AO252">
        <v>0.47890000045299547</v>
      </c>
      <c r="AP252">
        <v>67.612573742866502</v>
      </c>
    </row>
    <row r="253" spans="1:42" x14ac:dyDescent="0.25">
      <c r="A253" s="12">
        <v>62</v>
      </c>
      <c r="B253">
        <v>1</v>
      </c>
      <c r="C253">
        <v>1</v>
      </c>
      <c r="D253">
        <v>1</v>
      </c>
      <c r="E253">
        <v>1</v>
      </c>
      <c r="F253">
        <v>0.33</v>
      </c>
      <c r="G253">
        <v>2</v>
      </c>
      <c r="H253">
        <v>5</v>
      </c>
      <c r="I253">
        <v>143</v>
      </c>
      <c r="AN253">
        <v>16</v>
      </c>
      <c r="AO253">
        <v>0.47085000574588753</v>
      </c>
      <c r="AP253">
        <v>172.1303884983063</v>
      </c>
    </row>
    <row r="254" spans="1:42" x14ac:dyDescent="0.25">
      <c r="A254" s="12">
        <v>35</v>
      </c>
      <c r="B254">
        <v>1</v>
      </c>
      <c r="C254">
        <v>0</v>
      </c>
      <c r="D254">
        <v>0</v>
      </c>
      <c r="E254">
        <v>1</v>
      </c>
      <c r="F254">
        <v>0.27</v>
      </c>
      <c r="G254">
        <v>5</v>
      </c>
      <c r="H254">
        <v>8</v>
      </c>
      <c r="I254">
        <v>29</v>
      </c>
      <c r="AN254">
        <v>5</v>
      </c>
      <c r="AO254">
        <v>0.46064999699592546</v>
      </c>
      <c r="AP254">
        <v>88.199701428413363</v>
      </c>
    </row>
    <row r="255" spans="1:42" x14ac:dyDescent="0.25">
      <c r="A255" s="12">
        <v>120</v>
      </c>
      <c r="B255">
        <v>2</v>
      </c>
      <c r="C255">
        <v>1</v>
      </c>
      <c r="D255">
        <v>0</v>
      </c>
      <c r="E255">
        <v>1</v>
      </c>
      <c r="F255">
        <v>0.48</v>
      </c>
      <c r="G255">
        <v>5</v>
      </c>
      <c r="H255">
        <v>9</v>
      </c>
      <c r="I255">
        <v>36</v>
      </c>
      <c r="J255">
        <v>1</v>
      </c>
      <c r="Q255">
        <v>0</v>
      </c>
      <c r="X255">
        <v>6</v>
      </c>
      <c r="AE255">
        <v>3</v>
      </c>
      <c r="AN255">
        <v>1</v>
      </c>
      <c r="AO255">
        <v>0.42325000464916196</v>
      </c>
      <c r="AP255">
        <v>98.450723052024642</v>
      </c>
    </row>
    <row r="256" spans="1:42" x14ac:dyDescent="0.25">
      <c r="A256" s="12">
        <v>77</v>
      </c>
      <c r="B256">
        <v>1</v>
      </c>
      <c r="C256">
        <v>1</v>
      </c>
      <c r="D256">
        <v>1</v>
      </c>
      <c r="E256">
        <v>1</v>
      </c>
      <c r="F256">
        <v>0.44</v>
      </c>
      <c r="G256">
        <v>2</v>
      </c>
      <c r="H256">
        <v>6</v>
      </c>
      <c r="I256">
        <v>119</v>
      </c>
      <c r="AN256">
        <v>16</v>
      </c>
      <c r="AO256">
        <v>0.42164999246597251</v>
      </c>
      <c r="AP256">
        <v>63.655797600746155</v>
      </c>
    </row>
    <row r="257" spans="1:42" x14ac:dyDescent="0.25">
      <c r="A257" s="12">
        <v>226</v>
      </c>
      <c r="B257">
        <v>2</v>
      </c>
      <c r="C257">
        <v>0</v>
      </c>
      <c r="D257">
        <v>0</v>
      </c>
      <c r="E257">
        <v>2</v>
      </c>
      <c r="F257">
        <v>0.32</v>
      </c>
      <c r="G257">
        <v>2</v>
      </c>
      <c r="H257">
        <v>7</v>
      </c>
      <c r="I257">
        <v>182</v>
      </c>
      <c r="J257">
        <v>1</v>
      </c>
      <c r="Q257">
        <v>1</v>
      </c>
      <c r="X257">
        <v>5</v>
      </c>
      <c r="AE257">
        <v>5</v>
      </c>
      <c r="AL257">
        <v>80</v>
      </c>
      <c r="AN257">
        <v>31</v>
      </c>
      <c r="AO257">
        <v>0.40440000593662251</v>
      </c>
      <c r="AP257">
        <v>131.12578809261305</v>
      </c>
    </row>
    <row r="258" spans="1:42" x14ac:dyDescent="0.25">
      <c r="A258" s="12">
        <v>224</v>
      </c>
      <c r="B258">
        <v>1</v>
      </c>
      <c r="C258">
        <v>0</v>
      </c>
      <c r="D258">
        <v>0</v>
      </c>
      <c r="E258">
        <v>3</v>
      </c>
      <c r="F258">
        <v>0.27</v>
      </c>
      <c r="G258">
        <v>2</v>
      </c>
      <c r="H258">
        <v>8</v>
      </c>
      <c r="I258">
        <v>201</v>
      </c>
      <c r="AL258">
        <v>62</v>
      </c>
      <c r="AM258">
        <v>104</v>
      </c>
      <c r="AN258">
        <v>31</v>
      </c>
      <c r="AO258">
        <v>0.39120000600814803</v>
      </c>
      <c r="AP258">
        <v>100.3223193883896</v>
      </c>
    </row>
    <row r="259" spans="1:42" x14ac:dyDescent="0.25">
      <c r="A259" s="12">
        <v>177</v>
      </c>
      <c r="B259">
        <v>1</v>
      </c>
      <c r="C259">
        <v>0</v>
      </c>
      <c r="D259">
        <v>0</v>
      </c>
      <c r="E259">
        <v>1</v>
      </c>
      <c r="F259">
        <v>0.04</v>
      </c>
      <c r="G259">
        <v>2</v>
      </c>
      <c r="H259">
        <v>6</v>
      </c>
      <c r="I259">
        <v>79</v>
      </c>
      <c r="AN259">
        <v>5</v>
      </c>
      <c r="AO259">
        <v>0.37880000472068748</v>
      </c>
      <c r="AP259">
        <v>45.362401127815247</v>
      </c>
    </row>
    <row r="260" spans="1:42" x14ac:dyDescent="0.25">
      <c r="A260" s="12">
        <v>46</v>
      </c>
      <c r="B260">
        <v>1</v>
      </c>
      <c r="C260">
        <v>0</v>
      </c>
      <c r="D260">
        <v>0</v>
      </c>
      <c r="E260">
        <v>1</v>
      </c>
      <c r="F260">
        <v>0.21</v>
      </c>
      <c r="G260">
        <v>2</v>
      </c>
      <c r="H260">
        <v>6</v>
      </c>
      <c r="I260">
        <v>283</v>
      </c>
      <c r="AN260">
        <v>17</v>
      </c>
      <c r="AO260">
        <v>0.37425000965595245</v>
      </c>
      <c r="AP260">
        <v>94.295846104621901</v>
      </c>
    </row>
    <row r="261" spans="1:42" x14ac:dyDescent="0.25">
      <c r="A261" s="12">
        <v>204</v>
      </c>
      <c r="B261">
        <v>1</v>
      </c>
      <c r="C261">
        <v>1</v>
      </c>
      <c r="D261">
        <v>1</v>
      </c>
      <c r="E261">
        <v>1</v>
      </c>
      <c r="F261">
        <v>0.39</v>
      </c>
      <c r="G261">
        <v>1</v>
      </c>
      <c r="H261">
        <v>8</v>
      </c>
      <c r="I261">
        <v>131</v>
      </c>
      <c r="AN261">
        <v>16</v>
      </c>
      <c r="AO261">
        <v>0.36795000731945049</v>
      </c>
      <c r="AP261">
        <v>25.330516099929799</v>
      </c>
    </row>
    <row r="262" spans="1:42" x14ac:dyDescent="0.25">
      <c r="A262" s="12">
        <v>301</v>
      </c>
      <c r="B262">
        <v>1</v>
      </c>
      <c r="C262">
        <v>1</v>
      </c>
      <c r="D262">
        <v>1</v>
      </c>
      <c r="E262">
        <v>1</v>
      </c>
      <c r="F262">
        <v>0.28999999999999998</v>
      </c>
      <c r="G262">
        <v>2</v>
      </c>
      <c r="H262">
        <v>4</v>
      </c>
      <c r="I262">
        <v>65</v>
      </c>
      <c r="AN262">
        <v>16</v>
      </c>
      <c r="AO262">
        <v>0.35789999365806602</v>
      </c>
      <c r="AP262">
        <v>121.397129416466</v>
      </c>
    </row>
    <row r="263" spans="1:42" x14ac:dyDescent="0.25">
      <c r="A263" s="12">
        <v>189</v>
      </c>
      <c r="B263">
        <v>1</v>
      </c>
      <c r="C263">
        <v>0</v>
      </c>
      <c r="D263">
        <v>0</v>
      </c>
      <c r="E263">
        <v>1</v>
      </c>
      <c r="F263">
        <v>0.13</v>
      </c>
      <c r="G263">
        <v>2</v>
      </c>
      <c r="H263">
        <v>6</v>
      </c>
      <c r="I263">
        <v>132</v>
      </c>
      <c r="AN263">
        <v>5</v>
      </c>
      <c r="AO263">
        <v>0.35670000314712547</v>
      </c>
      <c r="AP263">
        <v>37.414802074432352</v>
      </c>
    </row>
    <row r="264" spans="1:42" x14ac:dyDescent="0.25">
      <c r="A264" s="12">
        <v>239</v>
      </c>
      <c r="B264">
        <v>3</v>
      </c>
      <c r="C264">
        <v>1</v>
      </c>
      <c r="D264">
        <v>1</v>
      </c>
      <c r="E264">
        <v>1</v>
      </c>
      <c r="F264">
        <v>0.19</v>
      </c>
      <c r="G264">
        <v>1</v>
      </c>
      <c r="H264">
        <v>5</v>
      </c>
      <c r="I264">
        <v>65</v>
      </c>
      <c r="J264">
        <v>1</v>
      </c>
      <c r="K264">
        <v>0</v>
      </c>
      <c r="Q264">
        <v>1</v>
      </c>
      <c r="R264">
        <v>1</v>
      </c>
      <c r="X264">
        <v>7</v>
      </c>
      <c r="Y264">
        <v>8</v>
      </c>
      <c r="AE264">
        <v>11</v>
      </c>
      <c r="AF264">
        <v>5</v>
      </c>
      <c r="AN264">
        <v>16</v>
      </c>
      <c r="AO264">
        <v>0.35339999198913552</v>
      </c>
      <c r="AP264">
        <v>195.998493552208</v>
      </c>
    </row>
    <row r="265" spans="1:42" x14ac:dyDescent="0.25">
      <c r="A265" s="12">
        <v>71</v>
      </c>
      <c r="B265">
        <v>5</v>
      </c>
      <c r="C265">
        <v>0</v>
      </c>
      <c r="D265">
        <v>0</v>
      </c>
      <c r="E265">
        <v>1</v>
      </c>
      <c r="F265">
        <v>0.09</v>
      </c>
      <c r="G265">
        <v>1</v>
      </c>
      <c r="H265">
        <v>5</v>
      </c>
      <c r="I265">
        <v>167</v>
      </c>
      <c r="J265">
        <v>1</v>
      </c>
      <c r="K265">
        <v>0</v>
      </c>
      <c r="L265">
        <v>1</v>
      </c>
      <c r="M265">
        <v>0</v>
      </c>
      <c r="Q265">
        <v>1</v>
      </c>
      <c r="R265">
        <v>0</v>
      </c>
      <c r="S265">
        <v>1</v>
      </c>
      <c r="T265">
        <v>1</v>
      </c>
      <c r="X265">
        <v>7</v>
      </c>
      <c r="Y265">
        <v>5</v>
      </c>
      <c r="Z265">
        <v>8</v>
      </c>
      <c r="AA265">
        <v>6</v>
      </c>
      <c r="AE265">
        <v>7</v>
      </c>
      <c r="AF265">
        <v>7</v>
      </c>
      <c r="AG265">
        <v>11</v>
      </c>
      <c r="AH265">
        <v>11</v>
      </c>
      <c r="AN265">
        <v>5</v>
      </c>
      <c r="AO265">
        <v>0.3531499952077865</v>
      </c>
      <c r="AP265">
        <v>530.70137238502502</v>
      </c>
    </row>
    <row r="266" spans="1:42" x14ac:dyDescent="0.25">
      <c r="A266" s="12">
        <v>81</v>
      </c>
      <c r="B266">
        <v>1</v>
      </c>
      <c r="C266">
        <v>1</v>
      </c>
      <c r="D266">
        <v>1</v>
      </c>
      <c r="E266">
        <v>1</v>
      </c>
      <c r="F266">
        <v>0.21</v>
      </c>
      <c r="G266">
        <v>1</v>
      </c>
      <c r="H266">
        <v>6</v>
      </c>
      <c r="I266">
        <v>121</v>
      </c>
      <c r="AN266">
        <v>16</v>
      </c>
      <c r="AO266">
        <v>0.34364999830722798</v>
      </c>
      <c r="AP266">
        <v>48.740893483161955</v>
      </c>
    </row>
    <row r="267" spans="1:42" x14ac:dyDescent="0.25">
      <c r="A267" s="12">
        <v>303</v>
      </c>
      <c r="B267">
        <v>4</v>
      </c>
      <c r="C267">
        <v>0</v>
      </c>
      <c r="D267">
        <v>0</v>
      </c>
      <c r="E267">
        <v>2</v>
      </c>
      <c r="F267">
        <v>0.34</v>
      </c>
      <c r="G267">
        <v>3</v>
      </c>
      <c r="H267">
        <v>4</v>
      </c>
      <c r="I267">
        <v>149</v>
      </c>
      <c r="J267">
        <v>0</v>
      </c>
      <c r="K267">
        <v>1</v>
      </c>
      <c r="L267">
        <v>0</v>
      </c>
      <c r="Q267">
        <v>0</v>
      </c>
      <c r="R267">
        <v>0</v>
      </c>
      <c r="S267">
        <v>0</v>
      </c>
      <c r="X267">
        <v>7</v>
      </c>
      <c r="Y267">
        <v>5</v>
      </c>
      <c r="Z267">
        <v>6</v>
      </c>
      <c r="AE267">
        <v>5</v>
      </c>
      <c r="AF267">
        <v>11</v>
      </c>
      <c r="AG267">
        <v>11</v>
      </c>
      <c r="AL267">
        <v>106</v>
      </c>
      <c r="AN267">
        <v>17</v>
      </c>
      <c r="AO267">
        <v>0.32529999688267702</v>
      </c>
      <c r="AP267">
        <v>361.83185184001951</v>
      </c>
    </row>
    <row r="268" spans="1:42" x14ac:dyDescent="0.25">
      <c r="A268" s="12">
        <v>201</v>
      </c>
      <c r="B268">
        <v>2</v>
      </c>
      <c r="C268">
        <v>1</v>
      </c>
      <c r="D268">
        <v>1</v>
      </c>
      <c r="E268">
        <v>1</v>
      </c>
      <c r="F268">
        <v>0.39</v>
      </c>
      <c r="G268">
        <v>0</v>
      </c>
      <c r="H268">
        <v>5</v>
      </c>
      <c r="I268">
        <v>28</v>
      </c>
      <c r="J268">
        <v>1</v>
      </c>
      <c r="Q268">
        <v>1</v>
      </c>
      <c r="X268">
        <v>6</v>
      </c>
      <c r="AE268">
        <v>11</v>
      </c>
      <c r="AN268">
        <v>16</v>
      </c>
      <c r="AO268">
        <v>0.320849999785423</v>
      </c>
      <c r="AP268">
        <v>61.145027041435249</v>
      </c>
    </row>
    <row r="269" spans="1:42" x14ac:dyDescent="0.25">
      <c r="A269" s="12">
        <v>314</v>
      </c>
      <c r="B269">
        <v>1</v>
      </c>
      <c r="C269">
        <v>1</v>
      </c>
      <c r="D269">
        <v>1</v>
      </c>
      <c r="E269">
        <v>1</v>
      </c>
      <c r="F269">
        <v>0.3</v>
      </c>
      <c r="G269">
        <v>1</v>
      </c>
      <c r="H269">
        <v>6</v>
      </c>
      <c r="I269">
        <v>27</v>
      </c>
      <c r="AN269">
        <v>16</v>
      </c>
      <c r="AO269">
        <v>0.30956665674845368</v>
      </c>
      <c r="AP269">
        <v>42.718626101811701</v>
      </c>
    </row>
    <row r="270" spans="1:42" x14ac:dyDescent="0.25">
      <c r="A270" s="12">
        <v>176</v>
      </c>
      <c r="B270">
        <v>1</v>
      </c>
      <c r="C270">
        <v>0</v>
      </c>
      <c r="D270">
        <v>0</v>
      </c>
      <c r="E270">
        <v>1</v>
      </c>
      <c r="F270">
        <v>0.08</v>
      </c>
      <c r="G270">
        <v>2</v>
      </c>
      <c r="H270">
        <v>4</v>
      </c>
      <c r="I270">
        <v>173</v>
      </c>
      <c r="AN270">
        <v>5</v>
      </c>
      <c r="AO270">
        <v>0.30609999597072601</v>
      </c>
      <c r="AP270">
        <v>140.1853165626525</v>
      </c>
    </row>
    <row r="271" spans="1:42" x14ac:dyDescent="0.25">
      <c r="A271" s="12">
        <v>26</v>
      </c>
      <c r="B271">
        <v>1</v>
      </c>
      <c r="C271">
        <v>1</v>
      </c>
      <c r="D271">
        <v>1</v>
      </c>
      <c r="E271">
        <v>2</v>
      </c>
      <c r="F271">
        <v>0.37</v>
      </c>
      <c r="G271">
        <v>2</v>
      </c>
      <c r="H271">
        <v>5</v>
      </c>
      <c r="I271">
        <v>102</v>
      </c>
      <c r="AL271">
        <v>118</v>
      </c>
      <c r="AN271">
        <v>8</v>
      </c>
      <c r="AO271">
        <v>0.29604999721050251</v>
      </c>
      <c r="AP271">
        <v>63.719700336456299</v>
      </c>
    </row>
    <row r="272" spans="1:42" x14ac:dyDescent="0.25">
      <c r="A272" s="12">
        <v>6</v>
      </c>
      <c r="B272">
        <v>1</v>
      </c>
      <c r="C272">
        <v>0</v>
      </c>
      <c r="D272">
        <v>1</v>
      </c>
      <c r="E272">
        <v>2</v>
      </c>
      <c r="F272">
        <v>0.46</v>
      </c>
      <c r="G272">
        <v>2</v>
      </c>
      <c r="H272">
        <v>6</v>
      </c>
      <c r="I272">
        <v>220</v>
      </c>
      <c r="AL272">
        <v>40</v>
      </c>
      <c r="AO272">
        <v>0.29095000028610202</v>
      </c>
      <c r="AP272">
        <v>94.563073635101105</v>
      </c>
    </row>
    <row r="273" spans="1:42" x14ac:dyDescent="0.25">
      <c r="A273" s="12">
        <v>61</v>
      </c>
      <c r="B273">
        <v>3</v>
      </c>
      <c r="C273">
        <v>1</v>
      </c>
      <c r="D273">
        <v>1</v>
      </c>
      <c r="E273">
        <v>1</v>
      </c>
      <c r="F273">
        <v>0.39</v>
      </c>
      <c r="G273">
        <v>1</v>
      </c>
      <c r="H273">
        <v>8</v>
      </c>
      <c r="I273">
        <v>13</v>
      </c>
      <c r="J273">
        <v>1</v>
      </c>
      <c r="K273">
        <v>0</v>
      </c>
      <c r="Q273">
        <v>1</v>
      </c>
      <c r="R273">
        <v>1</v>
      </c>
      <c r="X273">
        <v>5</v>
      </c>
      <c r="Y273">
        <v>8</v>
      </c>
      <c r="AE273">
        <v>9</v>
      </c>
      <c r="AF273">
        <v>7</v>
      </c>
      <c r="AN273">
        <v>16</v>
      </c>
      <c r="AO273">
        <v>0.28260000795126</v>
      </c>
      <c r="AP273">
        <v>54.915344715118401</v>
      </c>
    </row>
    <row r="274" spans="1:42" x14ac:dyDescent="0.25">
      <c r="A274" s="12">
        <v>198</v>
      </c>
      <c r="B274">
        <v>2</v>
      </c>
      <c r="C274">
        <v>1</v>
      </c>
      <c r="D274">
        <v>0</v>
      </c>
      <c r="E274">
        <v>1</v>
      </c>
      <c r="F274">
        <v>0.22</v>
      </c>
      <c r="G274">
        <v>2</v>
      </c>
      <c r="H274">
        <v>6</v>
      </c>
      <c r="I274">
        <v>194</v>
      </c>
      <c r="J274">
        <v>0</v>
      </c>
      <c r="Q274">
        <v>0</v>
      </c>
      <c r="X274">
        <v>8</v>
      </c>
      <c r="AE274">
        <v>11</v>
      </c>
      <c r="AN274">
        <v>1</v>
      </c>
      <c r="AO274">
        <v>0.27949999645352347</v>
      </c>
      <c r="AP274">
        <v>167.076241016388</v>
      </c>
    </row>
    <row r="275" spans="1:42" x14ac:dyDescent="0.25">
      <c r="A275" s="12">
        <v>20</v>
      </c>
      <c r="B275">
        <v>4</v>
      </c>
      <c r="C275">
        <v>1</v>
      </c>
      <c r="D275">
        <v>0</v>
      </c>
      <c r="E275">
        <v>2</v>
      </c>
      <c r="F275">
        <v>7.0000000000000007E-2</v>
      </c>
      <c r="G275">
        <v>2</v>
      </c>
      <c r="H275">
        <v>6</v>
      </c>
      <c r="I275">
        <v>101</v>
      </c>
      <c r="J275">
        <v>1</v>
      </c>
      <c r="K275">
        <v>0</v>
      </c>
      <c r="L275">
        <v>0</v>
      </c>
      <c r="Q275">
        <v>1</v>
      </c>
      <c r="R275">
        <v>0</v>
      </c>
      <c r="S275">
        <v>1</v>
      </c>
      <c r="X275">
        <v>7</v>
      </c>
      <c r="Y275">
        <v>7</v>
      </c>
      <c r="Z275">
        <v>5</v>
      </c>
      <c r="AE275">
        <v>11</v>
      </c>
      <c r="AF275">
        <v>7</v>
      </c>
      <c r="AG275">
        <v>9</v>
      </c>
      <c r="AL275">
        <v>66</v>
      </c>
      <c r="AN275">
        <v>5</v>
      </c>
      <c r="AO275">
        <v>0.27554999291896798</v>
      </c>
      <c r="AP275">
        <v>231.5666661262515</v>
      </c>
    </row>
    <row r="276" spans="1:42" x14ac:dyDescent="0.25">
      <c r="A276" s="12">
        <v>128</v>
      </c>
      <c r="B276">
        <v>1</v>
      </c>
      <c r="C276">
        <v>1</v>
      </c>
      <c r="D276">
        <v>1</v>
      </c>
      <c r="E276">
        <v>1</v>
      </c>
      <c r="F276">
        <v>0.28000000000000003</v>
      </c>
      <c r="G276">
        <v>1</v>
      </c>
      <c r="H276">
        <v>6</v>
      </c>
      <c r="I276">
        <v>146</v>
      </c>
      <c r="AN276">
        <v>16</v>
      </c>
      <c r="AO276">
        <v>0.27515000104904197</v>
      </c>
      <c r="AP276">
        <v>56.598963618278503</v>
      </c>
    </row>
    <row r="277" spans="1:42" x14ac:dyDescent="0.25">
      <c r="A277" s="12">
        <v>172</v>
      </c>
      <c r="B277">
        <v>2</v>
      </c>
      <c r="C277">
        <v>1</v>
      </c>
      <c r="D277">
        <v>1</v>
      </c>
      <c r="E277">
        <v>1</v>
      </c>
      <c r="F277">
        <v>0.49</v>
      </c>
      <c r="G277">
        <v>0</v>
      </c>
      <c r="H277">
        <v>6</v>
      </c>
      <c r="I277">
        <v>46</v>
      </c>
      <c r="J277">
        <v>1</v>
      </c>
      <c r="Q277">
        <v>1</v>
      </c>
      <c r="X277">
        <v>6</v>
      </c>
      <c r="AE277">
        <v>11</v>
      </c>
      <c r="AN277">
        <v>16</v>
      </c>
      <c r="AO277">
        <v>0.26555000245571148</v>
      </c>
      <c r="AP277">
        <v>71.090051531791701</v>
      </c>
    </row>
    <row r="278" spans="1:42" x14ac:dyDescent="0.25">
      <c r="A278" s="12">
        <v>68</v>
      </c>
      <c r="B278">
        <v>1</v>
      </c>
      <c r="C278">
        <v>1</v>
      </c>
      <c r="D278">
        <v>1</v>
      </c>
      <c r="E278">
        <v>1</v>
      </c>
      <c r="F278">
        <v>0.01</v>
      </c>
      <c r="G278">
        <v>1</v>
      </c>
      <c r="H278">
        <v>5</v>
      </c>
      <c r="I278">
        <v>199</v>
      </c>
      <c r="AN278">
        <v>8</v>
      </c>
      <c r="AO278">
        <v>0.26245000213384651</v>
      </c>
      <c r="AP278">
        <v>134.48135149478924</v>
      </c>
    </row>
    <row r="279" spans="1:42" x14ac:dyDescent="0.25">
      <c r="A279" s="12">
        <v>149</v>
      </c>
      <c r="B279">
        <v>1</v>
      </c>
      <c r="C279">
        <v>0</v>
      </c>
      <c r="D279">
        <v>1</v>
      </c>
      <c r="E279">
        <v>1</v>
      </c>
      <c r="F279">
        <v>0.27</v>
      </c>
      <c r="G279">
        <v>1</v>
      </c>
      <c r="H279">
        <v>4</v>
      </c>
      <c r="I279">
        <v>143</v>
      </c>
      <c r="AN279">
        <v>16</v>
      </c>
      <c r="AO279">
        <v>0.22934999316930749</v>
      </c>
      <c r="AP279">
        <v>76.624306797981248</v>
      </c>
    </row>
    <row r="280" spans="1:42" x14ac:dyDescent="0.25">
      <c r="A280" s="12">
        <v>290</v>
      </c>
      <c r="B280">
        <v>1</v>
      </c>
      <c r="C280">
        <v>0</v>
      </c>
      <c r="D280">
        <v>0</v>
      </c>
      <c r="E280">
        <v>1</v>
      </c>
      <c r="F280">
        <v>0.16</v>
      </c>
      <c r="G280">
        <v>2</v>
      </c>
      <c r="H280">
        <v>4</v>
      </c>
      <c r="I280">
        <v>131</v>
      </c>
      <c r="AN280">
        <v>17</v>
      </c>
      <c r="AO280">
        <v>0.2147499956190585</v>
      </c>
      <c r="AP280">
        <v>113.08631455898299</v>
      </c>
    </row>
    <row r="281" spans="1:42" x14ac:dyDescent="0.25">
      <c r="A281" s="12">
        <v>47</v>
      </c>
      <c r="B281">
        <v>1</v>
      </c>
      <c r="C281">
        <v>0</v>
      </c>
      <c r="D281">
        <v>1</v>
      </c>
      <c r="E281">
        <v>1</v>
      </c>
      <c r="F281">
        <v>0.31</v>
      </c>
      <c r="G281">
        <v>2</v>
      </c>
      <c r="H281">
        <v>4</v>
      </c>
      <c r="I281">
        <v>230</v>
      </c>
      <c r="AN281">
        <v>16</v>
      </c>
      <c r="AO281">
        <v>0.19920000806450849</v>
      </c>
      <c r="AP281">
        <v>181.38064122200001</v>
      </c>
    </row>
    <row r="282" spans="1:42" x14ac:dyDescent="0.25">
      <c r="A282" s="12">
        <v>39</v>
      </c>
      <c r="B282">
        <v>1</v>
      </c>
      <c r="C282">
        <v>1</v>
      </c>
      <c r="D282">
        <v>1</v>
      </c>
      <c r="E282">
        <v>1</v>
      </c>
      <c r="F282">
        <v>0.38</v>
      </c>
      <c r="G282">
        <v>1</v>
      </c>
      <c r="H282">
        <v>4</v>
      </c>
      <c r="I282">
        <v>86</v>
      </c>
      <c r="AN282">
        <v>16</v>
      </c>
      <c r="AO282">
        <v>0.17949999868869751</v>
      </c>
      <c r="AP282">
        <v>87.903416752815389</v>
      </c>
    </row>
    <row r="283" spans="1:42" x14ac:dyDescent="0.25">
      <c r="A283" s="12">
        <v>70</v>
      </c>
      <c r="B283">
        <v>2</v>
      </c>
      <c r="C283">
        <v>0</v>
      </c>
      <c r="D283">
        <v>1</v>
      </c>
      <c r="E283">
        <v>2</v>
      </c>
      <c r="F283">
        <v>0.26</v>
      </c>
      <c r="G283">
        <v>3</v>
      </c>
      <c r="H283">
        <v>6</v>
      </c>
      <c r="I283">
        <v>235</v>
      </c>
      <c r="J283">
        <v>1</v>
      </c>
      <c r="Q283">
        <v>0</v>
      </c>
      <c r="X283">
        <v>8</v>
      </c>
      <c r="AE283">
        <v>7</v>
      </c>
      <c r="AL283">
        <v>14</v>
      </c>
      <c r="AN283">
        <v>5</v>
      </c>
      <c r="AO283">
        <v>0.1771999970078465</v>
      </c>
      <c r="AP283">
        <v>755.80432760715451</v>
      </c>
    </row>
    <row r="284" spans="1:42" x14ac:dyDescent="0.25">
      <c r="A284" s="12">
        <v>197</v>
      </c>
      <c r="B284">
        <v>3</v>
      </c>
      <c r="C284">
        <v>0</v>
      </c>
      <c r="D284">
        <v>0</v>
      </c>
      <c r="E284">
        <v>2</v>
      </c>
      <c r="F284">
        <v>0.19</v>
      </c>
      <c r="G284">
        <v>3</v>
      </c>
      <c r="H284">
        <v>7</v>
      </c>
      <c r="I284">
        <v>281</v>
      </c>
      <c r="J284">
        <v>0</v>
      </c>
      <c r="K284">
        <v>0</v>
      </c>
      <c r="Q284">
        <v>1</v>
      </c>
      <c r="R284">
        <v>0</v>
      </c>
      <c r="X284">
        <v>5</v>
      </c>
      <c r="Y284">
        <v>6</v>
      </c>
      <c r="AE284">
        <v>5</v>
      </c>
      <c r="AF284">
        <v>5</v>
      </c>
      <c r="AL284">
        <v>18</v>
      </c>
      <c r="AN284">
        <v>31</v>
      </c>
      <c r="AO284">
        <v>0.16854999959468797</v>
      </c>
      <c r="AP284">
        <v>301.43475520610798</v>
      </c>
    </row>
    <row r="285" spans="1:42" x14ac:dyDescent="0.25">
      <c r="A285" s="12">
        <v>24</v>
      </c>
      <c r="B285">
        <v>2</v>
      </c>
      <c r="C285">
        <v>0</v>
      </c>
      <c r="D285">
        <v>0</v>
      </c>
      <c r="E285">
        <v>2</v>
      </c>
      <c r="F285">
        <v>0.11</v>
      </c>
      <c r="G285">
        <v>1</v>
      </c>
      <c r="H285">
        <v>10</v>
      </c>
      <c r="I285">
        <v>233</v>
      </c>
      <c r="J285">
        <v>0</v>
      </c>
      <c r="Q285">
        <v>0</v>
      </c>
      <c r="X285">
        <v>7</v>
      </c>
      <c r="AE285">
        <v>5</v>
      </c>
      <c r="AL285">
        <v>124</v>
      </c>
      <c r="AN285">
        <v>5</v>
      </c>
      <c r="AO285">
        <v>0.159600004553795</v>
      </c>
      <c r="AP285">
        <v>275.67648756504099</v>
      </c>
    </row>
    <row r="286" spans="1:42" x14ac:dyDescent="0.25">
      <c r="A286" s="12">
        <v>234</v>
      </c>
      <c r="B286">
        <v>5</v>
      </c>
      <c r="C286">
        <v>0</v>
      </c>
      <c r="D286">
        <v>0</v>
      </c>
      <c r="E286">
        <v>2</v>
      </c>
      <c r="F286">
        <v>0.24</v>
      </c>
      <c r="G286">
        <v>2</v>
      </c>
      <c r="H286">
        <v>7</v>
      </c>
      <c r="I286">
        <v>175</v>
      </c>
      <c r="J286">
        <v>0</v>
      </c>
      <c r="K286">
        <v>0</v>
      </c>
      <c r="L286">
        <v>0</v>
      </c>
      <c r="M286">
        <v>0</v>
      </c>
      <c r="Q286">
        <v>1</v>
      </c>
      <c r="R286">
        <v>0</v>
      </c>
      <c r="S286">
        <v>1</v>
      </c>
      <c r="T286">
        <v>1</v>
      </c>
      <c r="X286">
        <v>6</v>
      </c>
      <c r="Y286">
        <v>5</v>
      </c>
      <c r="Z286">
        <v>7</v>
      </c>
      <c r="AA286">
        <v>5</v>
      </c>
      <c r="AE286">
        <v>5</v>
      </c>
      <c r="AF286">
        <v>7</v>
      </c>
      <c r="AG286">
        <v>5</v>
      </c>
      <c r="AH286">
        <v>7</v>
      </c>
      <c r="AL286">
        <v>76</v>
      </c>
      <c r="AN286">
        <v>31</v>
      </c>
      <c r="AO286">
        <v>0.1263000033795835</v>
      </c>
      <c r="AP286">
        <v>816.284810781479</v>
      </c>
    </row>
    <row r="287" spans="1:42" x14ac:dyDescent="0.25">
      <c r="A287" s="12">
        <v>106</v>
      </c>
      <c r="B287">
        <v>1</v>
      </c>
      <c r="C287">
        <v>1</v>
      </c>
      <c r="D287">
        <v>1</v>
      </c>
      <c r="E287">
        <v>2</v>
      </c>
      <c r="F287">
        <v>0.3</v>
      </c>
      <c r="G287">
        <v>1</v>
      </c>
      <c r="H287">
        <v>9</v>
      </c>
      <c r="I287">
        <v>197</v>
      </c>
      <c r="AL287">
        <v>16</v>
      </c>
      <c r="AN287">
        <v>1</v>
      </c>
      <c r="AO287">
        <v>0.120149996131659</v>
      </c>
      <c r="AP287">
        <v>30.567548513412451</v>
      </c>
    </row>
    <row r="288" spans="1:42" x14ac:dyDescent="0.25">
      <c r="A288" s="12">
        <v>243</v>
      </c>
      <c r="B288">
        <v>3</v>
      </c>
      <c r="C288">
        <v>0</v>
      </c>
      <c r="D288">
        <v>0</v>
      </c>
      <c r="E288">
        <v>2</v>
      </c>
      <c r="F288">
        <v>0.26</v>
      </c>
      <c r="G288">
        <v>2</v>
      </c>
      <c r="H288">
        <v>9</v>
      </c>
      <c r="I288">
        <v>124</v>
      </c>
      <c r="J288">
        <v>1</v>
      </c>
      <c r="K288">
        <v>0</v>
      </c>
      <c r="Q288">
        <v>1</v>
      </c>
      <c r="R288">
        <v>0</v>
      </c>
      <c r="X288">
        <v>5</v>
      </c>
      <c r="Y288">
        <v>7</v>
      </c>
      <c r="AE288">
        <v>5</v>
      </c>
      <c r="AF288">
        <v>9</v>
      </c>
      <c r="AL288">
        <v>90</v>
      </c>
      <c r="AN288">
        <v>31</v>
      </c>
      <c r="AO288">
        <v>0.1189499981701376</v>
      </c>
      <c r="AP288">
        <v>105.553722023964</v>
      </c>
    </row>
    <row r="289" spans="1:42" x14ac:dyDescent="0.25">
      <c r="A289" s="12">
        <v>10</v>
      </c>
      <c r="B289">
        <v>6</v>
      </c>
      <c r="C289">
        <v>0</v>
      </c>
      <c r="D289">
        <v>1</v>
      </c>
      <c r="E289">
        <v>2</v>
      </c>
      <c r="F289">
        <v>0.47</v>
      </c>
      <c r="G289">
        <v>2</v>
      </c>
      <c r="H289">
        <v>10</v>
      </c>
      <c r="I289">
        <v>117</v>
      </c>
      <c r="J289">
        <v>1</v>
      </c>
      <c r="K289">
        <v>1</v>
      </c>
      <c r="L289">
        <v>1</v>
      </c>
      <c r="M289">
        <v>0</v>
      </c>
      <c r="N289">
        <v>0</v>
      </c>
      <c r="Q289">
        <v>0</v>
      </c>
      <c r="R289">
        <v>0</v>
      </c>
      <c r="S289">
        <v>0</v>
      </c>
      <c r="T289">
        <v>1</v>
      </c>
      <c r="U289">
        <v>1</v>
      </c>
      <c r="X289">
        <v>6</v>
      </c>
      <c r="Y289">
        <v>8</v>
      </c>
      <c r="Z289">
        <v>8</v>
      </c>
      <c r="AA289">
        <v>5</v>
      </c>
      <c r="AB289">
        <v>7</v>
      </c>
      <c r="AE289">
        <v>3</v>
      </c>
      <c r="AF289">
        <v>11</v>
      </c>
      <c r="AG289">
        <v>5</v>
      </c>
      <c r="AH289">
        <v>7</v>
      </c>
      <c r="AI289">
        <v>3</v>
      </c>
      <c r="AL289">
        <v>122</v>
      </c>
      <c r="AO289">
        <v>0.11145000159740449</v>
      </c>
      <c r="AP289">
        <v>194.32313489913952</v>
      </c>
    </row>
    <row r="290" spans="1:42" x14ac:dyDescent="0.25">
      <c r="A290" s="12">
        <v>105</v>
      </c>
      <c r="B290">
        <v>3</v>
      </c>
      <c r="C290">
        <v>0</v>
      </c>
      <c r="D290">
        <v>0</v>
      </c>
      <c r="E290">
        <v>2</v>
      </c>
      <c r="F290">
        <v>0.28999999999999998</v>
      </c>
      <c r="G290">
        <v>1</v>
      </c>
      <c r="H290">
        <v>7</v>
      </c>
      <c r="I290">
        <v>195</v>
      </c>
      <c r="J290">
        <v>1</v>
      </c>
      <c r="K290">
        <v>0</v>
      </c>
      <c r="Q290">
        <v>1</v>
      </c>
      <c r="R290">
        <v>0</v>
      </c>
      <c r="X290">
        <v>8</v>
      </c>
      <c r="Y290">
        <v>6</v>
      </c>
      <c r="AE290">
        <v>11</v>
      </c>
      <c r="AF290">
        <v>7</v>
      </c>
      <c r="AL290">
        <v>92</v>
      </c>
      <c r="AN290">
        <v>5</v>
      </c>
      <c r="AO290">
        <v>0.10940000042319301</v>
      </c>
      <c r="AP290">
        <v>458.72553074359899</v>
      </c>
    </row>
    <row r="291" spans="1:42" x14ac:dyDescent="0.25">
      <c r="A291" s="12">
        <v>4</v>
      </c>
      <c r="B291">
        <v>1</v>
      </c>
      <c r="C291">
        <v>0</v>
      </c>
      <c r="D291">
        <v>0</v>
      </c>
      <c r="E291">
        <v>2</v>
      </c>
      <c r="F291">
        <v>0.21</v>
      </c>
      <c r="G291">
        <v>0</v>
      </c>
      <c r="H291">
        <v>6</v>
      </c>
      <c r="I291">
        <v>154</v>
      </c>
      <c r="AL291">
        <v>82</v>
      </c>
      <c r="AO291">
        <v>0.1066000014543535</v>
      </c>
      <c r="AP291">
        <v>106.36679840087913</v>
      </c>
    </row>
    <row r="292" spans="1:42" x14ac:dyDescent="0.25">
      <c r="A292" s="12">
        <v>30</v>
      </c>
      <c r="B292">
        <v>2</v>
      </c>
      <c r="C292">
        <v>1</v>
      </c>
      <c r="D292">
        <v>1</v>
      </c>
      <c r="E292">
        <v>2</v>
      </c>
      <c r="F292">
        <v>0.21</v>
      </c>
      <c r="G292">
        <v>0</v>
      </c>
      <c r="H292">
        <v>6</v>
      </c>
      <c r="I292">
        <v>53</v>
      </c>
      <c r="J292">
        <v>1</v>
      </c>
      <c r="Q292">
        <v>1</v>
      </c>
      <c r="X292">
        <v>8</v>
      </c>
      <c r="AE292">
        <v>7</v>
      </c>
      <c r="AL292">
        <v>118</v>
      </c>
      <c r="AN292">
        <v>16</v>
      </c>
      <c r="AO292">
        <v>0.105750001966953</v>
      </c>
      <c r="AP292">
        <v>96.290820837020988</v>
      </c>
    </row>
    <row r="293" spans="1:42" x14ac:dyDescent="0.25">
      <c r="A293" s="12">
        <v>171</v>
      </c>
      <c r="B293">
        <v>4</v>
      </c>
      <c r="C293">
        <v>0</v>
      </c>
      <c r="D293">
        <v>0</v>
      </c>
      <c r="E293">
        <v>2</v>
      </c>
      <c r="F293">
        <v>0.24</v>
      </c>
      <c r="G293">
        <v>2</v>
      </c>
      <c r="H293">
        <v>5</v>
      </c>
      <c r="I293">
        <v>150</v>
      </c>
      <c r="J293">
        <v>0</v>
      </c>
      <c r="K293">
        <v>1</v>
      </c>
      <c r="L293">
        <v>0</v>
      </c>
      <c r="Q293">
        <v>0</v>
      </c>
      <c r="R293">
        <v>0</v>
      </c>
      <c r="S293">
        <v>1</v>
      </c>
      <c r="X293">
        <v>6</v>
      </c>
      <c r="Y293">
        <v>5</v>
      </c>
      <c r="Z293">
        <v>7</v>
      </c>
      <c r="AE293">
        <v>7</v>
      </c>
      <c r="AF293">
        <v>11</v>
      </c>
      <c r="AG293">
        <v>5</v>
      </c>
      <c r="AL293">
        <v>88</v>
      </c>
      <c r="AN293">
        <v>17</v>
      </c>
      <c r="AO293">
        <v>0.10089999809861165</v>
      </c>
      <c r="AP293">
        <v>248.34363794326748</v>
      </c>
    </row>
    <row r="294" spans="1:42" x14ac:dyDescent="0.25">
      <c r="A294" s="12">
        <v>3</v>
      </c>
      <c r="B294">
        <v>1</v>
      </c>
      <c r="C294">
        <v>0</v>
      </c>
      <c r="D294">
        <v>0</v>
      </c>
      <c r="E294">
        <v>3</v>
      </c>
      <c r="F294">
        <v>0.04</v>
      </c>
      <c r="G294">
        <v>2</v>
      </c>
      <c r="H294">
        <v>4</v>
      </c>
      <c r="I294">
        <v>189</v>
      </c>
      <c r="AL294">
        <v>100</v>
      </c>
      <c r="AM294">
        <v>78</v>
      </c>
      <c r="AO294">
        <v>0.10000000149011599</v>
      </c>
      <c r="AP294">
        <v>451.23209846019699</v>
      </c>
    </row>
    <row r="295" spans="1:42" x14ac:dyDescent="0.25">
      <c r="A295" s="12">
        <v>7</v>
      </c>
      <c r="B295">
        <v>1</v>
      </c>
      <c r="C295">
        <v>0</v>
      </c>
      <c r="D295">
        <v>0</v>
      </c>
      <c r="E295">
        <v>1</v>
      </c>
      <c r="F295">
        <v>0.3</v>
      </c>
      <c r="G295">
        <v>0</v>
      </c>
      <c r="H295">
        <v>5</v>
      </c>
      <c r="I295">
        <v>282</v>
      </c>
      <c r="AO295">
        <v>0.10000000149011599</v>
      </c>
      <c r="AP295">
        <v>107.17653596401234</v>
      </c>
    </row>
    <row r="296" spans="1:42" x14ac:dyDescent="0.25">
      <c r="A296" s="12">
        <v>9</v>
      </c>
      <c r="B296">
        <v>3</v>
      </c>
      <c r="C296">
        <v>0</v>
      </c>
      <c r="D296">
        <v>1</v>
      </c>
      <c r="E296">
        <v>2</v>
      </c>
      <c r="F296">
        <v>0.12</v>
      </c>
      <c r="G296">
        <v>1</v>
      </c>
      <c r="H296">
        <v>7</v>
      </c>
      <c r="I296">
        <v>226</v>
      </c>
      <c r="J296">
        <v>1</v>
      </c>
      <c r="K296">
        <v>1</v>
      </c>
      <c r="Q296">
        <v>1</v>
      </c>
      <c r="R296">
        <v>0</v>
      </c>
      <c r="X296">
        <v>7</v>
      </c>
      <c r="Y296">
        <v>7</v>
      </c>
      <c r="AE296">
        <v>7</v>
      </c>
      <c r="AF296">
        <v>7</v>
      </c>
      <c r="AL296">
        <v>26</v>
      </c>
      <c r="AO296">
        <v>0.10000000149011599</v>
      </c>
      <c r="AP296">
        <v>533.96871316432953</v>
      </c>
    </row>
    <row r="297" spans="1:42" x14ac:dyDescent="0.25">
      <c r="A297" s="12">
        <v>11</v>
      </c>
      <c r="B297">
        <v>1</v>
      </c>
      <c r="C297">
        <v>1</v>
      </c>
      <c r="D297">
        <v>0</v>
      </c>
      <c r="E297">
        <v>3</v>
      </c>
      <c r="F297">
        <v>0.08</v>
      </c>
      <c r="G297">
        <v>1</v>
      </c>
      <c r="H297">
        <v>4</v>
      </c>
      <c r="I297">
        <v>133</v>
      </c>
      <c r="AL297">
        <v>70</v>
      </c>
      <c r="AM297">
        <v>84</v>
      </c>
      <c r="AO297">
        <v>0.10000000149011599</v>
      </c>
      <c r="AP297">
        <v>234.93913996219649</v>
      </c>
    </row>
    <row r="298" spans="1:42" x14ac:dyDescent="0.25">
      <c r="A298" s="12">
        <v>13</v>
      </c>
      <c r="B298">
        <v>1</v>
      </c>
      <c r="C298">
        <v>1</v>
      </c>
      <c r="D298">
        <v>0</v>
      </c>
      <c r="E298">
        <v>1</v>
      </c>
      <c r="F298">
        <v>0.12</v>
      </c>
      <c r="G298">
        <v>0</v>
      </c>
      <c r="H298">
        <v>4</v>
      </c>
      <c r="I298">
        <v>78</v>
      </c>
      <c r="AO298">
        <v>0.10000000149011599</v>
      </c>
      <c r="AP298">
        <v>78.941833257675142</v>
      </c>
    </row>
    <row r="299" spans="1:42" x14ac:dyDescent="0.25">
      <c r="A299" s="12">
        <v>15</v>
      </c>
      <c r="B299">
        <v>2</v>
      </c>
      <c r="C299">
        <v>0</v>
      </c>
      <c r="D299">
        <v>0</v>
      </c>
      <c r="E299">
        <v>3</v>
      </c>
      <c r="F299">
        <v>0.01</v>
      </c>
      <c r="G299">
        <v>2</v>
      </c>
      <c r="H299">
        <v>7</v>
      </c>
      <c r="I299">
        <v>178</v>
      </c>
      <c r="J299">
        <v>0</v>
      </c>
      <c r="Q299">
        <v>0</v>
      </c>
      <c r="X299">
        <v>6</v>
      </c>
      <c r="AE299">
        <v>3</v>
      </c>
      <c r="AL299">
        <v>50</v>
      </c>
      <c r="AM299">
        <v>72</v>
      </c>
      <c r="AO299">
        <v>0.10000000149011599</v>
      </c>
      <c r="AP299">
        <v>49.66673362255095</v>
      </c>
    </row>
    <row r="300" spans="1:42" x14ac:dyDescent="0.25">
      <c r="A300" s="12">
        <v>18</v>
      </c>
      <c r="B300">
        <v>1</v>
      </c>
      <c r="C300">
        <v>1</v>
      </c>
      <c r="D300">
        <v>0</v>
      </c>
      <c r="E300">
        <v>1</v>
      </c>
      <c r="F300">
        <v>0.15</v>
      </c>
      <c r="G300">
        <v>0</v>
      </c>
      <c r="H300">
        <v>6</v>
      </c>
      <c r="I300">
        <v>77</v>
      </c>
      <c r="AO300">
        <v>0.10000000149011599</v>
      </c>
      <c r="AP300">
        <v>20.056602716445951</v>
      </c>
    </row>
    <row r="301" spans="1:42" x14ac:dyDescent="0.25">
      <c r="A301" s="12">
        <v>29</v>
      </c>
      <c r="B301">
        <v>1</v>
      </c>
      <c r="C301">
        <v>0</v>
      </c>
      <c r="D301">
        <v>0</v>
      </c>
      <c r="E301">
        <v>1</v>
      </c>
      <c r="F301">
        <v>0.38</v>
      </c>
      <c r="G301">
        <v>0</v>
      </c>
      <c r="H301">
        <v>8</v>
      </c>
      <c r="I301">
        <v>211</v>
      </c>
      <c r="AN301">
        <v>5</v>
      </c>
      <c r="AO301">
        <v>0.10000000149011599</v>
      </c>
      <c r="AP301">
        <v>42.182802319526651</v>
      </c>
    </row>
    <row r="302" spans="1:42" x14ac:dyDescent="0.25">
      <c r="A302" s="12">
        <v>33</v>
      </c>
      <c r="B302">
        <v>1</v>
      </c>
      <c r="C302">
        <v>1</v>
      </c>
      <c r="D302">
        <v>0</v>
      </c>
      <c r="E302">
        <v>3</v>
      </c>
      <c r="F302">
        <v>0.22</v>
      </c>
      <c r="G302">
        <v>1</v>
      </c>
      <c r="H302">
        <v>6</v>
      </c>
      <c r="I302">
        <v>205</v>
      </c>
      <c r="AL302">
        <v>38</v>
      </c>
      <c r="AM302">
        <v>90</v>
      </c>
      <c r="AN302">
        <v>16</v>
      </c>
      <c r="AO302">
        <v>0.10000000149011599</v>
      </c>
      <c r="AP302">
        <v>39.433405876159654</v>
      </c>
    </row>
    <row r="303" spans="1:42" x14ac:dyDescent="0.25">
      <c r="A303" s="12">
        <v>34</v>
      </c>
      <c r="B303">
        <v>3</v>
      </c>
      <c r="C303">
        <v>1</v>
      </c>
      <c r="D303">
        <v>0</v>
      </c>
      <c r="E303">
        <v>1</v>
      </c>
      <c r="F303">
        <v>0.14000000000000001</v>
      </c>
      <c r="G303">
        <v>0</v>
      </c>
      <c r="H303">
        <v>7</v>
      </c>
      <c r="I303">
        <v>121</v>
      </c>
      <c r="J303">
        <v>1</v>
      </c>
      <c r="K303">
        <v>1</v>
      </c>
      <c r="Q303">
        <v>0</v>
      </c>
      <c r="R303">
        <v>0</v>
      </c>
      <c r="X303">
        <v>8</v>
      </c>
      <c r="Y303">
        <v>5</v>
      </c>
      <c r="AE303">
        <v>7</v>
      </c>
      <c r="AF303">
        <v>7</v>
      </c>
      <c r="AN303">
        <v>5</v>
      </c>
      <c r="AO303">
        <v>0.10000000149011599</v>
      </c>
      <c r="AP303">
        <v>176.420586705208</v>
      </c>
    </row>
    <row r="304" spans="1:42" x14ac:dyDescent="0.25">
      <c r="A304" s="12">
        <v>44</v>
      </c>
      <c r="B304">
        <v>1</v>
      </c>
      <c r="C304">
        <v>1</v>
      </c>
      <c r="D304">
        <v>0</v>
      </c>
      <c r="E304">
        <v>1</v>
      </c>
      <c r="F304">
        <v>0.42</v>
      </c>
      <c r="G304">
        <v>1</v>
      </c>
      <c r="H304">
        <v>8</v>
      </c>
      <c r="I304">
        <v>211</v>
      </c>
      <c r="AN304">
        <v>1</v>
      </c>
      <c r="AO304">
        <v>0.10000000149011599</v>
      </c>
      <c r="AP304">
        <v>29.380396485328703</v>
      </c>
    </row>
    <row r="305" spans="1:42" x14ac:dyDescent="0.25">
      <c r="A305" s="12">
        <v>57</v>
      </c>
      <c r="B305">
        <v>1</v>
      </c>
      <c r="C305">
        <v>0</v>
      </c>
      <c r="D305">
        <v>0</v>
      </c>
      <c r="E305">
        <v>2</v>
      </c>
      <c r="F305">
        <v>0.4</v>
      </c>
      <c r="G305">
        <v>2</v>
      </c>
      <c r="H305">
        <v>5</v>
      </c>
      <c r="I305">
        <v>199</v>
      </c>
      <c r="AL305">
        <v>54</v>
      </c>
      <c r="AN305">
        <v>17</v>
      </c>
      <c r="AO305">
        <v>0.10000000149011599</v>
      </c>
      <c r="AP305">
        <v>82.763982892036452</v>
      </c>
    </row>
    <row r="306" spans="1:42" x14ac:dyDescent="0.25">
      <c r="A306" s="12">
        <v>87</v>
      </c>
      <c r="B306">
        <v>1</v>
      </c>
      <c r="C306">
        <v>1</v>
      </c>
      <c r="D306">
        <v>1</v>
      </c>
      <c r="E306">
        <v>2</v>
      </c>
      <c r="F306">
        <v>0.43</v>
      </c>
      <c r="G306">
        <v>1</v>
      </c>
      <c r="H306">
        <v>8</v>
      </c>
      <c r="I306">
        <v>231</v>
      </c>
      <c r="AL306">
        <v>60</v>
      </c>
      <c r="AN306">
        <v>8</v>
      </c>
      <c r="AO306">
        <v>0.10000000149011599</v>
      </c>
      <c r="AP306">
        <v>40.164602875709548</v>
      </c>
    </row>
    <row r="307" spans="1:42" x14ac:dyDescent="0.25">
      <c r="A307" s="12">
        <v>94</v>
      </c>
      <c r="B307">
        <v>1</v>
      </c>
      <c r="C307">
        <v>1</v>
      </c>
      <c r="D307">
        <v>0</v>
      </c>
      <c r="E307">
        <v>1</v>
      </c>
      <c r="F307">
        <v>0.27</v>
      </c>
      <c r="G307">
        <v>1</v>
      </c>
      <c r="H307">
        <v>8</v>
      </c>
      <c r="I307">
        <v>256</v>
      </c>
      <c r="AN307">
        <v>1</v>
      </c>
      <c r="AO307">
        <v>0.10000000149011599</v>
      </c>
      <c r="AP307">
        <v>27.405650019645698</v>
      </c>
    </row>
    <row r="308" spans="1:42" x14ac:dyDescent="0.25">
      <c r="A308" s="12">
        <v>99</v>
      </c>
      <c r="B308">
        <v>1</v>
      </c>
      <c r="C308">
        <v>0</v>
      </c>
      <c r="D308">
        <v>0</v>
      </c>
      <c r="E308">
        <v>2</v>
      </c>
      <c r="F308">
        <v>0.02</v>
      </c>
      <c r="G308">
        <v>1</v>
      </c>
      <c r="H308">
        <v>8</v>
      </c>
      <c r="I308">
        <v>285</v>
      </c>
      <c r="AL308">
        <v>98</v>
      </c>
      <c r="AN308">
        <v>31</v>
      </c>
      <c r="AO308">
        <v>0.10000000149011599</v>
      </c>
      <c r="AP308">
        <v>127.50715780258199</v>
      </c>
    </row>
    <row r="309" spans="1:42" x14ac:dyDescent="0.25">
      <c r="A309" s="12">
        <v>117</v>
      </c>
      <c r="B309">
        <v>2</v>
      </c>
      <c r="C309">
        <v>1</v>
      </c>
      <c r="D309">
        <v>1</v>
      </c>
      <c r="E309">
        <v>3</v>
      </c>
      <c r="F309">
        <v>0.15</v>
      </c>
      <c r="G309">
        <v>1</v>
      </c>
      <c r="H309">
        <v>8</v>
      </c>
      <c r="I309">
        <v>290</v>
      </c>
      <c r="J309">
        <v>0</v>
      </c>
      <c r="Q309">
        <v>1</v>
      </c>
      <c r="X309">
        <v>7</v>
      </c>
      <c r="AE309">
        <v>11</v>
      </c>
      <c r="AL309">
        <v>120</v>
      </c>
      <c r="AM309">
        <v>26</v>
      </c>
      <c r="AN309">
        <v>8</v>
      </c>
      <c r="AO309">
        <v>0.10000000149011599</v>
      </c>
      <c r="AP309">
        <v>222.08463490009302</v>
      </c>
    </row>
    <row r="310" spans="1:42" x14ac:dyDescent="0.25">
      <c r="A310" s="12">
        <v>138</v>
      </c>
      <c r="B310">
        <v>3</v>
      </c>
      <c r="C310">
        <v>0</v>
      </c>
      <c r="D310">
        <v>0</v>
      </c>
      <c r="E310">
        <v>3</v>
      </c>
      <c r="F310">
        <v>0.32</v>
      </c>
      <c r="G310">
        <v>3</v>
      </c>
      <c r="H310">
        <v>4</v>
      </c>
      <c r="I310">
        <v>134</v>
      </c>
      <c r="J310">
        <v>0</v>
      </c>
      <c r="K310">
        <v>1</v>
      </c>
      <c r="Q310">
        <v>0</v>
      </c>
      <c r="R310">
        <v>0</v>
      </c>
      <c r="X310">
        <v>8</v>
      </c>
      <c r="Y310">
        <v>5</v>
      </c>
      <c r="AE310">
        <v>9</v>
      </c>
      <c r="AF310">
        <v>11</v>
      </c>
      <c r="AL310">
        <v>74</v>
      </c>
      <c r="AM310">
        <v>8</v>
      </c>
      <c r="AN310">
        <v>17</v>
      </c>
      <c r="AO310">
        <v>0.10000000149011599</v>
      </c>
      <c r="AP310">
        <v>1286.4869209527951</v>
      </c>
    </row>
    <row r="311" spans="1:42" x14ac:dyDescent="0.25">
      <c r="A311" s="12">
        <v>142</v>
      </c>
      <c r="B311">
        <v>1</v>
      </c>
      <c r="C311">
        <v>0</v>
      </c>
      <c r="D311">
        <v>0</v>
      </c>
      <c r="E311">
        <v>1</v>
      </c>
      <c r="F311">
        <v>0.1</v>
      </c>
      <c r="G311">
        <v>2</v>
      </c>
      <c r="H311">
        <v>4</v>
      </c>
      <c r="I311">
        <v>270</v>
      </c>
      <c r="AN311">
        <v>5</v>
      </c>
      <c r="AO311">
        <v>0.10000000149011599</v>
      </c>
      <c r="AP311">
        <v>343.226115822792</v>
      </c>
    </row>
    <row r="312" spans="1:42" x14ac:dyDescent="0.25">
      <c r="A312" s="12">
        <v>150</v>
      </c>
      <c r="B312">
        <v>3</v>
      </c>
      <c r="C312">
        <v>0</v>
      </c>
      <c r="D312">
        <v>0</v>
      </c>
      <c r="E312">
        <v>2</v>
      </c>
      <c r="F312">
        <v>0.28999999999999998</v>
      </c>
      <c r="G312">
        <v>2</v>
      </c>
      <c r="H312">
        <v>4</v>
      </c>
      <c r="I312">
        <v>122</v>
      </c>
      <c r="J312">
        <v>0</v>
      </c>
      <c r="K312">
        <v>1</v>
      </c>
      <c r="Q312">
        <v>0</v>
      </c>
      <c r="R312">
        <v>0</v>
      </c>
      <c r="X312">
        <v>6</v>
      </c>
      <c r="Y312">
        <v>5</v>
      </c>
      <c r="AE312">
        <v>9</v>
      </c>
      <c r="AF312">
        <v>11</v>
      </c>
      <c r="AL312">
        <v>44</v>
      </c>
      <c r="AN312">
        <v>17</v>
      </c>
      <c r="AO312">
        <v>0.10000000149011599</v>
      </c>
      <c r="AP312">
        <v>355.32734978198999</v>
      </c>
    </row>
    <row r="313" spans="1:42" x14ac:dyDescent="0.25">
      <c r="A313" s="12">
        <v>199</v>
      </c>
      <c r="B313">
        <v>1</v>
      </c>
      <c r="C313">
        <v>0</v>
      </c>
      <c r="D313">
        <v>0</v>
      </c>
      <c r="E313">
        <v>2</v>
      </c>
      <c r="F313">
        <v>0.16</v>
      </c>
      <c r="G313">
        <v>0</v>
      </c>
      <c r="H313">
        <v>6</v>
      </c>
      <c r="I313">
        <v>235</v>
      </c>
      <c r="AL313">
        <v>104</v>
      </c>
      <c r="AN313">
        <v>31</v>
      </c>
      <c r="AO313">
        <v>0.10000000149011599</v>
      </c>
      <c r="AP313">
        <v>80.103881955146704</v>
      </c>
    </row>
    <row r="314" spans="1:42" x14ac:dyDescent="0.25">
      <c r="A314" s="12">
        <v>200</v>
      </c>
      <c r="B314">
        <v>3</v>
      </c>
      <c r="C314">
        <v>1</v>
      </c>
      <c r="D314">
        <v>1</v>
      </c>
      <c r="E314">
        <v>2</v>
      </c>
      <c r="F314">
        <v>0.13</v>
      </c>
      <c r="G314">
        <v>2</v>
      </c>
      <c r="H314">
        <v>7</v>
      </c>
      <c r="I314">
        <v>223</v>
      </c>
      <c r="J314">
        <v>1</v>
      </c>
      <c r="K314">
        <v>1</v>
      </c>
      <c r="Q314">
        <v>0</v>
      </c>
      <c r="R314">
        <v>0</v>
      </c>
      <c r="X314">
        <v>6</v>
      </c>
      <c r="Y314">
        <v>8</v>
      </c>
      <c r="AE314">
        <v>3</v>
      </c>
      <c r="AF314">
        <v>3</v>
      </c>
      <c r="AL314">
        <v>108</v>
      </c>
      <c r="AN314">
        <v>8</v>
      </c>
      <c r="AO314">
        <v>0.10000000149011599</v>
      </c>
      <c r="AP314">
        <v>81.486069917679004</v>
      </c>
    </row>
    <row r="315" spans="1:42" x14ac:dyDescent="0.25">
      <c r="A315" s="12">
        <v>233</v>
      </c>
      <c r="B315">
        <v>3</v>
      </c>
      <c r="C315">
        <v>0</v>
      </c>
      <c r="D315">
        <v>0</v>
      </c>
      <c r="E315">
        <v>1</v>
      </c>
      <c r="F315">
        <v>0.08</v>
      </c>
      <c r="G315">
        <v>1</v>
      </c>
      <c r="H315">
        <v>7</v>
      </c>
      <c r="I315">
        <v>161</v>
      </c>
      <c r="J315">
        <v>1</v>
      </c>
      <c r="K315">
        <v>0</v>
      </c>
      <c r="Q315">
        <v>1</v>
      </c>
      <c r="R315">
        <v>0</v>
      </c>
      <c r="X315">
        <v>8</v>
      </c>
      <c r="Y315">
        <v>5</v>
      </c>
      <c r="AE315">
        <v>11</v>
      </c>
      <c r="AF315">
        <v>7</v>
      </c>
      <c r="AN315">
        <v>5</v>
      </c>
      <c r="AO315">
        <v>0.10000000149011599</v>
      </c>
      <c r="AP315">
        <v>1110.3870519399634</v>
      </c>
    </row>
    <row r="316" spans="1:42" x14ac:dyDescent="0.25">
      <c r="A316" s="12">
        <v>266</v>
      </c>
      <c r="B316">
        <v>3</v>
      </c>
      <c r="C316">
        <v>0</v>
      </c>
      <c r="D316">
        <v>0</v>
      </c>
      <c r="E316">
        <v>1</v>
      </c>
      <c r="F316">
        <v>0.36</v>
      </c>
      <c r="G316">
        <v>2</v>
      </c>
      <c r="H316">
        <v>6</v>
      </c>
      <c r="I316">
        <v>114</v>
      </c>
      <c r="J316">
        <v>1</v>
      </c>
      <c r="K316">
        <v>0</v>
      </c>
      <c r="Q316">
        <v>1</v>
      </c>
      <c r="R316">
        <v>0</v>
      </c>
      <c r="X316">
        <v>8</v>
      </c>
      <c r="Y316">
        <v>5</v>
      </c>
      <c r="AE316">
        <v>9</v>
      </c>
      <c r="AF316">
        <v>5</v>
      </c>
      <c r="AN316">
        <v>5</v>
      </c>
      <c r="AO316">
        <v>0.10000000149011599</v>
      </c>
      <c r="AP316">
        <v>696.84314739704098</v>
      </c>
    </row>
    <row r="317" spans="1:42" x14ac:dyDescent="0.25">
      <c r="A317" s="12">
        <v>284</v>
      </c>
      <c r="B317">
        <v>3</v>
      </c>
      <c r="C317">
        <v>0</v>
      </c>
      <c r="D317">
        <v>0</v>
      </c>
      <c r="E317">
        <v>2</v>
      </c>
      <c r="F317">
        <v>0.23</v>
      </c>
      <c r="G317">
        <v>1</v>
      </c>
      <c r="H317">
        <v>8</v>
      </c>
      <c r="I317">
        <v>274</v>
      </c>
      <c r="J317">
        <v>1</v>
      </c>
      <c r="K317">
        <v>0</v>
      </c>
      <c r="Q317">
        <v>1</v>
      </c>
      <c r="R317">
        <v>0</v>
      </c>
      <c r="X317">
        <v>6</v>
      </c>
      <c r="Y317">
        <v>6</v>
      </c>
      <c r="AE317">
        <v>7</v>
      </c>
      <c r="AF317">
        <v>5</v>
      </c>
      <c r="AL317">
        <v>84</v>
      </c>
      <c r="AN317">
        <v>31</v>
      </c>
      <c r="AO317">
        <v>0.10000000149011599</v>
      </c>
      <c r="AP317">
        <v>246.68071126937849</v>
      </c>
    </row>
    <row r="318" spans="1:42" x14ac:dyDescent="0.25">
      <c r="A318" s="12">
        <v>23</v>
      </c>
      <c r="B318">
        <v>4</v>
      </c>
      <c r="C318">
        <v>1</v>
      </c>
      <c r="D318">
        <v>0</v>
      </c>
      <c r="E318">
        <v>2</v>
      </c>
      <c r="F318">
        <v>0.32</v>
      </c>
      <c r="G318">
        <v>1</v>
      </c>
      <c r="H318">
        <v>4</v>
      </c>
      <c r="I318">
        <v>59</v>
      </c>
      <c r="J318">
        <v>1</v>
      </c>
      <c r="K318">
        <v>0</v>
      </c>
      <c r="L318">
        <v>1</v>
      </c>
      <c r="Q318">
        <v>1</v>
      </c>
      <c r="R318">
        <v>0</v>
      </c>
      <c r="S318">
        <v>1</v>
      </c>
      <c r="X318">
        <v>8</v>
      </c>
      <c r="Y318">
        <v>5</v>
      </c>
      <c r="Z318">
        <v>7</v>
      </c>
      <c r="AE318">
        <v>11</v>
      </c>
      <c r="AF318">
        <v>3</v>
      </c>
      <c r="AG318">
        <v>5</v>
      </c>
      <c r="AL318">
        <v>58</v>
      </c>
      <c r="AN318">
        <v>16</v>
      </c>
      <c r="AO318">
        <v>9.9899999797344194E-2</v>
      </c>
      <c r="AP318">
        <v>433.84587657451652</v>
      </c>
    </row>
    <row r="319" spans="1:42" x14ac:dyDescent="0.25">
      <c r="A319" s="12">
        <v>2</v>
      </c>
      <c r="B319">
        <v>1</v>
      </c>
      <c r="C319">
        <v>1</v>
      </c>
      <c r="D319">
        <v>1</v>
      </c>
      <c r="E319">
        <v>1</v>
      </c>
      <c r="F319">
        <v>0.19</v>
      </c>
      <c r="G319">
        <v>0</v>
      </c>
      <c r="H319">
        <v>9</v>
      </c>
      <c r="I319">
        <v>163</v>
      </c>
      <c r="AO319">
        <v>9.6249997615814042E-2</v>
      </c>
      <c r="AP319">
        <v>56.153447508811951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4007-61DA-4FA1-B700-14D574D2A677}">
  <dimension ref="A1:AO8"/>
  <sheetViews>
    <sheetView workbookViewId="0">
      <selection activeCell="N7" sqref="N7"/>
    </sheetView>
  </sheetViews>
  <sheetFormatPr defaultRowHeight="15" x14ac:dyDescent="0.25"/>
  <cols>
    <col min="1" max="1" width="11.42578125" bestFit="1" customWidth="1"/>
    <col min="2" max="2" width="6.42578125" bestFit="1" customWidth="1"/>
    <col min="3" max="3" width="25.5703125" bestFit="1" customWidth="1"/>
    <col min="4" max="4" width="14.7109375" bestFit="1" customWidth="1"/>
    <col min="5" max="5" width="22.140625" bestFit="1" customWidth="1"/>
    <col min="6" max="6" width="18" bestFit="1" customWidth="1"/>
    <col min="7" max="7" width="10.42578125" bestFit="1" customWidth="1"/>
    <col min="8" max="8" width="15.7109375" bestFit="1" customWidth="1"/>
    <col min="9" max="9" width="13.28515625" bestFit="1" customWidth="1"/>
    <col min="10" max="10" width="13.7109375" bestFit="1" customWidth="1"/>
    <col min="11" max="17" width="14.7109375" bestFit="1" customWidth="1"/>
    <col min="18" max="24" width="22.140625" bestFit="1" customWidth="1"/>
    <col min="25" max="31" width="17" bestFit="1" customWidth="1"/>
    <col min="32" max="38" width="18" bestFit="1" customWidth="1"/>
    <col min="39" max="40" width="20.5703125" bestFit="1" customWidth="1"/>
    <col min="41" max="41" width="11.5703125" bestFit="1" customWidth="1"/>
  </cols>
  <sheetData>
    <row r="1" spans="1:41" x14ac:dyDescent="0.25">
      <c r="A1" t="s">
        <v>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25">
      <c r="A2">
        <v>1</v>
      </c>
      <c r="B2">
        <v>1</v>
      </c>
      <c r="C2">
        <v>1</v>
      </c>
      <c r="D2">
        <v>1</v>
      </c>
      <c r="E2">
        <v>0</v>
      </c>
      <c r="F2">
        <v>1</v>
      </c>
      <c r="G2">
        <v>38</v>
      </c>
      <c r="H2">
        <v>4</v>
      </c>
      <c r="I2">
        <v>7</v>
      </c>
      <c r="J2">
        <v>186</v>
      </c>
      <c r="L2" t="s">
        <v>69</v>
      </c>
      <c r="M2" t="s">
        <v>69</v>
      </c>
      <c r="N2" t="s">
        <v>69</v>
      </c>
      <c r="O2" t="s">
        <v>69</v>
      </c>
      <c r="P2" t="s">
        <v>69</v>
      </c>
      <c r="Q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  <c r="X2" t="s">
        <v>69</v>
      </c>
      <c r="Z2" t="s">
        <v>69</v>
      </c>
      <c r="AA2" t="s">
        <v>69</v>
      </c>
      <c r="AB2" t="s">
        <v>69</v>
      </c>
      <c r="AC2" t="s">
        <v>69</v>
      </c>
      <c r="AD2" t="s">
        <v>69</v>
      </c>
      <c r="AE2" t="s">
        <v>69</v>
      </c>
      <c r="AG2" t="s">
        <v>69</v>
      </c>
      <c r="AH2" t="s">
        <v>69</v>
      </c>
      <c r="AI2" t="s">
        <v>69</v>
      </c>
      <c r="AJ2" t="s">
        <v>69</v>
      </c>
      <c r="AK2" t="s">
        <v>69</v>
      </c>
      <c r="AL2" t="s">
        <v>69</v>
      </c>
      <c r="AN2" t="s">
        <v>69</v>
      </c>
      <c r="AO2" t="s">
        <v>69</v>
      </c>
    </row>
    <row r="3" spans="1:41" x14ac:dyDescent="0.25">
      <c r="A3">
        <v>5</v>
      </c>
      <c r="B3">
        <v>5</v>
      </c>
      <c r="C3">
        <v>4</v>
      </c>
      <c r="D3">
        <v>0</v>
      </c>
      <c r="E3">
        <v>0</v>
      </c>
      <c r="F3">
        <v>1</v>
      </c>
      <c r="G3">
        <v>14</v>
      </c>
      <c r="H3">
        <v>3</v>
      </c>
      <c r="I3">
        <v>4</v>
      </c>
      <c r="J3">
        <v>120</v>
      </c>
      <c r="K3">
        <v>1</v>
      </c>
      <c r="L3" t="s">
        <v>70</v>
      </c>
      <c r="M3" t="s">
        <v>41</v>
      </c>
      <c r="N3" t="s">
        <v>69</v>
      </c>
      <c r="O3" t="s">
        <v>69</v>
      </c>
      <c r="P3" t="s">
        <v>69</v>
      </c>
      <c r="Q3" t="s">
        <v>69</v>
      </c>
      <c r="R3">
        <v>1</v>
      </c>
      <c r="S3" t="s">
        <v>70</v>
      </c>
      <c r="T3" t="s">
        <v>41</v>
      </c>
      <c r="U3" t="s">
        <v>69</v>
      </c>
      <c r="V3" t="s">
        <v>69</v>
      </c>
      <c r="W3" t="s">
        <v>69</v>
      </c>
      <c r="X3" t="s">
        <v>69</v>
      </c>
      <c r="Y3">
        <v>8</v>
      </c>
      <c r="Z3" t="s">
        <v>45</v>
      </c>
      <c r="AA3" t="s">
        <v>54</v>
      </c>
      <c r="AB3" t="s">
        <v>69</v>
      </c>
      <c r="AC3" t="s">
        <v>69</v>
      </c>
      <c r="AD3" t="s">
        <v>69</v>
      </c>
      <c r="AE3" t="s">
        <v>69</v>
      </c>
      <c r="AF3">
        <v>9</v>
      </c>
      <c r="AG3" t="s">
        <v>45</v>
      </c>
      <c r="AH3" t="s">
        <v>58</v>
      </c>
      <c r="AI3" t="s">
        <v>69</v>
      </c>
      <c r="AJ3" t="s">
        <v>69</v>
      </c>
      <c r="AK3" t="s">
        <v>69</v>
      </c>
      <c r="AL3" t="s">
        <v>69</v>
      </c>
      <c r="AN3" t="s">
        <v>69</v>
      </c>
      <c r="AO3" t="s">
        <v>69</v>
      </c>
    </row>
    <row r="4" spans="1:41" x14ac:dyDescent="0.25">
      <c r="A4">
        <v>8</v>
      </c>
      <c r="B4">
        <v>8</v>
      </c>
      <c r="C4">
        <v>1</v>
      </c>
      <c r="D4">
        <v>1</v>
      </c>
      <c r="E4">
        <v>1</v>
      </c>
      <c r="F4">
        <v>2</v>
      </c>
      <c r="G4">
        <v>33</v>
      </c>
      <c r="H4">
        <v>4</v>
      </c>
      <c r="I4">
        <v>7</v>
      </c>
      <c r="J4">
        <v>266</v>
      </c>
      <c r="L4" t="s">
        <v>69</v>
      </c>
      <c r="M4" t="s">
        <v>69</v>
      </c>
      <c r="N4" t="s">
        <v>69</v>
      </c>
      <c r="O4" t="s">
        <v>69</v>
      </c>
      <c r="P4" t="s">
        <v>69</v>
      </c>
      <c r="Q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Z4" t="s">
        <v>69</v>
      </c>
      <c r="AA4" t="s">
        <v>69</v>
      </c>
      <c r="AB4" t="s">
        <v>69</v>
      </c>
      <c r="AC4" t="s">
        <v>69</v>
      </c>
      <c r="AD4" t="s">
        <v>69</v>
      </c>
      <c r="AE4" t="s">
        <v>69</v>
      </c>
      <c r="AG4" t="s">
        <v>69</v>
      </c>
      <c r="AH4" t="s">
        <v>69</v>
      </c>
      <c r="AI4" t="s">
        <v>69</v>
      </c>
      <c r="AJ4" t="s">
        <v>69</v>
      </c>
      <c r="AK4" t="s">
        <v>69</v>
      </c>
      <c r="AL4" t="s">
        <v>69</v>
      </c>
      <c r="AM4">
        <v>100</v>
      </c>
      <c r="AN4" t="s">
        <v>69</v>
      </c>
      <c r="AO4" t="s">
        <v>69</v>
      </c>
    </row>
    <row r="5" spans="1:41" x14ac:dyDescent="0.25">
      <c r="A5">
        <v>16</v>
      </c>
      <c r="B5">
        <v>16</v>
      </c>
      <c r="C5">
        <v>3</v>
      </c>
      <c r="D5">
        <v>1</v>
      </c>
      <c r="E5">
        <v>1</v>
      </c>
      <c r="F5">
        <v>1</v>
      </c>
      <c r="G5">
        <v>35</v>
      </c>
      <c r="H5">
        <v>3</v>
      </c>
      <c r="I5">
        <v>5</v>
      </c>
      <c r="J5">
        <v>31</v>
      </c>
      <c r="K5">
        <v>1</v>
      </c>
      <c r="L5" t="s">
        <v>70</v>
      </c>
      <c r="M5" t="s">
        <v>69</v>
      </c>
      <c r="N5" t="s">
        <v>69</v>
      </c>
      <c r="O5" t="s">
        <v>69</v>
      </c>
      <c r="P5" t="s">
        <v>69</v>
      </c>
      <c r="Q5" t="s">
        <v>69</v>
      </c>
      <c r="R5">
        <v>1</v>
      </c>
      <c r="S5" t="s">
        <v>41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>
        <v>6</v>
      </c>
      <c r="Z5" t="s">
        <v>55</v>
      </c>
      <c r="AA5" t="s">
        <v>69</v>
      </c>
      <c r="AB5" t="s">
        <v>69</v>
      </c>
      <c r="AC5" t="s">
        <v>69</v>
      </c>
      <c r="AD5" t="s">
        <v>69</v>
      </c>
      <c r="AE5" t="s">
        <v>69</v>
      </c>
      <c r="AF5">
        <v>11</v>
      </c>
      <c r="AG5" t="s">
        <v>54</v>
      </c>
      <c r="AH5" t="s">
        <v>69</v>
      </c>
      <c r="AI5" t="s">
        <v>69</v>
      </c>
      <c r="AJ5" t="s">
        <v>69</v>
      </c>
      <c r="AK5" t="s">
        <v>69</v>
      </c>
      <c r="AL5" t="s">
        <v>69</v>
      </c>
      <c r="AN5" t="s">
        <v>69</v>
      </c>
      <c r="AO5" t="s">
        <v>69</v>
      </c>
    </row>
    <row r="6" spans="1:41" x14ac:dyDescent="0.25">
      <c r="A6">
        <v>17</v>
      </c>
      <c r="B6">
        <v>17</v>
      </c>
      <c r="C6">
        <v>3</v>
      </c>
      <c r="D6">
        <v>0</v>
      </c>
      <c r="E6">
        <v>0</v>
      </c>
      <c r="F6">
        <v>2</v>
      </c>
      <c r="G6">
        <v>28</v>
      </c>
      <c r="H6">
        <v>4</v>
      </c>
      <c r="I6">
        <v>5</v>
      </c>
      <c r="J6">
        <v>115</v>
      </c>
      <c r="K6">
        <v>0</v>
      </c>
      <c r="L6" t="s">
        <v>41</v>
      </c>
      <c r="M6" t="s">
        <v>69</v>
      </c>
      <c r="N6" t="s">
        <v>69</v>
      </c>
      <c r="O6" t="s">
        <v>69</v>
      </c>
      <c r="P6" t="s">
        <v>69</v>
      </c>
      <c r="Q6" t="s">
        <v>69</v>
      </c>
      <c r="R6">
        <v>0</v>
      </c>
      <c r="S6" t="s">
        <v>70</v>
      </c>
      <c r="T6" t="s">
        <v>69</v>
      </c>
      <c r="U6" t="s">
        <v>69</v>
      </c>
      <c r="V6" t="s">
        <v>69</v>
      </c>
      <c r="W6" t="s">
        <v>69</v>
      </c>
      <c r="X6" t="s">
        <v>69</v>
      </c>
      <c r="Y6">
        <v>6</v>
      </c>
      <c r="Z6" t="s">
        <v>45</v>
      </c>
      <c r="AA6" t="s">
        <v>69</v>
      </c>
      <c r="AB6" t="s">
        <v>69</v>
      </c>
      <c r="AC6" t="s">
        <v>69</v>
      </c>
      <c r="AD6" t="s">
        <v>69</v>
      </c>
      <c r="AE6" t="s">
        <v>69</v>
      </c>
      <c r="AF6">
        <v>5</v>
      </c>
      <c r="AG6" t="s">
        <v>58</v>
      </c>
      <c r="AH6" t="s">
        <v>69</v>
      </c>
      <c r="AI6" t="s">
        <v>69</v>
      </c>
      <c r="AJ6" t="s">
        <v>69</v>
      </c>
      <c r="AK6" t="s">
        <v>69</v>
      </c>
      <c r="AL6" t="s">
        <v>69</v>
      </c>
      <c r="AM6">
        <v>100</v>
      </c>
      <c r="AN6" t="s">
        <v>69</v>
      </c>
      <c r="AO6" t="s">
        <v>69</v>
      </c>
    </row>
    <row r="7" spans="1:41" x14ac:dyDescent="0.25">
      <c r="A7">
        <v>31</v>
      </c>
      <c r="B7">
        <v>31</v>
      </c>
      <c r="C7">
        <v>5</v>
      </c>
      <c r="D7">
        <v>0</v>
      </c>
      <c r="E7">
        <v>0</v>
      </c>
      <c r="F7">
        <v>2</v>
      </c>
      <c r="G7">
        <v>29</v>
      </c>
      <c r="H7">
        <v>3</v>
      </c>
      <c r="I7">
        <v>8</v>
      </c>
      <c r="J7">
        <v>219</v>
      </c>
      <c r="K7">
        <v>1</v>
      </c>
      <c r="L7" t="s">
        <v>70</v>
      </c>
      <c r="M7" t="s">
        <v>70</v>
      </c>
      <c r="N7" t="s">
        <v>70</v>
      </c>
      <c r="O7" t="s">
        <v>69</v>
      </c>
      <c r="P7" t="s">
        <v>69</v>
      </c>
      <c r="Q7" t="s">
        <v>69</v>
      </c>
      <c r="R7">
        <v>1</v>
      </c>
      <c r="S7" t="s">
        <v>70</v>
      </c>
      <c r="T7" t="s">
        <v>41</v>
      </c>
      <c r="U7" t="s">
        <v>41</v>
      </c>
      <c r="V7" t="s">
        <v>69</v>
      </c>
      <c r="W7" t="s">
        <v>69</v>
      </c>
      <c r="X7" t="s">
        <v>69</v>
      </c>
      <c r="Y7">
        <v>5</v>
      </c>
      <c r="Z7" t="s">
        <v>53</v>
      </c>
      <c r="AA7" t="s">
        <v>55</v>
      </c>
      <c r="AB7" t="s">
        <v>45</v>
      </c>
      <c r="AC7" t="s">
        <v>69</v>
      </c>
      <c r="AD7" t="s">
        <v>69</v>
      </c>
      <c r="AE7" t="s">
        <v>69</v>
      </c>
      <c r="AF7">
        <v>5</v>
      </c>
      <c r="AG7" t="s">
        <v>45</v>
      </c>
      <c r="AH7" t="s">
        <v>45</v>
      </c>
      <c r="AI7" t="s">
        <v>45</v>
      </c>
      <c r="AJ7" t="s">
        <v>69</v>
      </c>
      <c r="AK7" t="s">
        <v>69</v>
      </c>
      <c r="AL7" t="s">
        <v>69</v>
      </c>
      <c r="AM7">
        <v>94</v>
      </c>
      <c r="AN7" t="s">
        <v>69</v>
      </c>
      <c r="AO7" t="s">
        <v>55</v>
      </c>
    </row>
    <row r="8" spans="1:41" x14ac:dyDescent="0.25">
      <c r="A8">
        <v>49</v>
      </c>
      <c r="B8">
        <v>49</v>
      </c>
      <c r="C8">
        <v>4</v>
      </c>
      <c r="D8">
        <v>0</v>
      </c>
      <c r="E8">
        <v>0</v>
      </c>
      <c r="F8">
        <v>2</v>
      </c>
      <c r="G8">
        <v>38</v>
      </c>
      <c r="H8">
        <v>4</v>
      </c>
      <c r="I8">
        <v>4</v>
      </c>
      <c r="J8">
        <v>33</v>
      </c>
      <c r="K8">
        <v>1</v>
      </c>
      <c r="L8" t="s">
        <v>70</v>
      </c>
      <c r="M8" t="s">
        <v>41</v>
      </c>
      <c r="N8" t="s">
        <v>69</v>
      </c>
      <c r="O8" t="s">
        <v>69</v>
      </c>
      <c r="P8" t="s">
        <v>69</v>
      </c>
      <c r="Q8" t="s">
        <v>69</v>
      </c>
      <c r="R8">
        <v>1</v>
      </c>
      <c r="S8" t="s">
        <v>70</v>
      </c>
      <c r="T8" t="s">
        <v>41</v>
      </c>
      <c r="U8" t="s">
        <v>69</v>
      </c>
      <c r="V8" t="s">
        <v>69</v>
      </c>
      <c r="W8" t="s">
        <v>69</v>
      </c>
      <c r="X8" t="s">
        <v>69</v>
      </c>
      <c r="Y8">
        <v>8</v>
      </c>
      <c r="Z8" t="s">
        <v>45</v>
      </c>
      <c r="AA8" t="s">
        <v>55</v>
      </c>
      <c r="AB8" t="s">
        <v>69</v>
      </c>
      <c r="AC8" t="s">
        <v>69</v>
      </c>
      <c r="AD8" t="s">
        <v>69</v>
      </c>
      <c r="AE8" t="s">
        <v>69</v>
      </c>
      <c r="AF8">
        <v>7</v>
      </c>
      <c r="AG8" t="s">
        <v>45</v>
      </c>
      <c r="AH8" t="s">
        <v>56</v>
      </c>
      <c r="AI8" t="s">
        <v>69</v>
      </c>
      <c r="AJ8" t="s">
        <v>69</v>
      </c>
      <c r="AK8" t="s">
        <v>69</v>
      </c>
      <c r="AL8" t="s">
        <v>69</v>
      </c>
      <c r="AM8">
        <v>86</v>
      </c>
      <c r="AN8" t="s">
        <v>69</v>
      </c>
      <c r="AO8" t="s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A87F-13C1-4A15-837B-50599F2442E1}">
  <dimension ref="A1:W320"/>
  <sheetViews>
    <sheetView tabSelected="1" topLeftCell="H302" workbookViewId="0">
      <selection activeCell="W320" sqref="W320"/>
    </sheetView>
  </sheetViews>
  <sheetFormatPr defaultRowHeight="15" x14ac:dyDescent="0.25"/>
  <cols>
    <col min="1" max="1" width="5.28515625" bestFit="1" customWidth="1"/>
    <col min="2" max="21" width="12.7109375" bestFit="1" customWidth="1"/>
    <col min="22" max="22" width="12" bestFit="1" customWidth="1"/>
    <col min="23" max="23" width="12" customWidth="1"/>
    <col min="24" max="30" width="12" bestFit="1" customWidth="1"/>
  </cols>
  <sheetData>
    <row r="1" spans="1:23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46</v>
      </c>
      <c r="W1" t="s">
        <v>72</v>
      </c>
    </row>
    <row r="2" spans="1:23" x14ac:dyDescent="0.25">
      <c r="A2">
        <v>49</v>
      </c>
      <c r="B2">
        <v>-0.81089997291564897</v>
      </c>
      <c r="C2">
        <v>-0.80669999122619596</v>
      </c>
      <c r="D2">
        <v>-0.81449997425079301</v>
      </c>
      <c r="E2">
        <v>-0.82349997758865401</v>
      </c>
      <c r="F2">
        <v>-0.80849999189376798</v>
      </c>
      <c r="G2">
        <v>-0.81239998340606701</v>
      </c>
      <c r="H2">
        <v>-0.81620001792907704</v>
      </c>
      <c r="I2">
        <v>-0.81749999523162797</v>
      </c>
      <c r="J2">
        <v>-0.81370002031326305</v>
      </c>
      <c r="K2">
        <v>-0.82109999656677202</v>
      </c>
      <c r="L2">
        <v>-0.82400000095367398</v>
      </c>
      <c r="M2">
        <v>-0.81709998846054099</v>
      </c>
      <c r="N2">
        <v>-0.80180001258850098</v>
      </c>
      <c r="O2">
        <v>-0.80320000648498502</v>
      </c>
      <c r="P2">
        <v>-0.81540000438690197</v>
      </c>
      <c r="Q2">
        <v>-0.81749999523162797</v>
      </c>
      <c r="R2">
        <v>-0.81470000743866</v>
      </c>
      <c r="S2">
        <v>-0.81879997253418002</v>
      </c>
      <c r="T2">
        <v>-0.80860000848770097</v>
      </c>
      <c r="U2">
        <v>-0.81679999828338601</v>
      </c>
      <c r="V2">
        <v>0.81414499580860122</v>
      </c>
    </row>
    <row r="3" spans="1:23" x14ac:dyDescent="0.25">
      <c r="A3">
        <v>155</v>
      </c>
      <c r="B3">
        <v>-0.78299999237060502</v>
      </c>
      <c r="C3">
        <v>-0.79210001230239901</v>
      </c>
      <c r="H3">
        <v>-0.80620002746581998</v>
      </c>
      <c r="I3">
        <v>-0.79210001230239901</v>
      </c>
      <c r="V3">
        <v>0.79335001111030579</v>
      </c>
    </row>
    <row r="4" spans="1:23" x14ac:dyDescent="0.25">
      <c r="A4">
        <v>31</v>
      </c>
      <c r="B4">
        <v>-0.79449999332428001</v>
      </c>
      <c r="C4">
        <v>-0.77960002422332797</v>
      </c>
      <c r="D4">
        <v>-0.772300004959106</v>
      </c>
      <c r="E4">
        <v>-0.79210001230239901</v>
      </c>
      <c r="F4">
        <v>-0.79170000553131104</v>
      </c>
      <c r="G4">
        <v>-0.80720001459121704</v>
      </c>
      <c r="H4">
        <v>-0.80529999732971203</v>
      </c>
      <c r="I4">
        <v>-0.73809999227523804</v>
      </c>
      <c r="J4">
        <v>-0.79540002346038796</v>
      </c>
      <c r="K4">
        <v>-0.80460000038146995</v>
      </c>
      <c r="L4">
        <v>-0.81230002641677901</v>
      </c>
      <c r="M4">
        <v>-0.787899971008301</v>
      </c>
      <c r="N4">
        <v>-0.78539997339248702</v>
      </c>
      <c r="O4">
        <v>-0.78399997949600198</v>
      </c>
      <c r="P4">
        <v>-0.77109998464584395</v>
      </c>
      <c r="Q4">
        <v>-0.781300008296967</v>
      </c>
      <c r="R4">
        <v>-0.79939997196197499</v>
      </c>
      <c r="S4">
        <v>-0.78229999542236295</v>
      </c>
      <c r="T4">
        <v>-0.78609997034072898</v>
      </c>
      <c r="U4">
        <v>-0.78920000791549705</v>
      </c>
      <c r="V4">
        <v>0.78798999786376966</v>
      </c>
    </row>
    <row r="5" spans="1:23" x14ac:dyDescent="0.25">
      <c r="A5">
        <v>289</v>
      </c>
      <c r="B5">
        <v>-0.77890002727508501</v>
      </c>
      <c r="N5">
        <v>-0.78969997167587302</v>
      </c>
      <c r="O5">
        <v>-0.778999984264374</v>
      </c>
      <c r="V5">
        <v>0.78253332773844397</v>
      </c>
    </row>
    <row r="6" spans="1:23" x14ac:dyDescent="0.25">
      <c r="A6">
        <v>151</v>
      </c>
      <c r="B6">
        <v>-0.787899971008301</v>
      </c>
      <c r="C6">
        <v>-0.78530001640319802</v>
      </c>
      <c r="I6">
        <v>-0.75849997997283902</v>
      </c>
      <c r="V6">
        <v>0.77723332246144605</v>
      </c>
    </row>
    <row r="7" spans="1:23" x14ac:dyDescent="0.25">
      <c r="A7">
        <v>275</v>
      </c>
      <c r="E7">
        <v>-0.79040002822875999</v>
      </c>
      <c r="L7">
        <v>-0.78090000152587902</v>
      </c>
      <c r="M7">
        <v>-0.76010000705719005</v>
      </c>
      <c r="V7">
        <v>0.77713334560394298</v>
      </c>
    </row>
    <row r="8" spans="1:23" x14ac:dyDescent="0.25">
      <c r="A8">
        <v>272</v>
      </c>
      <c r="E8">
        <v>-0.76980000734329201</v>
      </c>
      <c r="L8">
        <v>-0.77630001306533802</v>
      </c>
      <c r="M8">
        <v>-0.78140002489089999</v>
      </c>
      <c r="V8">
        <v>0.77583334843317664</v>
      </c>
    </row>
    <row r="9" spans="1:23" x14ac:dyDescent="0.25">
      <c r="A9">
        <v>317</v>
      </c>
      <c r="E9">
        <v>-0.77660000324249301</v>
      </c>
      <c r="T9">
        <v>-0.77469998598098799</v>
      </c>
      <c r="V9">
        <v>0.77564999461174056</v>
      </c>
    </row>
    <row r="10" spans="1:23" x14ac:dyDescent="0.25">
      <c r="A10">
        <v>55</v>
      </c>
      <c r="B10">
        <v>-0.774600028991699</v>
      </c>
      <c r="F10">
        <v>-0.77509999275207497</v>
      </c>
      <c r="V10">
        <v>0.77485001087188698</v>
      </c>
    </row>
    <row r="11" spans="1:23" x14ac:dyDescent="0.25">
      <c r="A11">
        <v>221</v>
      </c>
      <c r="G11">
        <v>-0.77649998664856001</v>
      </c>
      <c r="J11">
        <v>-0.78439998626708995</v>
      </c>
      <c r="K11">
        <v>-0.76160001754760698</v>
      </c>
      <c r="V11">
        <v>0.77416666348775232</v>
      </c>
    </row>
    <row r="12" spans="1:23" x14ac:dyDescent="0.25">
      <c r="A12">
        <v>286</v>
      </c>
      <c r="G12">
        <v>-0.77090001106262196</v>
      </c>
      <c r="N12">
        <v>-0.77600002288818404</v>
      </c>
      <c r="V12">
        <v>0.77345001697540305</v>
      </c>
    </row>
    <row r="13" spans="1:23" x14ac:dyDescent="0.25">
      <c r="A13">
        <v>308</v>
      </c>
      <c r="N13">
        <v>-0.77999997138977095</v>
      </c>
      <c r="Q13">
        <v>-0.76510000228881803</v>
      </c>
      <c r="V13">
        <v>0.77254998683929443</v>
      </c>
    </row>
    <row r="14" spans="1:23" x14ac:dyDescent="0.25">
      <c r="A14">
        <v>271</v>
      </c>
      <c r="E14">
        <v>-0.77999997138977095</v>
      </c>
      <c r="L14">
        <v>-0.75389999151229903</v>
      </c>
      <c r="M14">
        <v>-0.77520000934600797</v>
      </c>
      <c r="V14">
        <v>0.76969999074935935</v>
      </c>
    </row>
    <row r="15" spans="1:23" x14ac:dyDescent="0.25">
      <c r="A15">
        <v>279</v>
      </c>
      <c r="G15">
        <v>-0.78079998493194602</v>
      </c>
      <c r="N15">
        <v>-0.75849997997283902</v>
      </c>
      <c r="V15">
        <v>0.76964998245239258</v>
      </c>
    </row>
    <row r="16" spans="1:23" x14ac:dyDescent="0.25">
      <c r="A16">
        <v>95</v>
      </c>
      <c r="D16">
        <v>-0.74599999189376798</v>
      </c>
      <c r="H16">
        <v>-0.79129999876022294</v>
      </c>
      <c r="V16">
        <v>0.76864999532699541</v>
      </c>
    </row>
    <row r="17" spans="1:22" x14ac:dyDescent="0.25">
      <c r="A17">
        <v>90</v>
      </c>
      <c r="D17">
        <v>-0.76920002698898304</v>
      </c>
      <c r="H17">
        <v>-0.76579999923706099</v>
      </c>
      <c r="V17">
        <v>0.76750001311302207</v>
      </c>
    </row>
    <row r="18" spans="1:22" x14ac:dyDescent="0.25">
      <c r="A18">
        <v>69</v>
      </c>
      <c r="B18">
        <v>-0.78229999542236295</v>
      </c>
      <c r="G18">
        <v>-0.74879997968673695</v>
      </c>
      <c r="V18">
        <v>0.76554998755454995</v>
      </c>
    </row>
    <row r="19" spans="1:22" x14ac:dyDescent="0.25">
      <c r="A19">
        <v>93</v>
      </c>
      <c r="D19">
        <v>-0.76920002698898304</v>
      </c>
      <c r="H19">
        <v>-0.75970000028610196</v>
      </c>
      <c r="V19">
        <v>0.7644500136375425</v>
      </c>
    </row>
    <row r="20" spans="1:22" x14ac:dyDescent="0.25">
      <c r="A20">
        <v>214</v>
      </c>
      <c r="G20">
        <v>-0.77179998159408603</v>
      </c>
      <c r="J20">
        <v>-0.75169998407363903</v>
      </c>
      <c r="K20">
        <v>-0.76649999618530296</v>
      </c>
      <c r="V20">
        <v>0.763333320617676</v>
      </c>
    </row>
    <row r="21" spans="1:22" x14ac:dyDescent="0.25">
      <c r="A21">
        <v>250</v>
      </c>
      <c r="D21">
        <v>-0.75950002670288097</v>
      </c>
      <c r="L21">
        <v>-0.76709997653961204</v>
      </c>
      <c r="V21">
        <v>0.76330000162124656</v>
      </c>
    </row>
    <row r="22" spans="1:22" x14ac:dyDescent="0.25">
      <c r="A22">
        <v>88</v>
      </c>
      <c r="D22">
        <v>-0.77020001411437999</v>
      </c>
      <c r="H22">
        <v>-0.75190001726150502</v>
      </c>
      <c r="V22">
        <v>0.7610500156879425</v>
      </c>
    </row>
    <row r="23" spans="1:22" x14ac:dyDescent="0.25">
      <c r="A23">
        <v>238</v>
      </c>
      <c r="D23">
        <v>-0.76770001649856601</v>
      </c>
      <c r="L23">
        <v>-0.75410002470016502</v>
      </c>
      <c r="V23">
        <v>0.76090002059936546</v>
      </c>
    </row>
    <row r="24" spans="1:22" x14ac:dyDescent="0.25">
      <c r="A24">
        <v>242</v>
      </c>
      <c r="D24">
        <v>-0.75279998779296897</v>
      </c>
      <c r="L24">
        <v>-0.76829999685287498</v>
      </c>
      <c r="V24">
        <v>0.76054999232292197</v>
      </c>
    </row>
    <row r="25" spans="1:22" x14ac:dyDescent="0.25">
      <c r="A25">
        <v>5</v>
      </c>
      <c r="B25">
        <v>-0.73159998655319203</v>
      </c>
      <c r="C25">
        <v>-0.76499998569488503</v>
      </c>
      <c r="D25">
        <v>-0.77209997177124001</v>
      </c>
      <c r="E25">
        <v>-0.76260000467300404</v>
      </c>
      <c r="F25">
        <v>-0.77539998292922996</v>
      </c>
      <c r="G25">
        <v>-0.74980002641677901</v>
      </c>
      <c r="H25">
        <v>-0.77249997854232799</v>
      </c>
      <c r="I25">
        <v>-0.76770001649856601</v>
      </c>
      <c r="J25">
        <v>-0.75590002536773704</v>
      </c>
      <c r="K25">
        <v>-0.75309997797012296</v>
      </c>
      <c r="L25">
        <v>-0.76190000772476196</v>
      </c>
      <c r="M25">
        <v>-0.745599985122681</v>
      </c>
      <c r="N25">
        <v>-0.73790001869201705</v>
      </c>
      <c r="O25">
        <v>-0.76169997453689597</v>
      </c>
      <c r="P25">
        <v>-0.76300001144409202</v>
      </c>
      <c r="Q25">
        <v>-0.75940001010894798</v>
      </c>
      <c r="R25">
        <v>-0.75150001049041704</v>
      </c>
      <c r="S25">
        <v>-0.75819998979568504</v>
      </c>
      <c r="T25">
        <v>-0.77109998464584395</v>
      </c>
      <c r="U25">
        <v>-0.76029998064041104</v>
      </c>
      <c r="V25">
        <v>0.75881499648094186</v>
      </c>
    </row>
    <row r="26" spans="1:22" x14ac:dyDescent="0.25">
      <c r="A26">
        <v>288</v>
      </c>
      <c r="G26">
        <v>-0.75400000810623202</v>
      </c>
      <c r="N26">
        <v>-0.75870001316070601</v>
      </c>
      <c r="V26">
        <v>0.75635001063346907</v>
      </c>
    </row>
    <row r="27" spans="1:22" x14ac:dyDescent="0.25">
      <c r="A27">
        <v>276</v>
      </c>
      <c r="E27">
        <v>-0.76380002498626698</v>
      </c>
      <c r="M27">
        <v>-0.74739998579025302</v>
      </c>
      <c r="V27">
        <v>0.75560000538826</v>
      </c>
    </row>
    <row r="28" spans="1:22" x14ac:dyDescent="0.25">
      <c r="A28">
        <v>170</v>
      </c>
      <c r="C28">
        <v>-0.74930000305175803</v>
      </c>
      <c r="D28">
        <v>-0.758899986743927</v>
      </c>
      <c r="J28">
        <v>-0.75709998607635498</v>
      </c>
      <c r="V28">
        <v>0.75509999195734667</v>
      </c>
    </row>
    <row r="29" spans="1:22" x14ac:dyDescent="0.25">
      <c r="A29">
        <v>265</v>
      </c>
      <c r="E29">
        <v>-0.75029999017715499</v>
      </c>
      <c r="M29">
        <v>-0.75749999284744296</v>
      </c>
      <c r="V29">
        <v>0.75389999151229903</v>
      </c>
    </row>
    <row r="30" spans="1:22" x14ac:dyDescent="0.25">
      <c r="A30">
        <v>17</v>
      </c>
      <c r="B30">
        <v>-0.75789999961853005</v>
      </c>
      <c r="C30">
        <v>-0.75529998540878296</v>
      </c>
      <c r="D30">
        <v>-0.76920002698898304</v>
      </c>
      <c r="E30">
        <v>-0.75470000505447399</v>
      </c>
      <c r="F30">
        <v>-0.75999999046325695</v>
      </c>
      <c r="G30">
        <v>-0.75379997491836503</v>
      </c>
      <c r="H30">
        <v>-0.75789999961853005</v>
      </c>
      <c r="I30">
        <v>-0.74959999322891202</v>
      </c>
      <c r="J30">
        <v>-0.75910001993179299</v>
      </c>
      <c r="K30">
        <v>-0.73940002918243397</v>
      </c>
      <c r="L30">
        <v>-0.75970000028610196</v>
      </c>
      <c r="M30">
        <v>-0.75400000810623202</v>
      </c>
      <c r="N30">
        <v>-0.74459999799728405</v>
      </c>
      <c r="O30">
        <v>-0.74970000982284501</v>
      </c>
      <c r="P30">
        <v>-0.75069999694824197</v>
      </c>
      <c r="Q30">
        <v>-0.743399977684021</v>
      </c>
      <c r="R30">
        <v>-0.75709998607635498</v>
      </c>
      <c r="S30">
        <v>-0.74889999628067005</v>
      </c>
      <c r="T30">
        <v>-0.756699979305267</v>
      </c>
      <c r="U30">
        <v>-0.75290000438690197</v>
      </c>
      <c r="V30">
        <v>0.75372999906539906</v>
      </c>
    </row>
    <row r="31" spans="1:22" x14ac:dyDescent="0.25">
      <c r="A31">
        <v>244</v>
      </c>
      <c r="D31">
        <v>-0.758899986743927</v>
      </c>
      <c r="L31">
        <v>-0.74699997901916504</v>
      </c>
      <c r="V31">
        <v>0.75294998288154602</v>
      </c>
    </row>
    <row r="32" spans="1:22" x14ac:dyDescent="0.25">
      <c r="A32">
        <v>116</v>
      </c>
      <c r="C32">
        <v>-0.75169998407363903</v>
      </c>
      <c r="I32">
        <v>-0.75249999761581399</v>
      </c>
      <c r="V32">
        <v>0.75209999084472656</v>
      </c>
    </row>
    <row r="33" spans="1:22" x14ac:dyDescent="0.25">
      <c r="A33">
        <v>278</v>
      </c>
      <c r="G33">
        <v>-0.75080001354217496</v>
      </c>
      <c r="N33">
        <v>-0.75269997119903598</v>
      </c>
      <c r="V33">
        <v>0.75174999237060547</v>
      </c>
    </row>
    <row r="34" spans="1:22" x14ac:dyDescent="0.25">
      <c r="A34">
        <v>294</v>
      </c>
      <c r="B34">
        <v>-0.75319999456405595</v>
      </c>
      <c r="O34">
        <v>-0.75019997358322099</v>
      </c>
      <c r="V34">
        <v>0.75169998407363847</v>
      </c>
    </row>
    <row r="35" spans="1:22" x14ac:dyDescent="0.25">
      <c r="A35">
        <v>251</v>
      </c>
      <c r="D35">
        <v>-0.75520002841949496</v>
      </c>
      <c r="L35">
        <v>-0.74760001897811901</v>
      </c>
      <c r="V35">
        <v>0.75140002369880698</v>
      </c>
    </row>
    <row r="36" spans="1:22" x14ac:dyDescent="0.25">
      <c r="A36">
        <v>273</v>
      </c>
      <c r="E36">
        <v>-0.74800002574920699</v>
      </c>
      <c r="M36">
        <v>-0.75</v>
      </c>
      <c r="V36">
        <v>0.74900001287460349</v>
      </c>
    </row>
    <row r="37" spans="1:22" x14ac:dyDescent="0.25">
      <c r="A37">
        <v>213</v>
      </c>
      <c r="G37">
        <v>-0.75080001354217496</v>
      </c>
      <c r="K37">
        <v>-0.74629998207092296</v>
      </c>
      <c r="V37">
        <v>0.74854999780654896</v>
      </c>
    </row>
    <row r="38" spans="1:22" x14ac:dyDescent="0.25">
      <c r="A38">
        <v>310</v>
      </c>
      <c r="D38">
        <v>-0.74750000238418601</v>
      </c>
      <c r="R38">
        <v>-0.74819999933242798</v>
      </c>
      <c r="V38">
        <v>0.747850000858307</v>
      </c>
    </row>
    <row r="39" spans="1:22" x14ac:dyDescent="0.25">
      <c r="A39">
        <v>195</v>
      </c>
      <c r="D39">
        <v>-0.74860000610351596</v>
      </c>
      <c r="J39">
        <v>-0.74449998140335105</v>
      </c>
      <c r="V39">
        <v>0.74654999375343345</v>
      </c>
    </row>
    <row r="40" spans="1:22" x14ac:dyDescent="0.25">
      <c r="A40">
        <v>297</v>
      </c>
      <c r="B40">
        <v>-0.73680001497268699</v>
      </c>
      <c r="O40">
        <v>-0.75480002164840698</v>
      </c>
      <c r="V40">
        <v>0.74580001831054699</v>
      </c>
    </row>
    <row r="41" spans="1:22" x14ac:dyDescent="0.25">
      <c r="A41">
        <v>112</v>
      </c>
      <c r="C41">
        <v>-0.74860000610351596</v>
      </c>
      <c r="I41">
        <v>-0.74180001020431496</v>
      </c>
      <c r="V41">
        <v>0.74520000815391541</v>
      </c>
    </row>
    <row r="42" spans="1:22" x14ac:dyDescent="0.25">
      <c r="A42">
        <v>180</v>
      </c>
      <c r="D42">
        <v>-0.75160002708435103</v>
      </c>
      <c r="J42">
        <v>-0.73699998855590798</v>
      </c>
      <c r="V42">
        <v>0.74430000782012951</v>
      </c>
    </row>
    <row r="43" spans="1:22" x14ac:dyDescent="0.25">
      <c r="A43">
        <v>122</v>
      </c>
      <c r="C43">
        <v>-0.75290000438690197</v>
      </c>
      <c r="I43">
        <v>-0.73309999704360995</v>
      </c>
      <c r="V43">
        <v>0.74300000071525596</v>
      </c>
    </row>
    <row r="44" spans="1:22" x14ac:dyDescent="0.25">
      <c r="A44">
        <v>97</v>
      </c>
      <c r="D44">
        <v>-0.74290001392364502</v>
      </c>
      <c r="H44">
        <v>-0.74290001392364502</v>
      </c>
      <c r="V44">
        <v>0.74290001392364502</v>
      </c>
    </row>
    <row r="45" spans="1:22" x14ac:dyDescent="0.25">
      <c r="A45">
        <v>96</v>
      </c>
      <c r="D45">
        <v>-0.74210000038146995</v>
      </c>
      <c r="H45">
        <v>-0.74260002374649003</v>
      </c>
      <c r="V45">
        <v>0.74235001206397999</v>
      </c>
    </row>
    <row r="46" spans="1:22" x14ac:dyDescent="0.25">
      <c r="A46">
        <v>92</v>
      </c>
      <c r="D46">
        <v>-0.74370002746581998</v>
      </c>
      <c r="H46">
        <v>-0.73909997940063499</v>
      </c>
      <c r="V46">
        <v>0.74140000343322754</v>
      </c>
    </row>
    <row r="47" spans="1:22" x14ac:dyDescent="0.25">
      <c r="A47">
        <v>316</v>
      </c>
      <c r="E47">
        <v>-0.74190002679824796</v>
      </c>
      <c r="T47">
        <v>-0.74029999971389804</v>
      </c>
      <c r="V47">
        <v>0.741100013256073</v>
      </c>
    </row>
    <row r="48" spans="1:22" x14ac:dyDescent="0.25">
      <c r="A48">
        <v>60</v>
      </c>
      <c r="B48">
        <v>-0.74080002307891801</v>
      </c>
      <c r="F48">
        <v>-0.74129998683929399</v>
      </c>
      <c r="V48">
        <v>0.741050004959106</v>
      </c>
    </row>
    <row r="49" spans="1:22" x14ac:dyDescent="0.25">
      <c r="A49">
        <v>216</v>
      </c>
      <c r="G49">
        <v>-0.73159998655319203</v>
      </c>
      <c r="K49">
        <v>-0.75010001659393299</v>
      </c>
      <c r="V49">
        <v>0.74085000157356251</v>
      </c>
    </row>
    <row r="50" spans="1:22" x14ac:dyDescent="0.25">
      <c r="A50">
        <v>126</v>
      </c>
      <c r="C50">
        <v>-0.74379998445510898</v>
      </c>
      <c r="I50">
        <v>-0.73760002851486195</v>
      </c>
      <c r="V50">
        <v>0.74070000648498546</v>
      </c>
    </row>
    <row r="51" spans="1:22" x14ac:dyDescent="0.25">
      <c r="A51">
        <v>27</v>
      </c>
      <c r="B51">
        <v>-0.73960000276565596</v>
      </c>
      <c r="D51">
        <v>-0.73830002546310403</v>
      </c>
      <c r="V51">
        <v>0.73895001411437999</v>
      </c>
    </row>
    <row r="52" spans="1:22" x14ac:dyDescent="0.25">
      <c r="A52">
        <v>82</v>
      </c>
      <c r="D52">
        <v>-0.745500028133392</v>
      </c>
      <c r="H52">
        <v>-0.73070001602172896</v>
      </c>
      <c r="V52">
        <v>0.73810002207756042</v>
      </c>
    </row>
    <row r="53" spans="1:22" x14ac:dyDescent="0.25">
      <c r="A53">
        <v>167</v>
      </c>
      <c r="D53">
        <v>-0.73600000143051103</v>
      </c>
      <c r="J53">
        <v>-0.74000000953674305</v>
      </c>
      <c r="V53">
        <v>0.7380000054836271</v>
      </c>
    </row>
    <row r="54" spans="1:22" x14ac:dyDescent="0.25">
      <c r="A54">
        <v>132</v>
      </c>
      <c r="C54">
        <v>-0.74360001087188698</v>
      </c>
      <c r="I54">
        <v>-0.73110002279281605</v>
      </c>
      <c r="V54">
        <v>0.73735001683235146</v>
      </c>
    </row>
    <row r="55" spans="1:22" x14ac:dyDescent="0.25">
      <c r="A55">
        <v>280</v>
      </c>
      <c r="G55">
        <v>-0.73400002717971802</v>
      </c>
      <c r="N55">
        <v>-0.73940002918243397</v>
      </c>
      <c r="V55">
        <v>0.73670002818107605</v>
      </c>
    </row>
    <row r="56" spans="1:22" x14ac:dyDescent="0.25">
      <c r="A56">
        <v>53</v>
      </c>
      <c r="B56">
        <v>-0.72530001401901201</v>
      </c>
      <c r="F56">
        <v>-0.74739998579025302</v>
      </c>
      <c r="V56">
        <v>0.73634999990463257</v>
      </c>
    </row>
    <row r="57" spans="1:22" x14ac:dyDescent="0.25">
      <c r="A57">
        <v>206</v>
      </c>
      <c r="G57">
        <v>-0.73949998617172197</v>
      </c>
      <c r="K57">
        <v>-0.73280000686645497</v>
      </c>
      <c r="V57">
        <v>0.73614999651908852</v>
      </c>
    </row>
    <row r="58" spans="1:22" x14ac:dyDescent="0.25">
      <c r="A58">
        <v>245</v>
      </c>
      <c r="D58">
        <v>-0.73640000820159901</v>
      </c>
      <c r="L58">
        <v>-0.73530000448226895</v>
      </c>
      <c r="V58">
        <v>0.73585000634193398</v>
      </c>
    </row>
    <row r="59" spans="1:22" x14ac:dyDescent="0.25">
      <c r="A59">
        <v>305</v>
      </c>
      <c r="N59">
        <v>-0.73170000314712502</v>
      </c>
      <c r="Q59">
        <v>-0.73199999332428001</v>
      </c>
      <c r="V59">
        <v>0.73184999823570251</v>
      </c>
    </row>
    <row r="60" spans="1:22" x14ac:dyDescent="0.25">
      <c r="A60">
        <v>311</v>
      </c>
      <c r="D60">
        <v>-0.736699998378754</v>
      </c>
      <c r="R60">
        <v>-0.72659999132156405</v>
      </c>
      <c r="V60">
        <v>0.73164999485015902</v>
      </c>
    </row>
    <row r="61" spans="1:22" x14ac:dyDescent="0.25">
      <c r="A61">
        <v>175</v>
      </c>
      <c r="D61">
        <v>-0.73580002784729004</v>
      </c>
      <c r="J61">
        <v>-0.72570002079009999</v>
      </c>
      <c r="V61">
        <v>0.73075002431869507</v>
      </c>
    </row>
    <row r="62" spans="1:22" x14ac:dyDescent="0.25">
      <c r="A62">
        <v>166</v>
      </c>
      <c r="D62">
        <v>-0.721000015735626</v>
      </c>
      <c r="J62">
        <v>-0.73790001869201705</v>
      </c>
      <c r="V62">
        <v>0.72945001721382152</v>
      </c>
    </row>
    <row r="63" spans="1:22" x14ac:dyDescent="0.25">
      <c r="A63">
        <v>156</v>
      </c>
      <c r="C63">
        <v>-0.73019999265670799</v>
      </c>
      <c r="I63">
        <v>-0.72869998216628995</v>
      </c>
      <c r="V63">
        <v>0.72944998741149902</v>
      </c>
    </row>
    <row r="64" spans="1:22" x14ac:dyDescent="0.25">
      <c r="A64">
        <v>196</v>
      </c>
      <c r="D64">
        <v>-0.73509997129440297</v>
      </c>
      <c r="J64">
        <v>-0.72250002622604403</v>
      </c>
      <c r="V64">
        <v>0.7287999987602235</v>
      </c>
    </row>
    <row r="65" spans="1:22" x14ac:dyDescent="0.25">
      <c r="A65">
        <v>152</v>
      </c>
      <c r="C65">
        <v>-0.73140001296997104</v>
      </c>
      <c r="I65">
        <v>-0.72589999437332198</v>
      </c>
      <c r="V65">
        <v>0.72865000367164656</v>
      </c>
    </row>
    <row r="66" spans="1:22" x14ac:dyDescent="0.25">
      <c r="A66">
        <v>173</v>
      </c>
      <c r="D66">
        <v>-0.72890001535415605</v>
      </c>
      <c r="J66">
        <v>-0.72570002079009999</v>
      </c>
      <c r="V66">
        <v>0.72730001807212807</v>
      </c>
    </row>
    <row r="67" spans="1:22" x14ac:dyDescent="0.25">
      <c r="A67">
        <v>295</v>
      </c>
      <c r="B67">
        <v>-0.74269998073577903</v>
      </c>
      <c r="O67">
        <v>-0.71189999580383301</v>
      </c>
      <c r="V67">
        <v>0.72729998826980602</v>
      </c>
    </row>
    <row r="68" spans="1:22" x14ac:dyDescent="0.25">
      <c r="A68">
        <v>241</v>
      </c>
      <c r="D68">
        <v>-0.73019999265670799</v>
      </c>
      <c r="L68">
        <v>-0.72339999675750699</v>
      </c>
      <c r="V68">
        <v>0.72679999470710754</v>
      </c>
    </row>
    <row r="69" spans="1:22" x14ac:dyDescent="0.25">
      <c r="A69">
        <v>74</v>
      </c>
      <c r="B69">
        <v>-0.72670000791549705</v>
      </c>
      <c r="G69">
        <v>-0.72649997472763095</v>
      </c>
      <c r="V69">
        <v>0.72659999132156394</v>
      </c>
    </row>
    <row r="70" spans="1:22" x14ac:dyDescent="0.25">
      <c r="A70">
        <v>84</v>
      </c>
      <c r="D70">
        <v>-0.72380000352859497</v>
      </c>
      <c r="H70">
        <v>-0.72850000858306896</v>
      </c>
      <c r="V70">
        <v>0.72615000605583191</v>
      </c>
    </row>
    <row r="71" spans="1:22" x14ac:dyDescent="0.25">
      <c r="A71">
        <v>246</v>
      </c>
      <c r="D71">
        <v>-0.754499971866608</v>
      </c>
      <c r="L71">
        <v>-0.69249999523162797</v>
      </c>
      <c r="V71">
        <v>0.72349998354911804</v>
      </c>
    </row>
    <row r="72" spans="1:22" x14ac:dyDescent="0.25">
      <c r="A72">
        <v>258</v>
      </c>
      <c r="D72">
        <v>-0.71939998865127597</v>
      </c>
      <c r="L72">
        <v>-0.72640001773834195</v>
      </c>
      <c r="V72">
        <v>0.72290000319480896</v>
      </c>
    </row>
    <row r="73" spans="1:22" x14ac:dyDescent="0.25">
      <c r="A73">
        <v>127</v>
      </c>
      <c r="C73">
        <v>-0.72170001268386796</v>
      </c>
      <c r="I73">
        <v>-0.72229999303817705</v>
      </c>
      <c r="V73">
        <v>0.72200000286102251</v>
      </c>
    </row>
    <row r="74" spans="1:22" x14ac:dyDescent="0.25">
      <c r="A74">
        <v>182</v>
      </c>
      <c r="D74">
        <v>-0.73400002717971802</v>
      </c>
      <c r="J74">
        <v>-0.70810002088546797</v>
      </c>
      <c r="V74">
        <v>0.721050024032593</v>
      </c>
    </row>
    <row r="75" spans="1:22" x14ac:dyDescent="0.25">
      <c r="A75">
        <v>259</v>
      </c>
      <c r="D75">
        <v>-0.72289997339248702</v>
      </c>
      <c r="L75">
        <v>-0.71840000152587902</v>
      </c>
      <c r="V75">
        <v>0.72064998745918296</v>
      </c>
    </row>
    <row r="76" spans="1:22" x14ac:dyDescent="0.25">
      <c r="A76">
        <v>312</v>
      </c>
      <c r="D76">
        <v>-0.72740000486373901</v>
      </c>
      <c r="R76">
        <v>-0.71039998531341597</v>
      </c>
      <c r="V76">
        <v>0.71889999508857749</v>
      </c>
    </row>
    <row r="77" spans="1:22" x14ac:dyDescent="0.25">
      <c r="A77">
        <v>25</v>
      </c>
      <c r="B77">
        <v>-0.72000002861022905</v>
      </c>
      <c r="D77">
        <v>-0.71770000457763705</v>
      </c>
      <c r="V77">
        <v>0.71885001659393311</v>
      </c>
    </row>
    <row r="78" spans="1:22" x14ac:dyDescent="0.25">
      <c r="A78">
        <v>309</v>
      </c>
      <c r="N78">
        <v>-0.71939998865127597</v>
      </c>
      <c r="Q78">
        <v>-0.71609997749328602</v>
      </c>
      <c r="V78">
        <v>0.71774998307228099</v>
      </c>
    </row>
    <row r="79" spans="1:22" x14ac:dyDescent="0.25">
      <c r="A79">
        <v>230</v>
      </c>
      <c r="G79">
        <v>-0.71310001611709595</v>
      </c>
      <c r="K79">
        <v>-0.72030001878738403</v>
      </c>
      <c r="V79">
        <v>0.71670001745223999</v>
      </c>
    </row>
    <row r="80" spans="1:22" x14ac:dyDescent="0.25">
      <c r="A80">
        <v>131</v>
      </c>
      <c r="C80">
        <v>-0.714299976825714</v>
      </c>
      <c r="I80">
        <v>-0.71909999847412098</v>
      </c>
      <c r="V80">
        <v>0.71669998764991749</v>
      </c>
    </row>
    <row r="81" spans="1:22" x14ac:dyDescent="0.25">
      <c r="A81">
        <v>89</v>
      </c>
      <c r="D81">
        <v>-0.70990002155303999</v>
      </c>
      <c r="H81">
        <v>-0.72189998626708995</v>
      </c>
      <c r="V81">
        <v>0.71590000391006492</v>
      </c>
    </row>
    <row r="82" spans="1:22" x14ac:dyDescent="0.25">
      <c r="A82">
        <v>73</v>
      </c>
      <c r="B82">
        <v>-0.705399990081787</v>
      </c>
      <c r="G82">
        <v>-0.72500002384185802</v>
      </c>
      <c r="V82">
        <v>0.71520000696182251</v>
      </c>
    </row>
    <row r="83" spans="1:22" x14ac:dyDescent="0.25">
      <c r="A83">
        <v>215</v>
      </c>
      <c r="G83">
        <v>-0.71299999952316295</v>
      </c>
      <c r="K83">
        <v>-0.71710002422332797</v>
      </c>
      <c r="V83">
        <v>0.71505001187324546</v>
      </c>
    </row>
    <row r="84" spans="1:22" x14ac:dyDescent="0.25">
      <c r="A84">
        <v>38</v>
      </c>
      <c r="B84">
        <v>-0.71119999885559104</v>
      </c>
      <c r="E84">
        <v>-0.71770000457763705</v>
      </c>
      <c r="V84">
        <v>0.71445000171661399</v>
      </c>
    </row>
    <row r="85" spans="1:22" x14ac:dyDescent="0.25">
      <c r="A85">
        <v>111</v>
      </c>
      <c r="C85">
        <v>-0.69590002298355103</v>
      </c>
      <c r="I85">
        <v>-0.73199999332428001</v>
      </c>
      <c r="V85">
        <v>0.71395000815391552</v>
      </c>
    </row>
    <row r="86" spans="1:22" x14ac:dyDescent="0.25">
      <c r="A86">
        <v>50</v>
      </c>
      <c r="B86">
        <v>-0.72210001945495605</v>
      </c>
      <c r="F86">
        <v>-0.70349997282028198</v>
      </c>
      <c r="V86">
        <v>0.71279999613761902</v>
      </c>
    </row>
    <row r="87" spans="1:22" x14ac:dyDescent="0.25">
      <c r="A87">
        <v>16</v>
      </c>
      <c r="B87">
        <v>-0.70109999179840099</v>
      </c>
      <c r="C87">
        <v>-0.73729997873306297</v>
      </c>
      <c r="D87">
        <v>-0.73799997568130504</v>
      </c>
      <c r="E87">
        <v>-0.64179998636245705</v>
      </c>
      <c r="F87">
        <v>-0.69830000400543202</v>
      </c>
      <c r="G87">
        <v>-0.71939998865127597</v>
      </c>
      <c r="H87">
        <v>-0.71490001678466797</v>
      </c>
      <c r="I87">
        <v>-0.71439999341964699</v>
      </c>
      <c r="J87">
        <v>-0.691900014877319</v>
      </c>
      <c r="K87">
        <v>-0.71759998798370395</v>
      </c>
      <c r="L87">
        <v>-0.72799998521804798</v>
      </c>
      <c r="M87">
        <v>-0.70200002193450906</v>
      </c>
      <c r="N87">
        <v>-0.72899997234344505</v>
      </c>
      <c r="O87">
        <v>-0.67940002679824796</v>
      </c>
      <c r="P87">
        <v>-0.73869997262954701</v>
      </c>
      <c r="Q87">
        <v>-0.72939997911453203</v>
      </c>
      <c r="R87">
        <v>-0.71189999580383301</v>
      </c>
      <c r="S87">
        <v>-0.72600001096725497</v>
      </c>
      <c r="T87">
        <v>-0.71909999847412098</v>
      </c>
      <c r="U87">
        <v>-0.70959997177124001</v>
      </c>
      <c r="V87">
        <v>0.71238999366760247</v>
      </c>
    </row>
    <row r="88" spans="1:22" x14ac:dyDescent="0.25">
      <c r="A88">
        <v>104</v>
      </c>
      <c r="D88">
        <v>-0.714299976825714</v>
      </c>
      <c r="H88">
        <v>-0.71009999513626099</v>
      </c>
      <c r="V88">
        <v>0.71219998598098755</v>
      </c>
    </row>
    <row r="89" spans="1:22" x14ac:dyDescent="0.25">
      <c r="A89">
        <v>163</v>
      </c>
      <c r="D89">
        <v>-0.712000012397766</v>
      </c>
      <c r="J89">
        <v>-0.71179997920990001</v>
      </c>
      <c r="V89">
        <v>0.71189999580383301</v>
      </c>
    </row>
    <row r="90" spans="1:22" x14ac:dyDescent="0.25">
      <c r="A90">
        <v>76</v>
      </c>
      <c r="B90">
        <v>-0.71689999103546098</v>
      </c>
      <c r="G90">
        <v>-0.70670002698898304</v>
      </c>
      <c r="V90">
        <v>0.71180000901222207</v>
      </c>
    </row>
    <row r="91" spans="1:22" x14ac:dyDescent="0.25">
      <c r="A91">
        <v>109</v>
      </c>
      <c r="C91">
        <v>-0.71149998903274503</v>
      </c>
      <c r="I91">
        <v>-0.70920002460479703</v>
      </c>
      <c r="V91">
        <v>0.71035000681877103</v>
      </c>
    </row>
    <row r="92" spans="1:22" x14ac:dyDescent="0.25">
      <c r="A92">
        <v>194</v>
      </c>
      <c r="D92">
        <v>-0.70620000362396196</v>
      </c>
      <c r="J92">
        <v>-0.71179997920990001</v>
      </c>
      <c r="V92">
        <v>0.70899999141693093</v>
      </c>
    </row>
    <row r="93" spans="1:22" x14ac:dyDescent="0.25">
      <c r="A93">
        <v>313</v>
      </c>
      <c r="B93">
        <v>-0.74709999561309803</v>
      </c>
      <c r="D93">
        <v>-0.71710002422332797</v>
      </c>
      <c r="S93">
        <v>-0.65920001268386796</v>
      </c>
      <c r="V93">
        <v>0.70780001084009803</v>
      </c>
    </row>
    <row r="94" spans="1:22" x14ac:dyDescent="0.25">
      <c r="A94">
        <v>136</v>
      </c>
      <c r="C94">
        <v>-0.70920002460479703</v>
      </c>
      <c r="I94">
        <v>-0.70509999990463301</v>
      </c>
      <c r="V94">
        <v>0.70715001225471497</v>
      </c>
    </row>
    <row r="95" spans="1:22" x14ac:dyDescent="0.25">
      <c r="A95">
        <v>227</v>
      </c>
      <c r="G95">
        <v>-0.71179997920990001</v>
      </c>
      <c r="K95">
        <v>-0.70209997892379805</v>
      </c>
      <c r="V95">
        <v>0.70694997906684898</v>
      </c>
    </row>
    <row r="96" spans="1:22" x14ac:dyDescent="0.25">
      <c r="A96">
        <v>315</v>
      </c>
      <c r="B96">
        <v>-0.69470000267028797</v>
      </c>
      <c r="D96">
        <v>-0.70939999818801902</v>
      </c>
      <c r="S96">
        <v>-0.70990002155303999</v>
      </c>
      <c r="V96">
        <v>0.7046666741371157</v>
      </c>
    </row>
    <row r="97" spans="1:22" x14ac:dyDescent="0.25">
      <c r="A97">
        <v>291</v>
      </c>
      <c r="B97">
        <v>-0.69099998474121105</v>
      </c>
      <c r="O97">
        <v>-0.70999997854232799</v>
      </c>
      <c r="V97">
        <v>0.70049998164176952</v>
      </c>
    </row>
    <row r="98" spans="1:22" x14ac:dyDescent="0.25">
      <c r="A98">
        <v>256</v>
      </c>
      <c r="D98">
        <v>-0.69840002059936501</v>
      </c>
      <c r="L98">
        <v>-0.69889998435974099</v>
      </c>
      <c r="V98">
        <v>0.698650002479553</v>
      </c>
    </row>
    <row r="99" spans="1:22" x14ac:dyDescent="0.25">
      <c r="A99">
        <v>287</v>
      </c>
      <c r="G99">
        <v>-0.67369997501373302</v>
      </c>
      <c r="N99">
        <v>-0.72000002861022905</v>
      </c>
      <c r="V99">
        <v>0.69685000181198098</v>
      </c>
    </row>
    <row r="100" spans="1:22" x14ac:dyDescent="0.25">
      <c r="A100">
        <v>269</v>
      </c>
      <c r="E100">
        <v>-0.69400000572204601</v>
      </c>
      <c r="M100">
        <v>-0.69959998130798295</v>
      </c>
      <c r="V100">
        <v>0.69679999351501443</v>
      </c>
    </row>
    <row r="101" spans="1:22" x14ac:dyDescent="0.25">
      <c r="A101">
        <v>247</v>
      </c>
      <c r="D101">
        <v>-0.707499980926514</v>
      </c>
      <c r="L101">
        <v>-0.68290001153945901</v>
      </c>
      <c r="V101">
        <v>0.69519999623298645</v>
      </c>
    </row>
    <row r="102" spans="1:22" x14ac:dyDescent="0.25">
      <c r="A102">
        <v>52</v>
      </c>
      <c r="B102">
        <v>-0.69550001621246305</v>
      </c>
      <c r="F102">
        <v>-0.69069999456405595</v>
      </c>
      <c r="V102">
        <v>0.69310000538825944</v>
      </c>
    </row>
    <row r="103" spans="1:22" x14ac:dyDescent="0.25">
      <c r="A103">
        <v>209</v>
      </c>
      <c r="G103">
        <v>-0.71390002965927102</v>
      </c>
      <c r="K103">
        <v>-0.67150002717971802</v>
      </c>
      <c r="V103">
        <v>0.69270002841949452</v>
      </c>
    </row>
    <row r="104" spans="1:22" x14ac:dyDescent="0.25">
      <c r="A104">
        <v>285</v>
      </c>
      <c r="G104">
        <v>-0.69969999790191695</v>
      </c>
      <c r="N104">
        <v>-0.68360000848770097</v>
      </c>
      <c r="V104">
        <v>0.69165000319480896</v>
      </c>
    </row>
    <row r="105" spans="1:22" x14ac:dyDescent="0.25">
      <c r="A105">
        <v>22</v>
      </c>
      <c r="B105">
        <v>-0.68040001392364502</v>
      </c>
      <c r="D105">
        <v>-0.69999998807907104</v>
      </c>
      <c r="V105">
        <v>0.69020000100135803</v>
      </c>
    </row>
    <row r="106" spans="1:22" x14ac:dyDescent="0.25">
      <c r="A106">
        <v>281</v>
      </c>
      <c r="G106">
        <v>-0.68639999628067005</v>
      </c>
      <c r="N106">
        <v>-0.69309997558593806</v>
      </c>
      <c r="V106">
        <v>0.68974998593330406</v>
      </c>
    </row>
    <row r="107" spans="1:22" x14ac:dyDescent="0.25">
      <c r="A107">
        <v>262</v>
      </c>
      <c r="E107">
        <v>-0.70289999246597301</v>
      </c>
      <c r="M107">
        <v>-0.67610001564025901</v>
      </c>
      <c r="V107">
        <v>0.68950000405311607</v>
      </c>
    </row>
    <row r="108" spans="1:22" x14ac:dyDescent="0.25">
      <c r="A108">
        <v>110</v>
      </c>
      <c r="C108">
        <v>-0.694199979305267</v>
      </c>
      <c r="I108">
        <v>-0.68370002508163497</v>
      </c>
      <c r="V108">
        <v>0.68895000219345093</v>
      </c>
    </row>
    <row r="109" spans="1:22" x14ac:dyDescent="0.25">
      <c r="A109">
        <v>192</v>
      </c>
      <c r="D109">
        <v>-0.69230002164840698</v>
      </c>
      <c r="J109">
        <v>-0.68540000915527299</v>
      </c>
      <c r="V109">
        <v>0.68885001540183999</v>
      </c>
    </row>
    <row r="110" spans="1:22" x14ac:dyDescent="0.25">
      <c r="A110">
        <v>296</v>
      </c>
      <c r="B110">
        <v>-0.674099981784821</v>
      </c>
      <c r="O110">
        <v>-0.700999975204468</v>
      </c>
      <c r="V110">
        <v>0.6875499784946445</v>
      </c>
    </row>
    <row r="111" spans="1:22" x14ac:dyDescent="0.25">
      <c r="A111">
        <v>48</v>
      </c>
      <c r="B111">
        <v>-0.67559999227523804</v>
      </c>
      <c r="F111">
        <v>-0.69900000095367398</v>
      </c>
      <c r="V111">
        <v>0.68729999661445595</v>
      </c>
    </row>
    <row r="112" spans="1:22" x14ac:dyDescent="0.25">
      <c r="A112">
        <v>298</v>
      </c>
      <c r="E112">
        <v>-0.68889999389648404</v>
      </c>
      <c r="P112">
        <v>-0.68389999866485596</v>
      </c>
      <c r="V112">
        <v>0.68639999628066994</v>
      </c>
    </row>
    <row r="113" spans="1:22" x14ac:dyDescent="0.25">
      <c r="A113">
        <v>300</v>
      </c>
      <c r="E113">
        <v>-0.67750000953674305</v>
      </c>
      <c r="P113">
        <v>-0.68999999761581399</v>
      </c>
      <c r="V113">
        <v>0.68375000357627846</v>
      </c>
    </row>
    <row r="114" spans="1:22" x14ac:dyDescent="0.25">
      <c r="A114">
        <v>164</v>
      </c>
      <c r="D114">
        <v>-0.691900014877319</v>
      </c>
      <c r="J114">
        <v>-0.67530000209808305</v>
      </c>
      <c r="V114">
        <v>0.68360000848770097</v>
      </c>
    </row>
    <row r="115" spans="1:22" x14ac:dyDescent="0.25">
      <c r="A115">
        <v>160</v>
      </c>
      <c r="C115">
        <v>-0.67320001125335704</v>
      </c>
      <c r="I115">
        <v>-0.69340002536773704</v>
      </c>
      <c r="V115">
        <v>0.6833000183105471</v>
      </c>
    </row>
    <row r="116" spans="1:22" x14ac:dyDescent="0.25">
      <c r="A116">
        <v>223</v>
      </c>
      <c r="G116">
        <v>-0.69230002164840698</v>
      </c>
      <c r="K116">
        <v>-0.67100000381469704</v>
      </c>
      <c r="V116">
        <v>0.68165001273155201</v>
      </c>
    </row>
    <row r="117" spans="1:22" x14ac:dyDescent="0.25">
      <c r="A117">
        <v>261</v>
      </c>
      <c r="E117">
        <v>-0.68379998207092296</v>
      </c>
      <c r="M117">
        <v>-0.67940002679824796</v>
      </c>
      <c r="V117">
        <v>0.68160000443458546</v>
      </c>
    </row>
    <row r="118" spans="1:22" x14ac:dyDescent="0.25">
      <c r="A118">
        <v>85</v>
      </c>
      <c r="D118">
        <v>-0.68379998207092296</v>
      </c>
      <c r="H118">
        <v>-0.678699970245361</v>
      </c>
      <c r="V118">
        <v>0.68124997615814198</v>
      </c>
    </row>
    <row r="119" spans="1:22" x14ac:dyDescent="0.25">
      <c r="A119">
        <v>178</v>
      </c>
      <c r="D119">
        <v>-0.68550002574920699</v>
      </c>
      <c r="J119">
        <v>-0.67629998922348</v>
      </c>
      <c r="V119">
        <v>0.68090000748634349</v>
      </c>
    </row>
    <row r="120" spans="1:22" x14ac:dyDescent="0.25">
      <c r="A120">
        <v>304</v>
      </c>
      <c r="E120">
        <v>-0.67729997634887695</v>
      </c>
      <c r="P120">
        <v>-0.68159997463226296</v>
      </c>
      <c r="V120">
        <v>0.67944997549056996</v>
      </c>
    </row>
    <row r="121" spans="1:22" x14ac:dyDescent="0.25">
      <c r="A121">
        <v>115</v>
      </c>
      <c r="C121">
        <v>-0.67629998922348</v>
      </c>
      <c r="I121">
        <v>-0.67890000343322798</v>
      </c>
      <c r="V121">
        <v>0.67759999632835399</v>
      </c>
    </row>
    <row r="122" spans="1:22" x14ac:dyDescent="0.25">
      <c r="A122">
        <v>134</v>
      </c>
      <c r="C122">
        <v>-0.67879998683929399</v>
      </c>
      <c r="I122">
        <v>-0.67500001192092896</v>
      </c>
      <c r="V122">
        <v>0.67689999938011147</v>
      </c>
    </row>
    <row r="123" spans="1:22" x14ac:dyDescent="0.25">
      <c r="A123">
        <v>8</v>
      </c>
      <c r="B123">
        <v>-0.67290002107620195</v>
      </c>
      <c r="C123">
        <v>-0.68229997158050504</v>
      </c>
      <c r="D123">
        <v>-0.68040001392364502</v>
      </c>
      <c r="E123">
        <v>-0.67989999055862405</v>
      </c>
      <c r="F123">
        <v>-0.67820000648498502</v>
      </c>
      <c r="G123">
        <v>-0.66790002584457397</v>
      </c>
      <c r="H123">
        <v>-0.67580002546310403</v>
      </c>
      <c r="I123">
        <v>-0.67979997396469105</v>
      </c>
      <c r="J123">
        <v>-0.67570000886917103</v>
      </c>
      <c r="K123">
        <v>-0.67339998483657804</v>
      </c>
      <c r="L123">
        <v>-0.67570000886917103</v>
      </c>
      <c r="M123">
        <v>-0.67750000953674305</v>
      </c>
      <c r="N123">
        <v>-0.67000001668930098</v>
      </c>
      <c r="O123">
        <v>-0.67519998550414995</v>
      </c>
      <c r="P123">
        <v>-0.67210000753402699</v>
      </c>
      <c r="Q123">
        <v>-0.67690002918243397</v>
      </c>
      <c r="R123">
        <v>-0.68059998750686601</v>
      </c>
      <c r="S123">
        <v>-0.67720001935958896</v>
      </c>
      <c r="T123">
        <v>-0.67299997806549094</v>
      </c>
      <c r="U123">
        <v>-0.67129999399185203</v>
      </c>
      <c r="V123">
        <v>0.67579000294208513</v>
      </c>
    </row>
    <row r="124" spans="1:22" x14ac:dyDescent="0.25">
      <c r="A124">
        <v>249</v>
      </c>
      <c r="D124">
        <v>-0.68580001592636097</v>
      </c>
      <c r="L124">
        <v>-0.66479998826980602</v>
      </c>
      <c r="V124">
        <v>0.6753000020980835</v>
      </c>
    </row>
    <row r="125" spans="1:22" x14ac:dyDescent="0.25">
      <c r="A125">
        <v>208</v>
      </c>
      <c r="G125">
        <v>-0.67580002546310403</v>
      </c>
      <c r="K125">
        <v>-0.67170000076293901</v>
      </c>
      <c r="V125">
        <v>0.67375001311302152</v>
      </c>
    </row>
    <row r="126" spans="1:22" x14ac:dyDescent="0.25">
      <c r="A126">
        <v>237</v>
      </c>
      <c r="D126">
        <v>-0.67309999465942405</v>
      </c>
      <c r="L126">
        <v>-0.67430001497268699</v>
      </c>
      <c r="V126">
        <v>0.67370000481605552</v>
      </c>
    </row>
    <row r="127" spans="1:22" x14ac:dyDescent="0.25">
      <c r="A127">
        <v>144</v>
      </c>
      <c r="C127">
        <v>-0.67019999027252197</v>
      </c>
      <c r="I127">
        <v>-0.67449998855590798</v>
      </c>
      <c r="V127">
        <v>0.67234998941421498</v>
      </c>
    </row>
    <row r="128" spans="1:22" x14ac:dyDescent="0.25">
      <c r="A128">
        <v>274</v>
      </c>
      <c r="E128">
        <v>-0.67739999294280995</v>
      </c>
      <c r="M128">
        <v>-0.66430002450943004</v>
      </c>
      <c r="V128">
        <v>0.67085000872612</v>
      </c>
    </row>
    <row r="129" spans="1:22" x14ac:dyDescent="0.25">
      <c r="A129">
        <v>143</v>
      </c>
      <c r="C129">
        <v>-0.67799997329711903</v>
      </c>
      <c r="I129">
        <v>-0.66339999437332198</v>
      </c>
      <c r="V129">
        <v>0.67069998383522056</v>
      </c>
    </row>
    <row r="130" spans="1:22" x14ac:dyDescent="0.25">
      <c r="A130">
        <v>139</v>
      </c>
      <c r="C130">
        <v>-0.67019999027252197</v>
      </c>
      <c r="I130">
        <v>-0.67079997062683105</v>
      </c>
      <c r="V130">
        <v>0.67049998044967651</v>
      </c>
    </row>
    <row r="131" spans="1:22" x14ac:dyDescent="0.25">
      <c r="A131">
        <v>205</v>
      </c>
      <c r="G131">
        <v>-0.66269999742507901</v>
      </c>
      <c r="K131">
        <v>-0.67699998617172197</v>
      </c>
      <c r="V131">
        <v>0.66984999179840043</v>
      </c>
    </row>
    <row r="132" spans="1:22" x14ac:dyDescent="0.25">
      <c r="A132">
        <v>66</v>
      </c>
      <c r="B132">
        <v>-0.67019999027252197</v>
      </c>
      <c r="G132">
        <v>-0.66909998655319203</v>
      </c>
      <c r="V132">
        <v>0.66964998841285706</v>
      </c>
    </row>
    <row r="133" spans="1:22" x14ac:dyDescent="0.25">
      <c r="A133">
        <v>257</v>
      </c>
      <c r="D133">
        <v>-0.66629999876022294</v>
      </c>
      <c r="L133">
        <v>-0.67239999771118197</v>
      </c>
      <c r="V133">
        <v>0.66934999823570251</v>
      </c>
    </row>
    <row r="134" spans="1:22" x14ac:dyDescent="0.25">
      <c r="A134">
        <v>225</v>
      </c>
      <c r="G134">
        <v>-0.67769998311996504</v>
      </c>
      <c r="K134">
        <v>-0.660700023174286</v>
      </c>
      <c r="V134">
        <v>0.66920000314712547</v>
      </c>
    </row>
    <row r="135" spans="1:22" x14ac:dyDescent="0.25">
      <c r="A135">
        <v>240</v>
      </c>
      <c r="D135">
        <v>-0.66820001602172896</v>
      </c>
      <c r="L135">
        <v>-0.67019999027252197</v>
      </c>
      <c r="V135">
        <v>0.66920000314712547</v>
      </c>
    </row>
    <row r="136" spans="1:22" x14ac:dyDescent="0.25">
      <c r="A136">
        <v>293</v>
      </c>
      <c r="B136">
        <v>-0.66689997911453203</v>
      </c>
      <c r="O136">
        <v>-0.66949999332428001</v>
      </c>
      <c r="V136">
        <v>0.66819998621940602</v>
      </c>
    </row>
    <row r="137" spans="1:22" x14ac:dyDescent="0.25">
      <c r="A137">
        <v>267</v>
      </c>
      <c r="E137">
        <v>-0.66809999942779497</v>
      </c>
      <c r="M137">
        <v>-0.66820001602172896</v>
      </c>
      <c r="V137">
        <v>0.66815000772476196</v>
      </c>
    </row>
    <row r="138" spans="1:22" x14ac:dyDescent="0.25">
      <c r="A138">
        <v>263</v>
      </c>
      <c r="E138">
        <v>-0.69709998369216897</v>
      </c>
      <c r="M138">
        <v>-0.63810002803802501</v>
      </c>
      <c r="V138">
        <v>0.66760000586509705</v>
      </c>
    </row>
    <row r="139" spans="1:22" x14ac:dyDescent="0.25">
      <c r="A139">
        <v>184</v>
      </c>
      <c r="D139">
        <v>-0.66540002822875999</v>
      </c>
      <c r="J139">
        <v>-0.66799998283386197</v>
      </c>
      <c r="V139">
        <v>0.66670000553131104</v>
      </c>
    </row>
    <row r="140" spans="1:22" x14ac:dyDescent="0.25">
      <c r="A140">
        <v>168</v>
      </c>
      <c r="D140">
        <v>-0.67710000276565596</v>
      </c>
      <c r="J140">
        <v>-0.65359997749328602</v>
      </c>
      <c r="V140">
        <v>0.66534999012947105</v>
      </c>
    </row>
    <row r="141" spans="1:22" x14ac:dyDescent="0.25">
      <c r="A141">
        <v>255</v>
      </c>
      <c r="D141">
        <v>-0.66780000925064098</v>
      </c>
      <c r="L141">
        <v>-0.66259998083114602</v>
      </c>
      <c r="V141">
        <v>0.66519999504089355</v>
      </c>
    </row>
    <row r="142" spans="1:22" x14ac:dyDescent="0.25">
      <c r="A142">
        <v>268</v>
      </c>
      <c r="E142">
        <v>-0.66500002145767201</v>
      </c>
      <c r="M142">
        <v>-0.66430002450943004</v>
      </c>
      <c r="V142">
        <v>0.66465002298355103</v>
      </c>
    </row>
    <row r="143" spans="1:22" x14ac:dyDescent="0.25">
      <c r="A143">
        <v>113</v>
      </c>
      <c r="C143">
        <v>-0.66060000658035301</v>
      </c>
      <c r="I143">
        <v>-0.66869997978210405</v>
      </c>
      <c r="V143">
        <v>0.66464999318122853</v>
      </c>
    </row>
    <row r="144" spans="1:22" x14ac:dyDescent="0.25">
      <c r="A144">
        <v>121</v>
      </c>
      <c r="C144">
        <v>-0.66579997539520297</v>
      </c>
      <c r="I144">
        <v>-0.66320002079009999</v>
      </c>
      <c r="V144">
        <v>0.66449999809265148</v>
      </c>
    </row>
    <row r="145" spans="1:22" x14ac:dyDescent="0.25">
      <c r="A145">
        <v>307</v>
      </c>
      <c r="N145">
        <v>-0.66019999980926503</v>
      </c>
      <c r="Q145">
        <v>-0.66839998960494995</v>
      </c>
      <c r="V145">
        <v>0.66429999470710754</v>
      </c>
    </row>
    <row r="146" spans="1:22" x14ac:dyDescent="0.25">
      <c r="A146">
        <v>181</v>
      </c>
      <c r="D146">
        <v>-0.65429997444152799</v>
      </c>
      <c r="J146">
        <v>-0.674099981784821</v>
      </c>
      <c r="V146">
        <v>0.66419997811317444</v>
      </c>
    </row>
    <row r="147" spans="1:22" x14ac:dyDescent="0.25">
      <c r="A147">
        <v>100</v>
      </c>
      <c r="D147">
        <v>-0.66600000858306896</v>
      </c>
      <c r="H147">
        <v>-0.66210001707077004</v>
      </c>
      <c r="V147">
        <v>0.66405001282691956</v>
      </c>
    </row>
    <row r="148" spans="1:22" x14ac:dyDescent="0.25">
      <c r="A148">
        <v>282</v>
      </c>
      <c r="G148">
        <v>-0.65939998626708995</v>
      </c>
      <c r="N148">
        <v>-0.66699999570846602</v>
      </c>
      <c r="V148">
        <v>0.66319999098777793</v>
      </c>
    </row>
    <row r="149" spans="1:22" x14ac:dyDescent="0.25">
      <c r="A149">
        <v>108</v>
      </c>
      <c r="D149">
        <v>-0.65530002117157005</v>
      </c>
      <c r="H149">
        <v>-0.67079997062683105</v>
      </c>
      <c r="V149">
        <v>0.66304999589920055</v>
      </c>
    </row>
    <row r="150" spans="1:22" x14ac:dyDescent="0.25">
      <c r="A150">
        <v>140</v>
      </c>
      <c r="C150">
        <v>-0.66269999742507901</v>
      </c>
      <c r="I150">
        <v>-0.66269999742507901</v>
      </c>
      <c r="V150">
        <v>0.66269999742507901</v>
      </c>
    </row>
    <row r="151" spans="1:22" x14ac:dyDescent="0.25">
      <c r="A151">
        <v>1</v>
      </c>
      <c r="B151">
        <v>-0.66579997539520297</v>
      </c>
      <c r="C151">
        <v>-0.66369998455047596</v>
      </c>
      <c r="D151">
        <v>-0.66619998216628995</v>
      </c>
      <c r="E151">
        <v>-0.65960001945495605</v>
      </c>
      <c r="F151">
        <v>-0.66130000352859497</v>
      </c>
      <c r="G151">
        <v>-0.66530001163482699</v>
      </c>
      <c r="H151">
        <v>-0.66809999942779497</v>
      </c>
      <c r="I151">
        <v>-0.658399999141693</v>
      </c>
      <c r="J151">
        <v>-0.66350001096725497</v>
      </c>
      <c r="K151">
        <v>-0.66060000658035301</v>
      </c>
      <c r="L151">
        <v>-0.66549998521804798</v>
      </c>
      <c r="M151">
        <v>-0.66680002212524403</v>
      </c>
      <c r="N151">
        <v>-0.66039997339248702</v>
      </c>
      <c r="O151">
        <v>-0.65979999303817705</v>
      </c>
      <c r="P151">
        <v>-0.66019999980926503</v>
      </c>
      <c r="Q151">
        <v>-0.66149997711181596</v>
      </c>
      <c r="R151">
        <v>-0.660700023174286</v>
      </c>
      <c r="S151">
        <v>-0.66219997406005904</v>
      </c>
      <c r="T151">
        <v>-0.66469997167587302</v>
      </c>
      <c r="U151">
        <v>-0.65899997949600198</v>
      </c>
      <c r="V151">
        <v>0.662664994597435</v>
      </c>
    </row>
    <row r="152" spans="1:22" x14ac:dyDescent="0.25">
      <c r="A152">
        <v>130</v>
      </c>
      <c r="C152">
        <v>-0.65670001506805398</v>
      </c>
      <c r="I152">
        <v>-0.66809999942779497</v>
      </c>
      <c r="V152">
        <v>0.66240000724792447</v>
      </c>
    </row>
    <row r="153" spans="1:22" x14ac:dyDescent="0.25">
      <c r="A153">
        <v>254</v>
      </c>
      <c r="D153">
        <v>-0.66019999980926503</v>
      </c>
      <c r="L153">
        <v>-0.66240000724792503</v>
      </c>
      <c r="V153">
        <v>0.66130000352859497</v>
      </c>
    </row>
    <row r="154" spans="1:22" x14ac:dyDescent="0.25">
      <c r="A154">
        <v>75</v>
      </c>
      <c r="B154">
        <v>-0.66369998455047596</v>
      </c>
      <c r="G154">
        <v>-0.65460002422332797</v>
      </c>
      <c r="V154">
        <v>0.65915000438690197</v>
      </c>
    </row>
    <row r="155" spans="1:22" x14ac:dyDescent="0.25">
      <c r="A155">
        <v>232</v>
      </c>
      <c r="G155">
        <v>-0.65670001506805398</v>
      </c>
      <c r="K155">
        <v>-0.66149997711181596</v>
      </c>
      <c r="V155">
        <v>0.65909999608993497</v>
      </c>
    </row>
    <row r="156" spans="1:22" x14ac:dyDescent="0.25">
      <c r="A156">
        <v>318</v>
      </c>
      <c r="O156">
        <v>-0.65869998931884799</v>
      </c>
      <c r="Q156">
        <v>-0.65420001745223999</v>
      </c>
      <c r="U156">
        <v>-0.66130000352859497</v>
      </c>
      <c r="V156">
        <v>0.65806667009989428</v>
      </c>
    </row>
    <row r="157" spans="1:22" x14ac:dyDescent="0.25">
      <c r="A157">
        <v>137</v>
      </c>
      <c r="C157">
        <v>-0.660700023174286</v>
      </c>
      <c r="I157">
        <v>-0.65450000762939498</v>
      </c>
      <c r="V157">
        <v>0.65760001540184043</v>
      </c>
    </row>
    <row r="158" spans="1:22" x14ac:dyDescent="0.25">
      <c r="A158">
        <v>218</v>
      </c>
      <c r="G158">
        <v>-0.65289998054504395</v>
      </c>
      <c r="K158">
        <v>-0.66210001707077004</v>
      </c>
      <c r="V158">
        <v>0.65749999880790699</v>
      </c>
    </row>
    <row r="159" spans="1:22" x14ac:dyDescent="0.25">
      <c r="A159">
        <v>188</v>
      </c>
      <c r="D159">
        <v>-0.65549999475479104</v>
      </c>
      <c r="J159">
        <v>-0.65930002927780196</v>
      </c>
      <c r="V159">
        <v>0.6574000120162965</v>
      </c>
    </row>
    <row r="160" spans="1:22" x14ac:dyDescent="0.25">
      <c r="A160">
        <v>125</v>
      </c>
      <c r="C160">
        <v>-0.65770000219345104</v>
      </c>
      <c r="I160">
        <v>-0.65549999475479104</v>
      </c>
      <c r="V160">
        <v>0.65659999847412109</v>
      </c>
    </row>
    <row r="161" spans="1:22" x14ac:dyDescent="0.25">
      <c r="A161">
        <v>217</v>
      </c>
      <c r="G161">
        <v>-0.642799973487854</v>
      </c>
      <c r="K161">
        <v>-0.66790002584457397</v>
      </c>
      <c r="V161">
        <v>0.65534999966621399</v>
      </c>
    </row>
    <row r="162" spans="1:22" x14ac:dyDescent="0.25">
      <c r="A162">
        <v>211</v>
      </c>
      <c r="G162">
        <v>-0.65859997272491499</v>
      </c>
      <c r="K162">
        <v>-0.65189999341964699</v>
      </c>
      <c r="V162">
        <v>0.65524998307228099</v>
      </c>
    </row>
    <row r="163" spans="1:22" x14ac:dyDescent="0.25">
      <c r="A163">
        <v>83</v>
      </c>
      <c r="D163">
        <v>-0.656300008296967</v>
      </c>
      <c r="H163">
        <v>-0.654100000858307</v>
      </c>
      <c r="V163">
        <v>0.65520000457763694</v>
      </c>
    </row>
    <row r="164" spans="1:22" x14ac:dyDescent="0.25">
      <c r="A164">
        <v>114</v>
      </c>
      <c r="C164">
        <v>-0.64709997177124001</v>
      </c>
      <c r="I164">
        <v>-0.662899971008301</v>
      </c>
      <c r="V164">
        <v>0.65499997138977051</v>
      </c>
    </row>
    <row r="165" spans="1:22" x14ac:dyDescent="0.25">
      <c r="A165">
        <v>42</v>
      </c>
      <c r="B165">
        <v>-0.64789998531341597</v>
      </c>
      <c r="E165">
        <v>-0.66089999675750699</v>
      </c>
      <c r="V165">
        <v>0.65439999103546143</v>
      </c>
    </row>
    <row r="166" spans="1:22" x14ac:dyDescent="0.25">
      <c r="A166">
        <v>56</v>
      </c>
      <c r="B166">
        <v>-0.64609998464584395</v>
      </c>
      <c r="F166">
        <v>-0.66119998693466198</v>
      </c>
      <c r="V166">
        <v>0.65364998579025291</v>
      </c>
    </row>
    <row r="167" spans="1:22" x14ac:dyDescent="0.25">
      <c r="A167">
        <v>63</v>
      </c>
      <c r="B167">
        <v>-0.64609998464584395</v>
      </c>
      <c r="G167">
        <v>-0.66030001640319802</v>
      </c>
      <c r="V167">
        <v>0.65320000052452099</v>
      </c>
    </row>
    <row r="168" spans="1:22" x14ac:dyDescent="0.25">
      <c r="A168">
        <v>231</v>
      </c>
      <c r="G168">
        <v>-0.65270000696182295</v>
      </c>
      <c r="K168">
        <v>-0.65240001678466797</v>
      </c>
      <c r="V168">
        <v>0.65255001187324546</v>
      </c>
    </row>
    <row r="169" spans="1:22" x14ac:dyDescent="0.25">
      <c r="A169">
        <v>162</v>
      </c>
      <c r="D169">
        <v>-0.64319998025894198</v>
      </c>
      <c r="J169">
        <v>-0.66049998998642001</v>
      </c>
      <c r="V169">
        <v>0.651849985122681</v>
      </c>
    </row>
    <row r="170" spans="1:22" x14ac:dyDescent="0.25">
      <c r="A170">
        <v>41</v>
      </c>
      <c r="B170">
        <v>-0.62889999151229903</v>
      </c>
      <c r="E170">
        <v>-0.671899974346161</v>
      </c>
      <c r="V170">
        <v>0.65039998292922996</v>
      </c>
    </row>
    <row r="171" spans="1:22" x14ac:dyDescent="0.25">
      <c r="A171">
        <v>32</v>
      </c>
      <c r="B171">
        <v>-0.66280001401901201</v>
      </c>
      <c r="D171">
        <v>-0.63630002737045299</v>
      </c>
      <c r="V171">
        <v>0.64955002069473244</v>
      </c>
    </row>
    <row r="172" spans="1:22" x14ac:dyDescent="0.25">
      <c r="A172">
        <v>59</v>
      </c>
      <c r="B172">
        <v>-0.65329998731613204</v>
      </c>
      <c r="F172">
        <v>-0.64319998025894198</v>
      </c>
      <c r="V172">
        <v>0.64824998378753707</v>
      </c>
    </row>
    <row r="173" spans="1:22" x14ac:dyDescent="0.25">
      <c r="A173">
        <v>98</v>
      </c>
      <c r="D173">
        <v>-0.65049999952316295</v>
      </c>
      <c r="H173">
        <v>-0.64249998331069902</v>
      </c>
      <c r="V173">
        <v>0.64649999141693093</v>
      </c>
    </row>
    <row r="174" spans="1:22" x14ac:dyDescent="0.25">
      <c r="A174">
        <v>86</v>
      </c>
      <c r="D174">
        <v>-0.64780002832412698</v>
      </c>
      <c r="H174">
        <v>-0.644999980926514</v>
      </c>
      <c r="V174">
        <v>0.64640000462532043</v>
      </c>
    </row>
    <row r="175" spans="1:22" x14ac:dyDescent="0.25">
      <c r="A175">
        <v>54</v>
      </c>
      <c r="B175">
        <v>-0.63940000534057595</v>
      </c>
      <c r="F175">
        <v>-0.64869999885559104</v>
      </c>
      <c r="V175">
        <v>0.6440500020980835</v>
      </c>
    </row>
    <row r="176" spans="1:22" x14ac:dyDescent="0.25">
      <c r="A176">
        <v>169</v>
      </c>
      <c r="D176">
        <v>-0.64689999818801902</v>
      </c>
      <c r="J176">
        <v>-0.63980001211166404</v>
      </c>
      <c r="V176">
        <v>0.64335000514984153</v>
      </c>
    </row>
    <row r="177" spans="1:22" x14ac:dyDescent="0.25">
      <c r="A177">
        <v>283</v>
      </c>
      <c r="G177">
        <v>-0.64639997482299805</v>
      </c>
      <c r="N177">
        <v>-0.63770002126693703</v>
      </c>
      <c r="V177">
        <v>0.64204999804496754</v>
      </c>
    </row>
    <row r="178" spans="1:22" x14ac:dyDescent="0.25">
      <c r="A178">
        <v>210</v>
      </c>
      <c r="G178">
        <v>-0.64770001173019398</v>
      </c>
      <c r="K178">
        <v>-0.63550001382827803</v>
      </c>
      <c r="V178">
        <v>0.64160001277923606</v>
      </c>
    </row>
    <row r="179" spans="1:22" x14ac:dyDescent="0.25">
      <c r="A179">
        <v>190</v>
      </c>
      <c r="D179">
        <v>-0.61239999532699596</v>
      </c>
      <c r="J179">
        <v>-0.67079997062683105</v>
      </c>
      <c r="V179">
        <v>0.64159998297691345</v>
      </c>
    </row>
    <row r="180" spans="1:22" x14ac:dyDescent="0.25">
      <c r="A180">
        <v>51</v>
      </c>
      <c r="B180">
        <v>-0.62040001153945901</v>
      </c>
      <c r="F180">
        <v>-0.65829998254776001</v>
      </c>
      <c r="V180">
        <v>0.63934999704360951</v>
      </c>
    </row>
    <row r="181" spans="1:22" x14ac:dyDescent="0.25">
      <c r="A181">
        <v>191</v>
      </c>
      <c r="D181">
        <v>-0.63889998197555498</v>
      </c>
      <c r="J181">
        <v>-0.638300001621246</v>
      </c>
      <c r="V181">
        <v>0.63859999179840043</v>
      </c>
    </row>
    <row r="182" spans="1:22" x14ac:dyDescent="0.25">
      <c r="A182">
        <v>270</v>
      </c>
      <c r="E182">
        <v>-0.63929998874664296</v>
      </c>
      <c r="M182">
        <v>-0.63700002431869496</v>
      </c>
      <c r="V182">
        <v>0.63815000653266896</v>
      </c>
    </row>
    <row r="183" spans="1:22" x14ac:dyDescent="0.25">
      <c r="A183">
        <v>207</v>
      </c>
      <c r="G183">
        <v>-0.61779999732971203</v>
      </c>
      <c r="K183">
        <v>-0.65579998493194602</v>
      </c>
      <c r="V183">
        <v>0.63679999113082908</v>
      </c>
    </row>
    <row r="184" spans="1:22" x14ac:dyDescent="0.25">
      <c r="A184">
        <v>229</v>
      </c>
      <c r="G184">
        <v>-0.63679999113082897</v>
      </c>
      <c r="K184">
        <v>-0.63099998235702504</v>
      </c>
      <c r="V184">
        <v>0.633899986743927</v>
      </c>
    </row>
    <row r="185" spans="1:22" x14ac:dyDescent="0.25">
      <c r="A185">
        <v>222</v>
      </c>
      <c r="G185">
        <v>-0.62489998340606701</v>
      </c>
      <c r="K185">
        <v>-0.64170002937316895</v>
      </c>
      <c r="V185">
        <v>0.63330000638961792</v>
      </c>
    </row>
    <row r="186" spans="1:22" x14ac:dyDescent="0.25">
      <c r="A186">
        <v>202</v>
      </c>
      <c r="D186">
        <v>-0.62720000743866</v>
      </c>
      <c r="J186">
        <v>-0.63569998741149902</v>
      </c>
      <c r="V186">
        <v>0.63144999742507957</v>
      </c>
    </row>
    <row r="187" spans="1:22" x14ac:dyDescent="0.25">
      <c r="A187">
        <v>306</v>
      </c>
      <c r="N187">
        <v>-0.62230002880096402</v>
      </c>
      <c r="Q187">
        <v>-0.63940000534057595</v>
      </c>
      <c r="V187">
        <v>0.63085001707077004</v>
      </c>
    </row>
    <row r="188" spans="1:22" x14ac:dyDescent="0.25">
      <c r="A188">
        <v>107</v>
      </c>
      <c r="D188">
        <v>-0.63109999895095803</v>
      </c>
      <c r="H188">
        <v>-0.62849998474121105</v>
      </c>
      <c r="V188">
        <v>0.62979999184608459</v>
      </c>
    </row>
    <row r="189" spans="1:22" x14ac:dyDescent="0.25">
      <c r="A189">
        <v>80</v>
      </c>
      <c r="B189">
        <v>-0.61760002374649003</v>
      </c>
      <c r="G189">
        <v>-0.64039999246597301</v>
      </c>
      <c r="V189">
        <v>0.62900000810623147</v>
      </c>
    </row>
    <row r="190" spans="1:22" x14ac:dyDescent="0.25">
      <c r="A190">
        <v>148</v>
      </c>
      <c r="C190">
        <v>-0.62110000848770097</v>
      </c>
      <c r="I190">
        <v>-0.63559997081756603</v>
      </c>
      <c r="V190">
        <v>0.62834998965263344</v>
      </c>
    </row>
    <row r="191" spans="1:22" x14ac:dyDescent="0.25">
      <c r="A191">
        <v>133</v>
      </c>
      <c r="C191">
        <v>-0.63630002737045299</v>
      </c>
      <c r="I191">
        <v>-0.61669999361038197</v>
      </c>
      <c r="V191">
        <v>0.62650001049041748</v>
      </c>
    </row>
    <row r="192" spans="1:22" x14ac:dyDescent="0.25">
      <c r="A192">
        <v>292</v>
      </c>
      <c r="B192">
        <v>-0.62559998035430897</v>
      </c>
      <c r="O192">
        <v>-0.620500028133392</v>
      </c>
      <c r="V192">
        <v>0.62305000424385049</v>
      </c>
    </row>
    <row r="193" spans="1:22" x14ac:dyDescent="0.25">
      <c r="A193">
        <v>119</v>
      </c>
      <c r="C193">
        <v>-0.620599985122681</v>
      </c>
      <c r="I193">
        <v>-0.62290000915527299</v>
      </c>
      <c r="V193">
        <v>0.62174999713897705</v>
      </c>
    </row>
    <row r="194" spans="1:22" x14ac:dyDescent="0.25">
      <c r="A194">
        <v>212</v>
      </c>
      <c r="G194">
        <v>-0.59030002355575595</v>
      </c>
      <c r="K194">
        <v>-0.64689999818801902</v>
      </c>
      <c r="V194">
        <v>0.61860001087188743</v>
      </c>
    </row>
    <row r="195" spans="1:22" x14ac:dyDescent="0.25">
      <c r="A195">
        <v>101</v>
      </c>
      <c r="D195">
        <v>-0.618300020694733</v>
      </c>
      <c r="H195">
        <v>-0.61699998378753695</v>
      </c>
      <c r="V195">
        <v>0.61765000224113498</v>
      </c>
    </row>
    <row r="196" spans="1:22" x14ac:dyDescent="0.25">
      <c r="A196">
        <v>235</v>
      </c>
      <c r="G196">
        <v>-0.61680001020431496</v>
      </c>
      <c r="K196">
        <v>-0.61729997396469105</v>
      </c>
      <c r="V196">
        <v>0.61704999208450295</v>
      </c>
    </row>
    <row r="197" spans="1:22" x14ac:dyDescent="0.25">
      <c r="A197">
        <v>45</v>
      </c>
      <c r="B197">
        <v>-0.611500024795532</v>
      </c>
      <c r="E197">
        <v>-0.62089997529983498</v>
      </c>
      <c r="V197">
        <v>0.61620000004768349</v>
      </c>
    </row>
    <row r="198" spans="1:22" x14ac:dyDescent="0.25">
      <c r="A198">
        <v>72</v>
      </c>
      <c r="B198">
        <v>-0.61970001459121704</v>
      </c>
      <c r="G198">
        <v>-0.61070001125335704</v>
      </c>
      <c r="V198">
        <v>0.61520001292228699</v>
      </c>
    </row>
    <row r="199" spans="1:22" x14ac:dyDescent="0.25">
      <c r="A199">
        <v>12</v>
      </c>
      <c r="B199">
        <v>-0.61290001869201705</v>
      </c>
      <c r="C199">
        <v>-0.61640000343322798</v>
      </c>
      <c r="V199">
        <v>0.61465001106262251</v>
      </c>
    </row>
    <row r="200" spans="1:22" x14ac:dyDescent="0.25">
      <c r="A200">
        <v>141</v>
      </c>
      <c r="C200">
        <v>-0.61549997329711903</v>
      </c>
      <c r="I200">
        <v>-0.61330002546310403</v>
      </c>
      <c r="V200">
        <v>0.61439999938011147</v>
      </c>
    </row>
    <row r="201" spans="1:22" x14ac:dyDescent="0.25">
      <c r="A201">
        <v>260</v>
      </c>
      <c r="E201">
        <v>-0.59520000219345104</v>
      </c>
      <c r="M201">
        <v>-0.63059997558593806</v>
      </c>
      <c r="V201">
        <v>0.61289998888969455</v>
      </c>
    </row>
    <row r="202" spans="1:22" x14ac:dyDescent="0.25">
      <c r="A202">
        <v>36</v>
      </c>
      <c r="B202">
        <v>-0.60909998416900601</v>
      </c>
      <c r="E202">
        <v>-0.61500000953674305</v>
      </c>
      <c r="V202">
        <v>0.61204999685287453</v>
      </c>
    </row>
    <row r="203" spans="1:22" x14ac:dyDescent="0.25">
      <c r="A203">
        <v>159</v>
      </c>
      <c r="C203">
        <v>-0.61809998750686601</v>
      </c>
      <c r="I203">
        <v>-0.605000019073486</v>
      </c>
      <c r="V203">
        <v>0.61155000329017595</v>
      </c>
    </row>
    <row r="204" spans="1:22" x14ac:dyDescent="0.25">
      <c r="A204">
        <v>299</v>
      </c>
      <c r="E204">
        <v>-0.60979998111724898</v>
      </c>
      <c r="P204">
        <v>-0.61229997873306297</v>
      </c>
      <c r="V204">
        <v>0.61104997992515597</v>
      </c>
    </row>
    <row r="205" spans="1:22" x14ac:dyDescent="0.25">
      <c r="A205">
        <v>187</v>
      </c>
      <c r="D205">
        <v>-0.61799997091293302</v>
      </c>
      <c r="J205">
        <v>-0.60379999876022294</v>
      </c>
      <c r="V205">
        <v>0.61089998483657793</v>
      </c>
    </row>
    <row r="206" spans="1:22" x14ac:dyDescent="0.25">
      <c r="A206">
        <v>146</v>
      </c>
      <c r="C206">
        <v>-0.62629997730255105</v>
      </c>
      <c r="I206">
        <v>-0.59310001134872403</v>
      </c>
      <c r="V206">
        <v>0.6096999943256376</v>
      </c>
    </row>
    <row r="207" spans="1:22" x14ac:dyDescent="0.25">
      <c r="A207">
        <v>165</v>
      </c>
      <c r="D207">
        <v>-0.61440002918243397</v>
      </c>
      <c r="J207">
        <v>-0.60420000553131104</v>
      </c>
      <c r="V207">
        <v>0.60930001735687256</v>
      </c>
    </row>
    <row r="208" spans="1:22" x14ac:dyDescent="0.25">
      <c r="A208">
        <v>21</v>
      </c>
      <c r="B208">
        <v>-0.60299998521804798</v>
      </c>
      <c r="D208">
        <v>-0.613900005817413</v>
      </c>
      <c r="V208">
        <v>0.60844999551773049</v>
      </c>
    </row>
    <row r="209" spans="1:22" x14ac:dyDescent="0.25">
      <c r="A209">
        <v>43</v>
      </c>
      <c r="B209">
        <v>-0.59299999475479104</v>
      </c>
      <c r="E209">
        <v>-0.62230002880096402</v>
      </c>
      <c r="V209">
        <v>0.60765001177787759</v>
      </c>
    </row>
    <row r="210" spans="1:22" x14ac:dyDescent="0.25">
      <c r="A210">
        <v>179</v>
      </c>
      <c r="D210">
        <v>-0.61030000448226895</v>
      </c>
      <c r="J210">
        <v>-0.60199999809265103</v>
      </c>
      <c r="V210">
        <v>0.60615000128745999</v>
      </c>
    </row>
    <row r="211" spans="1:22" x14ac:dyDescent="0.25">
      <c r="A211">
        <v>264</v>
      </c>
      <c r="E211">
        <v>-0.59979999065399203</v>
      </c>
      <c r="M211">
        <v>-0.609399974346161</v>
      </c>
      <c r="V211">
        <v>0.60459998250007652</v>
      </c>
    </row>
    <row r="212" spans="1:22" x14ac:dyDescent="0.25">
      <c r="A212">
        <v>19</v>
      </c>
      <c r="B212">
        <v>-0.59979999065399203</v>
      </c>
      <c r="C212">
        <v>-0.60600000619888295</v>
      </c>
      <c r="V212">
        <v>0.60289999842643749</v>
      </c>
    </row>
    <row r="213" spans="1:22" x14ac:dyDescent="0.25">
      <c r="A213">
        <v>219</v>
      </c>
      <c r="G213">
        <v>-0.60619997978210405</v>
      </c>
      <c r="K213">
        <v>-0.59789997339248702</v>
      </c>
      <c r="V213">
        <v>0.60204997658729553</v>
      </c>
    </row>
    <row r="214" spans="1:22" x14ac:dyDescent="0.25">
      <c r="A214">
        <v>236</v>
      </c>
      <c r="G214">
        <v>-0.60079997777938798</v>
      </c>
      <c r="K214">
        <v>-0.60229998826980602</v>
      </c>
      <c r="V214">
        <v>0.60154998302459695</v>
      </c>
    </row>
    <row r="215" spans="1:22" x14ac:dyDescent="0.25">
      <c r="A215">
        <v>129</v>
      </c>
      <c r="C215">
        <v>-0.60759997367858898</v>
      </c>
      <c r="I215">
        <v>-0.59420001506805398</v>
      </c>
      <c r="V215">
        <v>0.60089999437332153</v>
      </c>
    </row>
    <row r="216" spans="1:22" x14ac:dyDescent="0.25">
      <c r="A216">
        <v>40</v>
      </c>
      <c r="B216">
        <v>-0.59240001440048196</v>
      </c>
      <c r="E216">
        <v>-0.60909998416900601</v>
      </c>
      <c r="V216">
        <v>0.60074999928474404</v>
      </c>
    </row>
    <row r="217" spans="1:22" x14ac:dyDescent="0.25">
      <c r="A217">
        <v>220</v>
      </c>
      <c r="G217">
        <v>-0.60769999027252197</v>
      </c>
      <c r="K217">
        <v>-0.59310001134872403</v>
      </c>
      <c r="V217">
        <v>0.60040000081062295</v>
      </c>
    </row>
    <row r="218" spans="1:22" x14ac:dyDescent="0.25">
      <c r="A218">
        <v>135</v>
      </c>
      <c r="C218">
        <v>-0.59619998931884799</v>
      </c>
      <c r="I218">
        <v>-0.60199999809265103</v>
      </c>
      <c r="V218">
        <v>0.59909999370574951</v>
      </c>
    </row>
    <row r="219" spans="1:22" x14ac:dyDescent="0.25">
      <c r="A219">
        <v>64</v>
      </c>
      <c r="B219">
        <v>-0.595899999141693</v>
      </c>
      <c r="G219">
        <v>-0.60219997167587302</v>
      </c>
      <c r="V219">
        <v>0.59904998540878296</v>
      </c>
    </row>
    <row r="220" spans="1:22" x14ac:dyDescent="0.25">
      <c r="A220">
        <v>102</v>
      </c>
      <c r="D220">
        <v>-0.62669998407363903</v>
      </c>
      <c r="H220">
        <v>-0.57109999656677202</v>
      </c>
      <c r="V220">
        <v>0.59889999032020547</v>
      </c>
    </row>
    <row r="221" spans="1:22" x14ac:dyDescent="0.25">
      <c r="A221">
        <v>302</v>
      </c>
      <c r="E221">
        <v>-0.50730001926422097</v>
      </c>
      <c r="P221">
        <v>-0.68779999017715499</v>
      </c>
      <c r="V221">
        <v>0.59755000472068798</v>
      </c>
    </row>
    <row r="222" spans="1:22" x14ac:dyDescent="0.25">
      <c r="A222">
        <v>103</v>
      </c>
      <c r="D222">
        <v>-0.59200000762939498</v>
      </c>
      <c r="H222">
        <v>-0.60170000791549705</v>
      </c>
      <c r="V222">
        <v>0.59685000777244601</v>
      </c>
    </row>
    <row r="223" spans="1:22" x14ac:dyDescent="0.25">
      <c r="A223">
        <v>37</v>
      </c>
      <c r="B223">
        <v>-0.59270000457763705</v>
      </c>
      <c r="E223">
        <v>-0.59810000658035301</v>
      </c>
      <c r="V223">
        <v>0.59540000557899497</v>
      </c>
    </row>
    <row r="224" spans="1:22" x14ac:dyDescent="0.25">
      <c r="A224">
        <v>186</v>
      </c>
      <c r="D224">
        <v>-0.60089999437332198</v>
      </c>
      <c r="J224">
        <v>-0.589299976825714</v>
      </c>
      <c r="V224">
        <v>0.59509998559951804</v>
      </c>
    </row>
    <row r="225" spans="1:22" x14ac:dyDescent="0.25">
      <c r="A225">
        <v>153</v>
      </c>
      <c r="C225">
        <v>-0.59219998121261597</v>
      </c>
      <c r="I225">
        <v>-0.59009999036788896</v>
      </c>
      <c r="V225">
        <v>0.59114998579025246</v>
      </c>
    </row>
    <row r="226" spans="1:22" x14ac:dyDescent="0.25">
      <c r="A226">
        <v>253</v>
      </c>
      <c r="D226">
        <v>-0.58060002326965299</v>
      </c>
      <c r="L226">
        <v>-0.59969997406005904</v>
      </c>
      <c r="V226">
        <v>0.59014999866485596</v>
      </c>
    </row>
    <row r="227" spans="1:22" x14ac:dyDescent="0.25">
      <c r="A227">
        <v>277</v>
      </c>
      <c r="G227">
        <v>-0.58679997920990001</v>
      </c>
      <c r="N227">
        <v>-0.58560001850128196</v>
      </c>
      <c r="V227">
        <v>0.58619999885559104</v>
      </c>
    </row>
    <row r="228" spans="1:22" x14ac:dyDescent="0.25">
      <c r="A228">
        <v>203</v>
      </c>
      <c r="D228">
        <v>-0.58749997615814198</v>
      </c>
      <c r="J228">
        <v>-0.58310002088546797</v>
      </c>
      <c r="V228">
        <v>0.58529999852180503</v>
      </c>
    </row>
    <row r="229" spans="1:22" x14ac:dyDescent="0.25">
      <c r="A229">
        <v>248</v>
      </c>
      <c r="D229">
        <v>-0.591499984264374</v>
      </c>
      <c r="L229">
        <v>-0.57609999179840099</v>
      </c>
      <c r="V229">
        <v>0.58379998803138755</v>
      </c>
    </row>
    <row r="230" spans="1:22" x14ac:dyDescent="0.25">
      <c r="A230">
        <v>158</v>
      </c>
      <c r="C230">
        <v>-0.58009999990463301</v>
      </c>
      <c r="I230">
        <v>-0.58619999885559104</v>
      </c>
      <c r="V230">
        <v>0.58314999938011203</v>
      </c>
    </row>
    <row r="231" spans="1:22" x14ac:dyDescent="0.25">
      <c r="A231">
        <v>118</v>
      </c>
      <c r="C231">
        <v>-0.58120000362396196</v>
      </c>
      <c r="I231">
        <v>-0.58459997177124001</v>
      </c>
      <c r="V231">
        <v>0.58289998769760099</v>
      </c>
    </row>
    <row r="232" spans="1:22" x14ac:dyDescent="0.25">
      <c r="A232">
        <v>193</v>
      </c>
      <c r="D232">
        <v>-0.58429998159408603</v>
      </c>
      <c r="J232">
        <v>-0.57800000905990601</v>
      </c>
      <c r="V232">
        <v>0.58114999532699607</v>
      </c>
    </row>
    <row r="233" spans="1:22" x14ac:dyDescent="0.25">
      <c r="A233">
        <v>174</v>
      </c>
      <c r="D233">
        <v>-0.54989999532699596</v>
      </c>
      <c r="J233">
        <v>-0.60130000114440896</v>
      </c>
      <c r="V233">
        <v>0.57559999823570251</v>
      </c>
    </row>
    <row r="234" spans="1:22" x14ac:dyDescent="0.25">
      <c r="A234">
        <v>123</v>
      </c>
      <c r="C234">
        <v>-0.55989998579025302</v>
      </c>
      <c r="I234">
        <v>-0.58859997987747203</v>
      </c>
      <c r="V234">
        <v>0.57424998283386253</v>
      </c>
    </row>
    <row r="235" spans="1:22" x14ac:dyDescent="0.25">
      <c r="A235">
        <v>91</v>
      </c>
      <c r="D235">
        <v>-0.56650000810623202</v>
      </c>
      <c r="H235">
        <v>-0.56720000505447399</v>
      </c>
      <c r="V235">
        <v>0.56685000658035301</v>
      </c>
    </row>
    <row r="236" spans="1:22" x14ac:dyDescent="0.25">
      <c r="A236">
        <v>252</v>
      </c>
      <c r="D236">
        <v>-0.58869999647140503</v>
      </c>
      <c r="L236">
        <v>-0.53490000963211104</v>
      </c>
      <c r="V236">
        <v>0.56180000305175803</v>
      </c>
    </row>
    <row r="237" spans="1:22" x14ac:dyDescent="0.25">
      <c r="A237">
        <v>28</v>
      </c>
      <c r="B237">
        <v>-0.53780001401901201</v>
      </c>
      <c r="D237">
        <v>-0.56470000743866</v>
      </c>
      <c r="V237">
        <v>0.55125001072883606</v>
      </c>
    </row>
    <row r="238" spans="1:22" x14ac:dyDescent="0.25">
      <c r="A238">
        <v>79</v>
      </c>
      <c r="B238">
        <v>-0.54189997911453203</v>
      </c>
      <c r="G238">
        <v>-0.55540001392364502</v>
      </c>
      <c r="V238">
        <v>0.54864999651908852</v>
      </c>
    </row>
    <row r="239" spans="1:22" x14ac:dyDescent="0.25">
      <c r="A239">
        <v>154</v>
      </c>
      <c r="C239">
        <v>-0.54710000753402699</v>
      </c>
      <c r="I239">
        <v>-0.54650002717971802</v>
      </c>
      <c r="V239">
        <v>0.54680001735687256</v>
      </c>
    </row>
    <row r="240" spans="1:22" x14ac:dyDescent="0.25">
      <c r="A240">
        <v>124</v>
      </c>
      <c r="C240">
        <v>-0.542500019073486</v>
      </c>
      <c r="I240">
        <v>-0.54000002145767201</v>
      </c>
      <c r="V240">
        <v>0.541250020265579</v>
      </c>
    </row>
    <row r="241" spans="1:22" x14ac:dyDescent="0.25">
      <c r="A241">
        <v>78</v>
      </c>
      <c r="B241">
        <v>-0.53250002861022905</v>
      </c>
      <c r="G241">
        <v>-0.54350000619888295</v>
      </c>
      <c r="V241">
        <v>0.53800001740455605</v>
      </c>
    </row>
    <row r="242" spans="1:22" x14ac:dyDescent="0.25">
      <c r="A242">
        <v>161</v>
      </c>
      <c r="C242">
        <v>-0.54009997844696001</v>
      </c>
      <c r="I242">
        <v>-0.535799980163574</v>
      </c>
      <c r="V242">
        <v>0.537949979305267</v>
      </c>
    </row>
    <row r="243" spans="1:22" x14ac:dyDescent="0.25">
      <c r="A243">
        <v>67</v>
      </c>
      <c r="B243">
        <v>-0.57760000228881803</v>
      </c>
      <c r="G243">
        <v>-0.49349999427795399</v>
      </c>
      <c r="V243">
        <v>0.53554999828338601</v>
      </c>
    </row>
    <row r="244" spans="1:22" x14ac:dyDescent="0.25">
      <c r="A244">
        <v>185</v>
      </c>
      <c r="D244">
        <v>-0.571399986743927</v>
      </c>
      <c r="J244">
        <v>-0.487800002098083</v>
      </c>
      <c r="V244">
        <v>0.52959999442100503</v>
      </c>
    </row>
    <row r="245" spans="1:22" x14ac:dyDescent="0.25">
      <c r="A245">
        <v>145</v>
      </c>
      <c r="C245">
        <v>-0.524600028991699</v>
      </c>
      <c r="I245">
        <v>-0.51889997720718395</v>
      </c>
      <c r="V245">
        <v>0.52175000309944153</v>
      </c>
    </row>
    <row r="246" spans="1:22" x14ac:dyDescent="0.25">
      <c r="A246">
        <v>147</v>
      </c>
      <c r="C246">
        <v>-0.49939998984336897</v>
      </c>
      <c r="I246">
        <v>-0.520099997520447</v>
      </c>
      <c r="V246">
        <v>0.50974999368190799</v>
      </c>
    </row>
    <row r="247" spans="1:22" x14ac:dyDescent="0.25">
      <c r="A247">
        <v>14</v>
      </c>
      <c r="B247">
        <v>-0.47940000891685502</v>
      </c>
      <c r="C247">
        <v>-0.53589999675750699</v>
      </c>
      <c r="V247">
        <v>0.50765000283718098</v>
      </c>
    </row>
    <row r="248" spans="1:22" x14ac:dyDescent="0.25">
      <c r="A248">
        <v>65</v>
      </c>
      <c r="B248">
        <v>-0.54119998216628995</v>
      </c>
      <c r="G248">
        <v>-0.46020001173019398</v>
      </c>
      <c r="V248">
        <v>0.50069999694824197</v>
      </c>
    </row>
    <row r="249" spans="1:22" x14ac:dyDescent="0.25">
      <c r="A249">
        <v>183</v>
      </c>
      <c r="D249">
        <v>-0.49979999661445601</v>
      </c>
      <c r="J249">
        <v>-0.49889999628067</v>
      </c>
      <c r="V249">
        <v>0.499349996447563</v>
      </c>
    </row>
    <row r="250" spans="1:22" x14ac:dyDescent="0.25">
      <c r="A250">
        <v>228</v>
      </c>
      <c r="G250">
        <v>-0.48719999194145203</v>
      </c>
      <c r="K250">
        <v>-0.48590001463890098</v>
      </c>
      <c r="V250">
        <v>0.4865500032901765</v>
      </c>
    </row>
    <row r="251" spans="1:22" x14ac:dyDescent="0.25">
      <c r="A251">
        <v>58</v>
      </c>
      <c r="B251">
        <v>-0.558000028133392</v>
      </c>
      <c r="F251">
        <v>-0.40529999136924699</v>
      </c>
      <c r="V251">
        <v>0.4816500097513195</v>
      </c>
    </row>
    <row r="252" spans="1:22" x14ac:dyDescent="0.25">
      <c r="A252">
        <v>157</v>
      </c>
      <c r="C252">
        <v>-0.45449998974800099</v>
      </c>
      <c r="I252">
        <v>-0.50330001115798995</v>
      </c>
      <c r="V252">
        <v>0.47890000045299547</v>
      </c>
    </row>
    <row r="253" spans="1:22" x14ac:dyDescent="0.25">
      <c r="A253">
        <v>62</v>
      </c>
      <c r="B253">
        <v>-0.45820000767707803</v>
      </c>
      <c r="F253">
        <v>-0.48350000381469699</v>
      </c>
      <c r="V253">
        <v>0.47085000574588753</v>
      </c>
    </row>
    <row r="254" spans="1:22" x14ac:dyDescent="0.25">
      <c r="A254">
        <v>35</v>
      </c>
      <c r="B254">
        <v>-0.44339999556541398</v>
      </c>
      <c r="E254">
        <v>-0.47789999842643699</v>
      </c>
      <c r="V254">
        <v>0.46064999699592546</v>
      </c>
    </row>
    <row r="255" spans="1:22" x14ac:dyDescent="0.25">
      <c r="A255">
        <v>120</v>
      </c>
      <c r="C255">
        <v>-0.42570000886917098</v>
      </c>
      <c r="I255">
        <v>-0.420800000429153</v>
      </c>
      <c r="V255">
        <v>0.42325000464916196</v>
      </c>
    </row>
    <row r="256" spans="1:22" x14ac:dyDescent="0.25">
      <c r="A256">
        <v>77</v>
      </c>
      <c r="B256">
        <v>-0.36899998784065202</v>
      </c>
      <c r="G256">
        <v>-0.474299997091293</v>
      </c>
      <c r="V256">
        <v>0.42164999246597251</v>
      </c>
    </row>
    <row r="257" spans="1:22" x14ac:dyDescent="0.25">
      <c r="A257">
        <v>226</v>
      </c>
      <c r="G257">
        <v>-0.399599999189377</v>
      </c>
      <c r="K257">
        <v>-0.40920001268386802</v>
      </c>
      <c r="V257">
        <v>0.40440000593662251</v>
      </c>
    </row>
    <row r="258" spans="1:22" x14ac:dyDescent="0.25">
      <c r="A258">
        <v>224</v>
      </c>
      <c r="G258">
        <v>-0.281199991703033</v>
      </c>
      <c r="K258">
        <v>-0.50120002031326305</v>
      </c>
      <c r="V258">
        <v>0.39120000600814803</v>
      </c>
    </row>
    <row r="259" spans="1:22" x14ac:dyDescent="0.25">
      <c r="A259">
        <v>177</v>
      </c>
      <c r="D259">
        <v>-0.35210001468658397</v>
      </c>
      <c r="J259">
        <v>-0.40549999475479098</v>
      </c>
      <c r="V259">
        <v>0.37880000472068748</v>
      </c>
    </row>
    <row r="260" spans="1:22" x14ac:dyDescent="0.25">
      <c r="A260">
        <v>46</v>
      </c>
      <c r="B260">
        <v>-0.41670000553131098</v>
      </c>
      <c r="E260">
        <v>-0.33180001378059398</v>
      </c>
      <c r="V260">
        <v>0.37425000965595245</v>
      </c>
    </row>
    <row r="261" spans="1:22" x14ac:dyDescent="0.25">
      <c r="A261">
        <v>204</v>
      </c>
      <c r="G261">
        <v>-0.33790001273155201</v>
      </c>
      <c r="K261">
        <v>-0.39800000190734902</v>
      </c>
      <c r="V261">
        <v>0.36795000731945049</v>
      </c>
    </row>
    <row r="262" spans="1:22" x14ac:dyDescent="0.25">
      <c r="A262">
        <v>301</v>
      </c>
      <c r="E262">
        <v>-0.37590000033378601</v>
      </c>
      <c r="P262">
        <v>-0.33989998698234603</v>
      </c>
      <c r="V262">
        <v>0.35789999365806602</v>
      </c>
    </row>
    <row r="263" spans="1:22" x14ac:dyDescent="0.25">
      <c r="A263">
        <v>189</v>
      </c>
      <c r="D263">
        <v>-0.37990000844001798</v>
      </c>
      <c r="J263">
        <v>-0.33349999785423301</v>
      </c>
      <c r="V263">
        <v>0.35670000314712547</v>
      </c>
    </row>
    <row r="264" spans="1:22" x14ac:dyDescent="0.25">
      <c r="A264">
        <v>239</v>
      </c>
      <c r="D264">
        <v>-0.43349999189376798</v>
      </c>
      <c r="L264">
        <v>-0.27329999208450301</v>
      </c>
      <c r="V264">
        <v>0.35339999198913552</v>
      </c>
    </row>
    <row r="265" spans="1:22" x14ac:dyDescent="0.25">
      <c r="A265">
        <v>71</v>
      </c>
      <c r="B265">
        <v>-0.472099989652634</v>
      </c>
      <c r="G265">
        <v>-0.23420000076293901</v>
      </c>
      <c r="V265">
        <v>0.3531499952077865</v>
      </c>
    </row>
    <row r="266" spans="1:22" x14ac:dyDescent="0.25">
      <c r="A266">
        <v>81</v>
      </c>
      <c r="D266">
        <v>-0.33840000629424999</v>
      </c>
      <c r="H266">
        <v>-0.34889999032020602</v>
      </c>
      <c r="V266">
        <v>0.34364999830722798</v>
      </c>
    </row>
    <row r="267" spans="1:22" x14ac:dyDescent="0.25">
      <c r="A267">
        <v>303</v>
      </c>
      <c r="E267">
        <v>-0.55059999227523804</v>
      </c>
      <c r="P267">
        <v>-0.10000000149011599</v>
      </c>
      <c r="V267">
        <v>0.32529999688267702</v>
      </c>
    </row>
    <row r="268" spans="1:22" x14ac:dyDescent="0.25">
      <c r="A268">
        <v>201</v>
      </c>
      <c r="D268">
        <v>-0.344900012016296</v>
      </c>
      <c r="J268">
        <v>-0.29679998755455</v>
      </c>
      <c r="V268">
        <v>0.320849999785423</v>
      </c>
    </row>
    <row r="269" spans="1:22" x14ac:dyDescent="0.25">
      <c r="A269">
        <v>314</v>
      </c>
      <c r="B269">
        <v>-0.34689998626709001</v>
      </c>
      <c r="D269">
        <v>-0.32949998974800099</v>
      </c>
      <c r="S269">
        <v>-0.25229999423027</v>
      </c>
      <c r="V269">
        <v>0.30956665674845368</v>
      </c>
    </row>
    <row r="270" spans="1:22" x14ac:dyDescent="0.25">
      <c r="A270">
        <v>176</v>
      </c>
      <c r="D270">
        <v>-0.284599989652634</v>
      </c>
      <c r="J270">
        <v>-0.32760000228881803</v>
      </c>
      <c r="V270">
        <v>0.30609999597072601</v>
      </c>
    </row>
    <row r="271" spans="1:22" x14ac:dyDescent="0.25">
      <c r="A271">
        <v>26</v>
      </c>
      <c r="B271">
        <v>-0.293500006198883</v>
      </c>
      <c r="D271">
        <v>-0.29859998822212203</v>
      </c>
      <c r="V271">
        <v>0.29604999721050251</v>
      </c>
    </row>
    <row r="272" spans="1:22" x14ac:dyDescent="0.25">
      <c r="A272">
        <v>6</v>
      </c>
      <c r="B272">
        <v>-0.26769998669624301</v>
      </c>
      <c r="C272">
        <v>-0.31420001387596103</v>
      </c>
      <c r="V272">
        <v>0.29095000028610202</v>
      </c>
    </row>
    <row r="273" spans="1:22" x14ac:dyDescent="0.25">
      <c r="A273">
        <v>61</v>
      </c>
      <c r="B273">
        <v>-0.38820001482963601</v>
      </c>
      <c r="F273">
        <v>-0.17700000107288399</v>
      </c>
      <c r="V273">
        <v>0.28260000795126</v>
      </c>
    </row>
    <row r="274" spans="1:22" x14ac:dyDescent="0.25">
      <c r="A274">
        <v>198</v>
      </c>
      <c r="D274">
        <v>-0.10000000149011599</v>
      </c>
      <c r="J274">
        <v>-0.45899999141693099</v>
      </c>
      <c r="V274">
        <v>0.27949999645352347</v>
      </c>
    </row>
    <row r="275" spans="1:22" x14ac:dyDescent="0.25">
      <c r="A275">
        <v>20</v>
      </c>
      <c r="B275">
        <v>-0.29879999160766602</v>
      </c>
      <c r="D275">
        <v>-0.25229999423027</v>
      </c>
      <c r="V275">
        <v>0.27554999291896798</v>
      </c>
    </row>
    <row r="276" spans="1:22" x14ac:dyDescent="0.25">
      <c r="A276">
        <v>128</v>
      </c>
      <c r="C276">
        <v>-0.266699999570847</v>
      </c>
      <c r="I276">
        <v>-0.28360000252723699</v>
      </c>
      <c r="V276">
        <v>0.27515000104904197</v>
      </c>
    </row>
    <row r="277" spans="1:22" x14ac:dyDescent="0.25">
      <c r="A277">
        <v>172</v>
      </c>
      <c r="D277">
        <v>-0.26469999551773099</v>
      </c>
      <c r="J277">
        <v>-0.26640000939369202</v>
      </c>
      <c r="V277">
        <v>0.26555000245571148</v>
      </c>
    </row>
    <row r="278" spans="1:22" x14ac:dyDescent="0.25">
      <c r="A278">
        <v>68</v>
      </c>
      <c r="B278">
        <v>-0.21019999682903301</v>
      </c>
      <c r="G278">
        <v>-0.31470000743866</v>
      </c>
      <c r="V278">
        <v>0.26245000213384651</v>
      </c>
    </row>
    <row r="279" spans="1:22" x14ac:dyDescent="0.25">
      <c r="A279">
        <v>149</v>
      </c>
      <c r="C279">
        <v>-0.292499989271164</v>
      </c>
      <c r="I279">
        <v>-0.16619999706745101</v>
      </c>
      <c r="V279">
        <v>0.22934999316930749</v>
      </c>
    </row>
    <row r="280" spans="1:22" x14ac:dyDescent="0.25">
      <c r="A280">
        <v>290</v>
      </c>
      <c r="B280">
        <v>-0.32949998974800099</v>
      </c>
      <c r="O280">
        <v>-0.10000000149011599</v>
      </c>
      <c r="V280">
        <v>0.2147499956190585</v>
      </c>
    </row>
    <row r="281" spans="1:22" x14ac:dyDescent="0.25">
      <c r="A281">
        <v>47</v>
      </c>
      <c r="B281">
        <v>-0.29840001463890098</v>
      </c>
      <c r="E281">
        <v>-0.10000000149011599</v>
      </c>
      <c r="V281">
        <v>0.19920000806450849</v>
      </c>
    </row>
    <row r="282" spans="1:22" x14ac:dyDescent="0.25">
      <c r="A282">
        <v>39</v>
      </c>
      <c r="B282">
        <v>-0.19339999556541401</v>
      </c>
      <c r="E282">
        <v>-0.16560000181198101</v>
      </c>
      <c r="V282">
        <v>0.17949999868869751</v>
      </c>
    </row>
    <row r="283" spans="1:22" x14ac:dyDescent="0.25">
      <c r="A283">
        <v>70</v>
      </c>
      <c r="B283">
        <v>-0.19339999556541401</v>
      </c>
      <c r="G283">
        <v>-0.16099999845027901</v>
      </c>
      <c r="V283">
        <v>0.1771999970078465</v>
      </c>
    </row>
    <row r="284" spans="1:22" x14ac:dyDescent="0.25">
      <c r="A284">
        <v>197</v>
      </c>
      <c r="D284">
        <v>-0.101899996399879</v>
      </c>
      <c r="J284">
        <v>-0.23520000278949699</v>
      </c>
      <c r="V284">
        <v>0.16854999959468797</v>
      </c>
    </row>
    <row r="285" spans="1:22" x14ac:dyDescent="0.25">
      <c r="A285">
        <v>24</v>
      </c>
      <c r="B285">
        <v>-0.18440000712871599</v>
      </c>
      <c r="D285">
        <v>-0.13480000197887401</v>
      </c>
      <c r="V285">
        <v>0.159600004553795</v>
      </c>
    </row>
    <row r="286" spans="1:22" x14ac:dyDescent="0.25">
      <c r="A286">
        <v>234</v>
      </c>
      <c r="G286">
        <v>-0.120999999344349</v>
      </c>
      <c r="K286">
        <v>-0.131600007414818</v>
      </c>
      <c r="V286">
        <v>0.1263000033795835</v>
      </c>
    </row>
    <row r="287" spans="1:22" x14ac:dyDescent="0.25">
      <c r="A287">
        <v>106</v>
      </c>
      <c r="D287">
        <v>-0.107699997723103</v>
      </c>
      <c r="H287">
        <v>-0.13259999454021501</v>
      </c>
      <c r="V287">
        <v>0.120149996131659</v>
      </c>
    </row>
    <row r="288" spans="1:22" x14ac:dyDescent="0.25">
      <c r="A288">
        <v>243</v>
      </c>
      <c r="D288">
        <v>-9.9899999797344194E-2</v>
      </c>
      <c r="L288">
        <v>-0.13799999654293099</v>
      </c>
      <c r="V288">
        <v>0.1189499981701376</v>
      </c>
    </row>
    <row r="289" spans="1:22" x14ac:dyDescent="0.25">
      <c r="A289">
        <v>10</v>
      </c>
      <c r="B289">
        <v>-0.10000000149011599</v>
      </c>
      <c r="C289">
        <v>-0.12290000170469299</v>
      </c>
      <c r="V289">
        <v>0.11145000159740449</v>
      </c>
    </row>
    <row r="290" spans="1:22" x14ac:dyDescent="0.25">
      <c r="A290">
        <v>105</v>
      </c>
      <c r="D290">
        <v>-0.10000000149011599</v>
      </c>
      <c r="H290">
        <v>-0.11879999935627</v>
      </c>
      <c r="V290">
        <v>0.10940000042319301</v>
      </c>
    </row>
    <row r="291" spans="1:22" x14ac:dyDescent="0.25">
      <c r="A291">
        <v>4</v>
      </c>
      <c r="B291">
        <v>-0.113200001418591</v>
      </c>
      <c r="C291">
        <v>-0.10000000149011599</v>
      </c>
      <c r="V291">
        <v>0.1066000014543535</v>
      </c>
    </row>
    <row r="292" spans="1:22" x14ac:dyDescent="0.25">
      <c r="A292">
        <v>30</v>
      </c>
      <c r="B292">
        <v>-0.100400000810623</v>
      </c>
      <c r="D292">
        <v>-0.111100003123283</v>
      </c>
      <c r="V292">
        <v>0.105750001966953</v>
      </c>
    </row>
    <row r="293" spans="1:22" x14ac:dyDescent="0.25">
      <c r="A293">
        <v>171</v>
      </c>
      <c r="D293">
        <v>-0.10199999809265101</v>
      </c>
      <c r="J293">
        <v>-9.9799998104572296E-2</v>
      </c>
      <c r="V293">
        <v>0.10089999809861165</v>
      </c>
    </row>
    <row r="294" spans="1:22" x14ac:dyDescent="0.25">
      <c r="A294">
        <v>3</v>
      </c>
      <c r="B294">
        <v>-0.10000000149011599</v>
      </c>
      <c r="C294">
        <v>-0.10000000149011599</v>
      </c>
      <c r="V294">
        <v>0.10000000149011599</v>
      </c>
    </row>
    <row r="295" spans="1:22" x14ac:dyDescent="0.25">
      <c r="A295">
        <v>7</v>
      </c>
      <c r="B295">
        <v>-0.10000000149011599</v>
      </c>
      <c r="C295">
        <v>-0.10000000149011599</v>
      </c>
      <c r="V295">
        <v>0.10000000149011599</v>
      </c>
    </row>
    <row r="296" spans="1:22" x14ac:dyDescent="0.25">
      <c r="A296">
        <v>9</v>
      </c>
      <c r="B296">
        <v>-0.10000000149011599</v>
      </c>
      <c r="C296">
        <v>-0.10000000149011599</v>
      </c>
      <c r="V296">
        <v>0.10000000149011599</v>
      </c>
    </row>
    <row r="297" spans="1:22" x14ac:dyDescent="0.25">
      <c r="A297">
        <v>11</v>
      </c>
      <c r="B297">
        <v>-0.10000000149011599</v>
      </c>
      <c r="C297">
        <v>-0.10000000149011599</v>
      </c>
      <c r="V297">
        <v>0.10000000149011599</v>
      </c>
    </row>
    <row r="298" spans="1:22" x14ac:dyDescent="0.25">
      <c r="A298">
        <v>13</v>
      </c>
      <c r="B298">
        <v>-0.10000000149011599</v>
      </c>
      <c r="C298">
        <v>-0.10000000149011599</v>
      </c>
      <c r="V298">
        <v>0.10000000149011599</v>
      </c>
    </row>
    <row r="299" spans="1:22" x14ac:dyDescent="0.25">
      <c r="A299">
        <v>15</v>
      </c>
      <c r="B299">
        <v>-0.10000000149011599</v>
      </c>
      <c r="C299">
        <v>-0.10000000149011599</v>
      </c>
      <c r="V299">
        <v>0.10000000149011599</v>
      </c>
    </row>
    <row r="300" spans="1:22" x14ac:dyDescent="0.25">
      <c r="A300">
        <v>18</v>
      </c>
      <c r="B300">
        <v>-0.10000000149011599</v>
      </c>
      <c r="C300">
        <v>-0.10000000149011599</v>
      </c>
      <c r="V300">
        <v>0.10000000149011599</v>
      </c>
    </row>
    <row r="301" spans="1:22" x14ac:dyDescent="0.25">
      <c r="A301">
        <v>29</v>
      </c>
      <c r="B301">
        <v>-0.10000000149011599</v>
      </c>
      <c r="D301">
        <v>-0.10000000149011599</v>
      </c>
      <c r="V301">
        <v>0.10000000149011599</v>
      </c>
    </row>
    <row r="302" spans="1:22" x14ac:dyDescent="0.25">
      <c r="A302">
        <v>33</v>
      </c>
      <c r="B302">
        <v>-0.10000000149011599</v>
      </c>
      <c r="D302">
        <v>-0.10000000149011599</v>
      </c>
      <c r="V302">
        <v>0.10000000149011599</v>
      </c>
    </row>
    <row r="303" spans="1:22" x14ac:dyDescent="0.25">
      <c r="A303">
        <v>34</v>
      </c>
      <c r="B303">
        <v>-0.10000000149011599</v>
      </c>
      <c r="E303">
        <v>-0.10000000149011599</v>
      </c>
      <c r="V303">
        <v>0.10000000149011599</v>
      </c>
    </row>
    <row r="304" spans="1:22" x14ac:dyDescent="0.25">
      <c r="A304">
        <v>44</v>
      </c>
      <c r="B304">
        <v>-0.10000000149011599</v>
      </c>
      <c r="E304">
        <v>-0.10000000149011599</v>
      </c>
      <c r="V304">
        <v>0.10000000149011599</v>
      </c>
    </row>
    <row r="305" spans="1:23" x14ac:dyDescent="0.25">
      <c r="A305">
        <v>57</v>
      </c>
      <c r="B305">
        <v>-0.10000000149011599</v>
      </c>
      <c r="F305">
        <v>-0.10000000149011599</v>
      </c>
      <c r="V305">
        <v>0.10000000149011599</v>
      </c>
    </row>
    <row r="306" spans="1:23" x14ac:dyDescent="0.25">
      <c r="A306">
        <v>87</v>
      </c>
      <c r="D306">
        <v>-0.10000000149011599</v>
      </c>
      <c r="H306">
        <v>-0.10000000149011599</v>
      </c>
      <c r="V306">
        <v>0.10000000149011599</v>
      </c>
    </row>
    <row r="307" spans="1:23" x14ac:dyDescent="0.25">
      <c r="A307">
        <v>94</v>
      </c>
      <c r="D307">
        <v>-0.10000000149011599</v>
      </c>
      <c r="H307">
        <v>-0.10000000149011599</v>
      </c>
      <c r="V307">
        <v>0.10000000149011599</v>
      </c>
    </row>
    <row r="308" spans="1:23" x14ac:dyDescent="0.25">
      <c r="A308">
        <v>99</v>
      </c>
      <c r="D308">
        <v>-0.10000000149011599</v>
      </c>
      <c r="H308">
        <v>-0.10000000149011599</v>
      </c>
      <c r="V308">
        <v>0.10000000149011599</v>
      </c>
    </row>
    <row r="309" spans="1:23" x14ac:dyDescent="0.25">
      <c r="A309">
        <v>117</v>
      </c>
      <c r="C309">
        <v>-0.10000000149011599</v>
      </c>
      <c r="I309">
        <v>-0.10000000149011599</v>
      </c>
      <c r="V309">
        <v>0.10000000149011599</v>
      </c>
    </row>
    <row r="310" spans="1:23" x14ac:dyDescent="0.25">
      <c r="A310">
        <v>138</v>
      </c>
      <c r="C310">
        <v>-0.10000000149011599</v>
      </c>
      <c r="I310">
        <v>-0.10000000149011599</v>
      </c>
      <c r="V310">
        <v>0.10000000149011599</v>
      </c>
    </row>
    <row r="311" spans="1:23" x14ac:dyDescent="0.25">
      <c r="A311">
        <v>142</v>
      </c>
      <c r="C311">
        <v>-0.10000000149011599</v>
      </c>
      <c r="I311">
        <v>-0.10000000149011599</v>
      </c>
      <c r="V311">
        <v>0.10000000149011599</v>
      </c>
    </row>
    <row r="312" spans="1:23" x14ac:dyDescent="0.25">
      <c r="A312">
        <v>150</v>
      </c>
      <c r="C312">
        <v>-0.10000000149011599</v>
      </c>
      <c r="I312">
        <v>-0.10000000149011599</v>
      </c>
      <c r="V312">
        <v>0.10000000149011599</v>
      </c>
    </row>
    <row r="313" spans="1:23" x14ac:dyDescent="0.25">
      <c r="A313">
        <v>199</v>
      </c>
      <c r="D313">
        <v>-0.10000000149011599</v>
      </c>
      <c r="J313">
        <v>-0.10000000149011599</v>
      </c>
      <c r="V313">
        <v>0.10000000149011599</v>
      </c>
    </row>
    <row r="314" spans="1:23" x14ac:dyDescent="0.25">
      <c r="A314">
        <v>200</v>
      </c>
      <c r="D314">
        <v>-0.10000000149011599</v>
      </c>
      <c r="J314">
        <v>-0.10000000149011599</v>
      </c>
      <c r="V314">
        <v>0.10000000149011599</v>
      </c>
    </row>
    <row r="315" spans="1:23" x14ac:dyDescent="0.25">
      <c r="A315">
        <v>233</v>
      </c>
      <c r="G315">
        <v>-0.10000000149011599</v>
      </c>
      <c r="K315">
        <v>-0.10000000149011599</v>
      </c>
      <c r="V315">
        <v>0.10000000149011599</v>
      </c>
    </row>
    <row r="316" spans="1:23" x14ac:dyDescent="0.25">
      <c r="A316">
        <v>266</v>
      </c>
      <c r="E316">
        <v>-0.10000000149011599</v>
      </c>
      <c r="M316">
        <v>-0.10000000149011599</v>
      </c>
      <c r="V316">
        <v>0.10000000149011599</v>
      </c>
    </row>
    <row r="317" spans="1:23" x14ac:dyDescent="0.25">
      <c r="A317">
        <v>284</v>
      </c>
      <c r="G317">
        <v>-0.10000000149011599</v>
      </c>
      <c r="N317">
        <v>-0.10000000149011599</v>
      </c>
      <c r="V317">
        <v>0.10000000149011599</v>
      </c>
    </row>
    <row r="318" spans="1:23" x14ac:dyDescent="0.25">
      <c r="A318">
        <v>23</v>
      </c>
      <c r="B318">
        <v>-9.9899999797344194E-2</v>
      </c>
      <c r="D318">
        <v>-9.9899999797344194E-2</v>
      </c>
      <c r="V318">
        <v>9.9899999797344194E-2</v>
      </c>
    </row>
    <row r="319" spans="1:23" x14ac:dyDescent="0.25">
      <c r="A319">
        <v>2</v>
      </c>
      <c r="B319">
        <v>-0.101099997758865</v>
      </c>
      <c r="C319">
        <v>-9.1399997472763103E-2</v>
      </c>
      <c r="V319">
        <v>9.6249997615814042E-2</v>
      </c>
    </row>
    <row r="320" spans="1:23" x14ac:dyDescent="0.25">
      <c r="A320" t="s">
        <v>71</v>
      </c>
      <c r="B320">
        <f>SUBTOTAL(103,results[1])</f>
        <v>94</v>
      </c>
      <c r="C320">
        <f>SUBTOTAL(103,results[2])</f>
        <v>75</v>
      </c>
      <c r="D320">
        <f>SUBTOTAL(103,results[3])</f>
        <v>119</v>
      </c>
      <c r="E320">
        <f>SUBTOTAL(103,results[4])</f>
        <v>47</v>
      </c>
      <c r="F320">
        <f>SUBTOTAL(103,results[5])</f>
        <v>21</v>
      </c>
      <c r="G320">
        <f>SUBTOTAL(103,results[6])</f>
        <v>70</v>
      </c>
      <c r="H320">
        <f>SUBTOTAL(103,results[7])</f>
        <v>36</v>
      </c>
      <c r="I320">
        <f>SUBTOTAL(103,results[8])</f>
        <v>60</v>
      </c>
      <c r="J320">
        <f>SUBTOTAL(103,results[9])</f>
        <v>51</v>
      </c>
      <c r="K320">
        <f>SUBTOTAL(103,results[10])</f>
        <v>40</v>
      </c>
      <c r="L320">
        <f>SUBTOTAL(103,results[11])</f>
        <v>33</v>
      </c>
      <c r="M320">
        <f>SUBTOTAL(103,results[12])</f>
        <v>24</v>
      </c>
      <c r="N320">
        <f>SUBTOTAL(103,results[13])</f>
        <v>25</v>
      </c>
      <c r="O320">
        <f>SUBTOTAL(103,results[14])</f>
        <v>17</v>
      </c>
      <c r="P320">
        <f>SUBTOTAL(103,results[15])</f>
        <v>14</v>
      </c>
      <c r="Q320">
        <f>SUBTOTAL(103,results[16])</f>
        <v>13</v>
      </c>
      <c r="R320">
        <f>SUBTOTAL(103,results[17])</f>
        <v>10</v>
      </c>
      <c r="S320">
        <f>SUBTOTAL(103,results[18])</f>
        <v>10</v>
      </c>
      <c r="T320">
        <f>SUBTOTAL(103,results[19])</f>
        <v>9</v>
      </c>
      <c r="U320">
        <f>SUBTOTAL(103,results[20])</f>
        <v>8</v>
      </c>
      <c r="V320" s="15"/>
      <c r="W320">
        <f>SUM(B320:V320)</f>
        <v>776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02C-CF7C-4D64-8301-6C4A0490C271}">
  <dimension ref="A1:B319"/>
  <sheetViews>
    <sheetView topLeftCell="A283" workbookViewId="0">
      <selection activeCell="B2" sqref="B2:B319"/>
    </sheetView>
  </sheetViews>
  <sheetFormatPr defaultRowHeight="15" x14ac:dyDescent="0.25"/>
  <cols>
    <col min="1" max="2" width="15.42578125" bestFit="1" customWidth="1"/>
  </cols>
  <sheetData>
    <row r="1" spans="1:2" x14ac:dyDescent="0.25">
      <c r="A1" t="s">
        <v>49</v>
      </c>
      <c r="B1" t="s">
        <v>50</v>
      </c>
    </row>
    <row r="2" spans="1:2" x14ac:dyDescent="0.25">
      <c r="A2">
        <v>1</v>
      </c>
      <c r="B2">
        <v>495.61402310132974</v>
      </c>
    </row>
    <row r="3" spans="1:2" x14ac:dyDescent="0.25">
      <c r="A3">
        <v>2</v>
      </c>
      <c r="B3">
        <v>56.153447508811951</v>
      </c>
    </row>
    <row r="4" spans="1:2" x14ac:dyDescent="0.25">
      <c r="A4">
        <v>3</v>
      </c>
      <c r="B4">
        <v>451.23209846019699</v>
      </c>
    </row>
    <row r="5" spans="1:2" x14ac:dyDescent="0.25">
      <c r="A5">
        <v>4</v>
      </c>
      <c r="B5">
        <v>106.36679840087913</v>
      </c>
    </row>
    <row r="6" spans="1:2" x14ac:dyDescent="0.25">
      <c r="A6">
        <v>5</v>
      </c>
      <c r="B6">
        <v>976.98901826143253</v>
      </c>
    </row>
    <row r="7" spans="1:2" x14ac:dyDescent="0.25">
      <c r="A7">
        <v>6</v>
      </c>
      <c r="B7">
        <v>94.563073635101105</v>
      </c>
    </row>
    <row r="8" spans="1:2" x14ac:dyDescent="0.25">
      <c r="A8">
        <v>7</v>
      </c>
      <c r="B8">
        <v>107.17653596401234</v>
      </c>
    </row>
    <row r="9" spans="1:2" x14ac:dyDescent="0.25">
      <c r="A9">
        <v>8</v>
      </c>
      <c r="B9">
        <v>132.42664930820476</v>
      </c>
    </row>
    <row r="10" spans="1:2" x14ac:dyDescent="0.25">
      <c r="A10">
        <v>9</v>
      </c>
      <c r="B10">
        <v>533.96871316432953</v>
      </c>
    </row>
    <row r="11" spans="1:2" x14ac:dyDescent="0.25">
      <c r="A11">
        <v>10</v>
      </c>
      <c r="B11">
        <v>194.32313489913952</v>
      </c>
    </row>
    <row r="12" spans="1:2" x14ac:dyDescent="0.25">
      <c r="A12">
        <v>11</v>
      </c>
      <c r="B12">
        <v>234.93913996219649</v>
      </c>
    </row>
    <row r="13" spans="1:2" x14ac:dyDescent="0.25">
      <c r="A13">
        <v>12</v>
      </c>
      <c r="B13">
        <v>392.10546112060553</v>
      </c>
    </row>
    <row r="14" spans="1:2" x14ac:dyDescent="0.25">
      <c r="A14">
        <v>13</v>
      </c>
      <c r="B14">
        <v>78.941833257675142</v>
      </c>
    </row>
    <row r="15" spans="1:2" x14ac:dyDescent="0.25">
      <c r="A15">
        <v>14</v>
      </c>
      <c r="B15">
        <v>29.81284534931185</v>
      </c>
    </row>
    <row r="16" spans="1:2" x14ac:dyDescent="0.25">
      <c r="A16">
        <v>15</v>
      </c>
      <c r="B16">
        <v>49.66673362255095</v>
      </c>
    </row>
    <row r="17" spans="1:2" x14ac:dyDescent="0.25">
      <c r="A17">
        <v>16</v>
      </c>
      <c r="B17">
        <v>205.71248114109039</v>
      </c>
    </row>
    <row r="18" spans="1:2" x14ac:dyDescent="0.25">
      <c r="A18">
        <v>17</v>
      </c>
      <c r="B18">
        <v>460.05058724880217</v>
      </c>
    </row>
    <row r="19" spans="1:2" x14ac:dyDescent="0.25">
      <c r="A19">
        <v>18</v>
      </c>
      <c r="B19">
        <v>20.056602716445951</v>
      </c>
    </row>
    <row r="20" spans="1:2" x14ac:dyDescent="0.25">
      <c r="A20">
        <v>19</v>
      </c>
      <c r="B20">
        <v>25.623549580574</v>
      </c>
    </row>
    <row r="21" spans="1:2" x14ac:dyDescent="0.25">
      <c r="A21">
        <v>20</v>
      </c>
      <c r="B21">
        <v>231.5666661262515</v>
      </c>
    </row>
    <row r="22" spans="1:2" x14ac:dyDescent="0.25">
      <c r="A22">
        <v>21</v>
      </c>
      <c r="B22">
        <v>496.35196888446796</v>
      </c>
    </row>
    <row r="23" spans="1:2" x14ac:dyDescent="0.25">
      <c r="A23">
        <v>22</v>
      </c>
      <c r="B23">
        <v>69.294787049293504</v>
      </c>
    </row>
    <row r="24" spans="1:2" x14ac:dyDescent="0.25">
      <c r="A24">
        <v>23</v>
      </c>
      <c r="B24">
        <v>433.84587657451652</v>
      </c>
    </row>
    <row r="25" spans="1:2" x14ac:dyDescent="0.25">
      <c r="A25">
        <v>24</v>
      </c>
      <c r="B25">
        <v>275.67648756504099</v>
      </c>
    </row>
    <row r="26" spans="1:2" x14ac:dyDescent="0.25">
      <c r="A26">
        <v>25</v>
      </c>
      <c r="B26">
        <v>182.941020846367</v>
      </c>
    </row>
    <row r="27" spans="1:2" x14ac:dyDescent="0.25">
      <c r="A27">
        <v>26</v>
      </c>
      <c r="B27">
        <v>63.719700336456299</v>
      </c>
    </row>
    <row r="28" spans="1:2" x14ac:dyDescent="0.25">
      <c r="A28">
        <v>27</v>
      </c>
      <c r="B28">
        <v>90.993316173553453</v>
      </c>
    </row>
    <row r="29" spans="1:2" x14ac:dyDescent="0.25">
      <c r="A29">
        <v>28</v>
      </c>
      <c r="B29">
        <v>95.161906599998389</v>
      </c>
    </row>
    <row r="30" spans="1:2" x14ac:dyDescent="0.25">
      <c r="A30">
        <v>29</v>
      </c>
      <c r="B30">
        <v>42.182802319526651</v>
      </c>
    </row>
    <row r="31" spans="1:2" x14ac:dyDescent="0.25">
      <c r="A31">
        <v>30</v>
      </c>
      <c r="B31">
        <v>96.290820837020988</v>
      </c>
    </row>
    <row r="32" spans="1:2" x14ac:dyDescent="0.25">
      <c r="A32">
        <v>31</v>
      </c>
      <c r="B32">
        <v>392.70261063575742</v>
      </c>
    </row>
    <row r="33" spans="1:2" x14ac:dyDescent="0.25">
      <c r="A33">
        <v>32</v>
      </c>
      <c r="B33">
        <v>163.22962307929998</v>
      </c>
    </row>
    <row r="34" spans="1:2" x14ac:dyDescent="0.25">
      <c r="A34">
        <v>33</v>
      </c>
      <c r="B34">
        <v>39.433405876159654</v>
      </c>
    </row>
    <row r="35" spans="1:2" x14ac:dyDescent="0.25">
      <c r="A35">
        <v>34</v>
      </c>
      <c r="B35">
        <v>176.420586705208</v>
      </c>
    </row>
    <row r="36" spans="1:2" x14ac:dyDescent="0.25">
      <c r="A36">
        <v>35</v>
      </c>
      <c r="B36">
        <v>88.199701428413363</v>
      </c>
    </row>
    <row r="37" spans="1:2" x14ac:dyDescent="0.25">
      <c r="A37">
        <v>36</v>
      </c>
      <c r="B37">
        <v>427.08692944049847</v>
      </c>
    </row>
    <row r="38" spans="1:2" x14ac:dyDescent="0.25">
      <c r="A38">
        <v>37</v>
      </c>
      <c r="B38">
        <v>111.43316829204559</v>
      </c>
    </row>
    <row r="39" spans="1:2" x14ac:dyDescent="0.25">
      <c r="A39">
        <v>38</v>
      </c>
      <c r="B39">
        <v>968.59641063213348</v>
      </c>
    </row>
    <row r="40" spans="1:2" x14ac:dyDescent="0.25">
      <c r="A40">
        <v>39</v>
      </c>
      <c r="B40">
        <v>87.903416752815389</v>
      </c>
    </row>
    <row r="41" spans="1:2" x14ac:dyDescent="0.25">
      <c r="A41">
        <v>40</v>
      </c>
      <c r="B41">
        <v>53.670181870460553</v>
      </c>
    </row>
    <row r="42" spans="1:2" x14ac:dyDescent="0.25">
      <c r="A42">
        <v>41</v>
      </c>
      <c r="B42">
        <v>652.30560040473949</v>
      </c>
    </row>
    <row r="43" spans="1:2" x14ac:dyDescent="0.25">
      <c r="A43">
        <v>42</v>
      </c>
      <c r="B43">
        <v>889.10595357418049</v>
      </c>
    </row>
    <row r="44" spans="1:2" x14ac:dyDescent="0.25">
      <c r="A44">
        <v>43</v>
      </c>
      <c r="B44">
        <v>39.848604083061204</v>
      </c>
    </row>
    <row r="45" spans="1:2" x14ac:dyDescent="0.25">
      <c r="A45">
        <v>44</v>
      </c>
      <c r="B45">
        <v>29.380396485328703</v>
      </c>
    </row>
    <row r="46" spans="1:2" x14ac:dyDescent="0.25">
      <c r="A46">
        <v>45</v>
      </c>
      <c r="B46">
        <v>67.227328777313261</v>
      </c>
    </row>
    <row r="47" spans="1:2" x14ac:dyDescent="0.25">
      <c r="A47">
        <v>46</v>
      </c>
      <c r="B47">
        <v>94.295846104621901</v>
      </c>
    </row>
    <row r="48" spans="1:2" x14ac:dyDescent="0.25">
      <c r="A48">
        <v>47</v>
      </c>
      <c r="B48">
        <v>181.38064122200001</v>
      </c>
    </row>
    <row r="49" spans="1:2" x14ac:dyDescent="0.25">
      <c r="A49">
        <v>48</v>
      </c>
      <c r="B49">
        <v>244.597679257393</v>
      </c>
    </row>
    <row r="50" spans="1:2" x14ac:dyDescent="0.25">
      <c r="A50">
        <v>49</v>
      </c>
      <c r="B50">
        <v>1264.5282978415482</v>
      </c>
    </row>
    <row r="51" spans="1:2" x14ac:dyDescent="0.25">
      <c r="A51">
        <v>50</v>
      </c>
      <c r="B51">
        <v>128.587057828903</v>
      </c>
    </row>
    <row r="52" spans="1:2" x14ac:dyDescent="0.25">
      <c r="A52">
        <v>51</v>
      </c>
      <c r="B52">
        <v>80.29823398590085</v>
      </c>
    </row>
    <row r="53" spans="1:2" x14ac:dyDescent="0.25">
      <c r="A53">
        <v>52</v>
      </c>
      <c r="B53">
        <v>531.71015083789803</v>
      </c>
    </row>
    <row r="54" spans="1:2" x14ac:dyDescent="0.25">
      <c r="A54">
        <v>53</v>
      </c>
      <c r="B54">
        <v>1921.172091722485</v>
      </c>
    </row>
    <row r="55" spans="1:2" x14ac:dyDescent="0.25">
      <c r="A55">
        <v>54</v>
      </c>
      <c r="B55">
        <v>338.14194285869598</v>
      </c>
    </row>
    <row r="56" spans="1:2" x14ac:dyDescent="0.25">
      <c r="A56">
        <v>55</v>
      </c>
      <c r="B56">
        <v>566.80460417270649</v>
      </c>
    </row>
    <row r="57" spans="1:2" x14ac:dyDescent="0.25">
      <c r="A57">
        <v>56</v>
      </c>
      <c r="B57">
        <v>243.51831305027002</v>
      </c>
    </row>
    <row r="58" spans="1:2" x14ac:dyDescent="0.25">
      <c r="A58">
        <v>57</v>
      </c>
      <c r="B58">
        <v>82.763982892036452</v>
      </c>
    </row>
    <row r="59" spans="1:2" x14ac:dyDescent="0.25">
      <c r="A59">
        <v>58</v>
      </c>
      <c r="B59">
        <v>241.68851613998402</v>
      </c>
    </row>
    <row r="60" spans="1:2" x14ac:dyDescent="0.25">
      <c r="A60">
        <v>59</v>
      </c>
      <c r="B60">
        <v>643.87195527553558</v>
      </c>
    </row>
    <row r="61" spans="1:2" x14ac:dyDescent="0.25">
      <c r="A61">
        <v>60</v>
      </c>
      <c r="B61">
        <v>172.1348459720615</v>
      </c>
    </row>
    <row r="62" spans="1:2" x14ac:dyDescent="0.25">
      <c r="A62">
        <v>61</v>
      </c>
      <c r="B62">
        <v>54.915344715118401</v>
      </c>
    </row>
    <row r="63" spans="1:2" x14ac:dyDescent="0.25">
      <c r="A63">
        <v>62</v>
      </c>
      <c r="B63">
        <v>172.1303884983063</v>
      </c>
    </row>
    <row r="64" spans="1:2" x14ac:dyDescent="0.25">
      <c r="A64">
        <v>63</v>
      </c>
      <c r="B64">
        <v>104.94485974311806</v>
      </c>
    </row>
    <row r="65" spans="1:2" x14ac:dyDescent="0.25">
      <c r="A65">
        <v>64</v>
      </c>
      <c r="B65">
        <v>482.36651098728197</v>
      </c>
    </row>
    <row r="66" spans="1:2" x14ac:dyDescent="0.25">
      <c r="A66">
        <v>65</v>
      </c>
      <c r="B66">
        <v>80.293759346008301</v>
      </c>
    </row>
    <row r="67" spans="1:2" x14ac:dyDescent="0.25">
      <c r="A67">
        <v>66</v>
      </c>
      <c r="B67">
        <v>95.173449873924397</v>
      </c>
    </row>
    <row r="68" spans="1:2" x14ac:dyDescent="0.25">
      <c r="A68">
        <v>67</v>
      </c>
      <c r="B68">
        <v>76.034056901931791</v>
      </c>
    </row>
    <row r="69" spans="1:2" x14ac:dyDescent="0.25">
      <c r="A69">
        <v>68</v>
      </c>
      <c r="B69">
        <v>134.48135149478924</v>
      </c>
    </row>
    <row r="70" spans="1:2" x14ac:dyDescent="0.25">
      <c r="A70">
        <v>69</v>
      </c>
      <c r="B70">
        <v>73.747346639633207</v>
      </c>
    </row>
    <row r="71" spans="1:2" x14ac:dyDescent="0.25">
      <c r="A71">
        <v>70</v>
      </c>
      <c r="B71">
        <v>755.80432760715451</v>
      </c>
    </row>
    <row r="72" spans="1:2" x14ac:dyDescent="0.25">
      <c r="A72">
        <v>71</v>
      </c>
      <c r="B72">
        <v>530.70137238502502</v>
      </c>
    </row>
    <row r="73" spans="1:2" x14ac:dyDescent="0.25">
      <c r="A73">
        <v>72</v>
      </c>
      <c r="B73">
        <v>270.26006758213049</v>
      </c>
    </row>
    <row r="74" spans="1:2" x14ac:dyDescent="0.25">
      <c r="A74">
        <v>73</v>
      </c>
      <c r="B74">
        <v>2254.3801966905603</v>
      </c>
    </row>
    <row r="75" spans="1:2" x14ac:dyDescent="0.25">
      <c r="A75">
        <v>74</v>
      </c>
      <c r="B75">
        <v>78.600545406341553</v>
      </c>
    </row>
    <row r="76" spans="1:2" x14ac:dyDescent="0.25">
      <c r="A76">
        <v>75</v>
      </c>
      <c r="B76">
        <v>120.8565731048585</v>
      </c>
    </row>
    <row r="77" spans="1:2" x14ac:dyDescent="0.25">
      <c r="A77">
        <v>76</v>
      </c>
      <c r="B77">
        <v>1514.6441428661351</v>
      </c>
    </row>
    <row r="78" spans="1:2" x14ac:dyDescent="0.25">
      <c r="A78">
        <v>77</v>
      </c>
      <c r="B78">
        <v>63.655797600746155</v>
      </c>
    </row>
    <row r="79" spans="1:2" x14ac:dyDescent="0.25">
      <c r="A79">
        <v>78</v>
      </c>
      <c r="B79">
        <v>275.20018351078051</v>
      </c>
    </row>
    <row r="80" spans="1:2" x14ac:dyDescent="0.25">
      <c r="A80">
        <v>79</v>
      </c>
      <c r="B80">
        <v>536.30894374847401</v>
      </c>
    </row>
    <row r="81" spans="1:2" x14ac:dyDescent="0.25">
      <c r="A81">
        <v>80</v>
      </c>
      <c r="B81">
        <v>264.60764336585999</v>
      </c>
    </row>
    <row r="82" spans="1:2" x14ac:dyDescent="0.25">
      <c r="A82">
        <v>81</v>
      </c>
      <c r="B82">
        <v>48.740893483161955</v>
      </c>
    </row>
    <row r="83" spans="1:2" x14ac:dyDescent="0.25">
      <c r="A83">
        <v>82</v>
      </c>
      <c r="B83">
        <v>246.78474247455597</v>
      </c>
    </row>
    <row r="84" spans="1:2" x14ac:dyDescent="0.25">
      <c r="A84">
        <v>83</v>
      </c>
      <c r="B84">
        <v>345.2169847488405</v>
      </c>
    </row>
    <row r="85" spans="1:2" x14ac:dyDescent="0.25">
      <c r="A85">
        <v>84</v>
      </c>
      <c r="B85">
        <v>186.12110817432398</v>
      </c>
    </row>
    <row r="86" spans="1:2" x14ac:dyDescent="0.25">
      <c r="A86">
        <v>85</v>
      </c>
      <c r="B86">
        <v>1044.33092772961</v>
      </c>
    </row>
    <row r="87" spans="1:2" x14ac:dyDescent="0.25">
      <c r="A87">
        <v>86</v>
      </c>
      <c r="B87">
        <v>133.28136420249899</v>
      </c>
    </row>
    <row r="88" spans="1:2" x14ac:dyDescent="0.25">
      <c r="A88">
        <v>87</v>
      </c>
      <c r="B88">
        <v>40.164602875709548</v>
      </c>
    </row>
    <row r="89" spans="1:2" x14ac:dyDescent="0.25">
      <c r="A89">
        <v>88</v>
      </c>
      <c r="B89">
        <v>889.21475362777699</v>
      </c>
    </row>
    <row r="90" spans="1:2" x14ac:dyDescent="0.25">
      <c r="A90">
        <v>89</v>
      </c>
      <c r="B90">
        <v>563.42040395736694</v>
      </c>
    </row>
    <row r="91" spans="1:2" x14ac:dyDescent="0.25">
      <c r="A91">
        <v>90</v>
      </c>
      <c r="B91">
        <v>2034.7508602142352</v>
      </c>
    </row>
    <row r="92" spans="1:2" x14ac:dyDescent="0.25">
      <c r="A92">
        <v>91</v>
      </c>
      <c r="B92">
        <v>500.60751414299</v>
      </c>
    </row>
    <row r="93" spans="1:2" x14ac:dyDescent="0.25">
      <c r="A93">
        <v>92</v>
      </c>
      <c r="B93">
        <v>1572.5245808363002</v>
      </c>
    </row>
    <row r="94" spans="1:2" x14ac:dyDescent="0.25">
      <c r="A94">
        <v>93</v>
      </c>
      <c r="B94">
        <v>511.07608056068449</v>
      </c>
    </row>
    <row r="95" spans="1:2" x14ac:dyDescent="0.25">
      <c r="A95">
        <v>94</v>
      </c>
      <c r="B95">
        <v>27.405650019645698</v>
      </c>
    </row>
    <row r="96" spans="1:2" x14ac:dyDescent="0.25">
      <c r="A96">
        <v>95</v>
      </c>
      <c r="B96">
        <v>315.632602095604</v>
      </c>
    </row>
    <row r="97" spans="1:2" x14ac:dyDescent="0.25">
      <c r="A97">
        <v>96</v>
      </c>
      <c r="B97">
        <v>514.23679745197296</v>
      </c>
    </row>
    <row r="98" spans="1:2" x14ac:dyDescent="0.25">
      <c r="A98">
        <v>97</v>
      </c>
      <c r="B98">
        <v>435.24292016029347</v>
      </c>
    </row>
    <row r="99" spans="1:2" x14ac:dyDescent="0.25">
      <c r="A99">
        <v>98</v>
      </c>
      <c r="B99">
        <v>321.30731296539295</v>
      </c>
    </row>
    <row r="100" spans="1:2" x14ac:dyDescent="0.25">
      <c r="A100">
        <v>99</v>
      </c>
      <c r="B100">
        <v>127.50715780258199</v>
      </c>
    </row>
    <row r="101" spans="1:2" x14ac:dyDescent="0.25">
      <c r="A101">
        <v>100</v>
      </c>
      <c r="B101">
        <v>980.44232785701752</v>
      </c>
    </row>
    <row r="102" spans="1:2" x14ac:dyDescent="0.25">
      <c r="A102">
        <v>101</v>
      </c>
      <c r="B102">
        <v>265.76747357845352</v>
      </c>
    </row>
    <row r="103" spans="1:2" x14ac:dyDescent="0.25">
      <c r="A103">
        <v>102</v>
      </c>
      <c r="B103">
        <v>287.41053783893597</v>
      </c>
    </row>
    <row r="104" spans="1:2" x14ac:dyDescent="0.25">
      <c r="A104">
        <v>103</v>
      </c>
      <c r="B104">
        <v>147.57421123981496</v>
      </c>
    </row>
    <row r="105" spans="1:2" x14ac:dyDescent="0.25">
      <c r="A105">
        <v>104</v>
      </c>
      <c r="B105">
        <v>398.1449373960495</v>
      </c>
    </row>
    <row r="106" spans="1:2" x14ac:dyDescent="0.25">
      <c r="A106">
        <v>105</v>
      </c>
      <c r="B106">
        <v>458.72553074359899</v>
      </c>
    </row>
    <row r="107" spans="1:2" x14ac:dyDescent="0.25">
      <c r="A107">
        <v>106</v>
      </c>
      <c r="B107">
        <v>30.567548513412451</v>
      </c>
    </row>
    <row r="108" spans="1:2" x14ac:dyDescent="0.25">
      <c r="A108">
        <v>107</v>
      </c>
      <c r="B108">
        <v>119.6903685331345</v>
      </c>
    </row>
    <row r="109" spans="1:2" x14ac:dyDescent="0.25">
      <c r="A109">
        <v>108</v>
      </c>
      <c r="B109">
        <v>87.984710335731506</v>
      </c>
    </row>
    <row r="110" spans="1:2" x14ac:dyDescent="0.25">
      <c r="A110">
        <v>109</v>
      </c>
      <c r="B110">
        <v>511.00439822673798</v>
      </c>
    </row>
    <row r="111" spans="1:2" x14ac:dyDescent="0.25">
      <c r="A111">
        <v>110</v>
      </c>
      <c r="B111">
        <v>544.97856104373955</v>
      </c>
    </row>
    <row r="112" spans="1:2" x14ac:dyDescent="0.25">
      <c r="A112">
        <v>111</v>
      </c>
      <c r="B112">
        <v>145.16430056095101</v>
      </c>
    </row>
    <row r="113" spans="1:2" x14ac:dyDescent="0.25">
      <c r="A113">
        <v>112</v>
      </c>
      <c r="B113">
        <v>1370.013090014455</v>
      </c>
    </row>
    <row r="114" spans="1:2" x14ac:dyDescent="0.25">
      <c r="A114">
        <v>113</v>
      </c>
      <c r="B114">
        <v>3311.7735033035297</v>
      </c>
    </row>
    <row r="115" spans="1:2" x14ac:dyDescent="0.25">
      <c r="A115">
        <v>114</v>
      </c>
      <c r="B115">
        <v>169.811209201813</v>
      </c>
    </row>
    <row r="116" spans="1:2" x14ac:dyDescent="0.25">
      <c r="A116">
        <v>115</v>
      </c>
      <c r="B116">
        <v>1209.137286424635</v>
      </c>
    </row>
    <row r="117" spans="1:2" x14ac:dyDescent="0.25">
      <c r="A117">
        <v>116</v>
      </c>
      <c r="B117">
        <v>1080.0391836166386</v>
      </c>
    </row>
    <row r="118" spans="1:2" x14ac:dyDescent="0.25">
      <c r="A118">
        <v>117</v>
      </c>
      <c r="B118">
        <v>222.08463490009302</v>
      </c>
    </row>
    <row r="119" spans="1:2" x14ac:dyDescent="0.25">
      <c r="A119">
        <v>118</v>
      </c>
      <c r="B119">
        <v>1202.742937922475</v>
      </c>
    </row>
    <row r="120" spans="1:2" x14ac:dyDescent="0.25">
      <c r="A120">
        <v>119</v>
      </c>
      <c r="B120">
        <v>53.645483136177106</v>
      </c>
    </row>
    <row r="121" spans="1:2" x14ac:dyDescent="0.25">
      <c r="A121">
        <v>120</v>
      </c>
      <c r="B121">
        <v>98.450723052024642</v>
      </c>
    </row>
    <row r="122" spans="1:2" x14ac:dyDescent="0.25">
      <c r="A122">
        <v>121</v>
      </c>
      <c r="B122">
        <v>141.75321936607349</v>
      </c>
    </row>
    <row r="123" spans="1:2" x14ac:dyDescent="0.25">
      <c r="A123">
        <v>122</v>
      </c>
      <c r="B123">
        <v>1948.8534660339351</v>
      </c>
    </row>
    <row r="124" spans="1:2" x14ac:dyDescent="0.25">
      <c r="A124">
        <v>123</v>
      </c>
      <c r="B124">
        <v>145.523259162903</v>
      </c>
    </row>
    <row r="125" spans="1:2" x14ac:dyDescent="0.25">
      <c r="A125">
        <v>124</v>
      </c>
      <c r="B125">
        <v>378.10321879386902</v>
      </c>
    </row>
    <row r="126" spans="1:2" x14ac:dyDescent="0.25">
      <c r="A126">
        <v>125</v>
      </c>
      <c r="B126">
        <v>533.616983294487</v>
      </c>
    </row>
    <row r="127" spans="1:2" x14ac:dyDescent="0.25">
      <c r="A127">
        <v>126</v>
      </c>
      <c r="B127">
        <v>273.33860158920299</v>
      </c>
    </row>
    <row r="128" spans="1:2" x14ac:dyDescent="0.25">
      <c r="A128">
        <v>127</v>
      </c>
      <c r="B128">
        <v>195.26981043815601</v>
      </c>
    </row>
    <row r="129" spans="1:2" x14ac:dyDescent="0.25">
      <c r="A129">
        <v>128</v>
      </c>
      <c r="B129">
        <v>56.598963618278503</v>
      </c>
    </row>
    <row r="130" spans="1:2" x14ac:dyDescent="0.25">
      <c r="A130">
        <v>129</v>
      </c>
      <c r="B130">
        <v>280.91951763629902</v>
      </c>
    </row>
    <row r="131" spans="1:2" x14ac:dyDescent="0.25">
      <c r="A131">
        <v>130</v>
      </c>
      <c r="B131">
        <v>80.303934097289996</v>
      </c>
    </row>
    <row r="132" spans="1:2" x14ac:dyDescent="0.25">
      <c r="A132">
        <v>131</v>
      </c>
      <c r="B132">
        <v>201.467821240425</v>
      </c>
    </row>
    <row r="133" spans="1:2" x14ac:dyDescent="0.25">
      <c r="A133">
        <v>132</v>
      </c>
      <c r="B133">
        <v>277.2758811712265</v>
      </c>
    </row>
    <row r="134" spans="1:2" x14ac:dyDescent="0.25">
      <c r="A134">
        <v>133</v>
      </c>
      <c r="B134">
        <v>41.369328737258897</v>
      </c>
    </row>
    <row r="135" spans="1:2" x14ac:dyDescent="0.25">
      <c r="A135">
        <v>134</v>
      </c>
      <c r="B135">
        <v>164.30466687679299</v>
      </c>
    </row>
    <row r="136" spans="1:2" x14ac:dyDescent="0.25">
      <c r="A136">
        <v>135</v>
      </c>
      <c r="B136">
        <v>413.14615213871002</v>
      </c>
    </row>
    <row r="137" spans="1:2" x14ac:dyDescent="0.25">
      <c r="A137">
        <v>136</v>
      </c>
      <c r="B137">
        <v>774.90647685527802</v>
      </c>
    </row>
    <row r="138" spans="1:2" x14ac:dyDescent="0.25">
      <c r="A138">
        <v>137</v>
      </c>
      <c r="B138">
        <v>144.574671506882</v>
      </c>
    </row>
    <row r="139" spans="1:2" x14ac:dyDescent="0.25">
      <c r="A139">
        <v>138</v>
      </c>
      <c r="B139">
        <v>1286.4869209527951</v>
      </c>
    </row>
    <row r="140" spans="1:2" x14ac:dyDescent="0.25">
      <c r="A140">
        <v>139</v>
      </c>
      <c r="B140">
        <v>416.35849487781547</v>
      </c>
    </row>
    <row r="141" spans="1:2" x14ac:dyDescent="0.25">
      <c r="A141">
        <v>140</v>
      </c>
      <c r="B141">
        <v>149.27492737770098</v>
      </c>
    </row>
    <row r="142" spans="1:2" x14ac:dyDescent="0.25">
      <c r="A142">
        <v>141</v>
      </c>
      <c r="B142">
        <v>45.629825592041051</v>
      </c>
    </row>
    <row r="143" spans="1:2" x14ac:dyDescent="0.25">
      <c r="A143">
        <v>142</v>
      </c>
      <c r="B143">
        <v>343.226115822792</v>
      </c>
    </row>
    <row r="144" spans="1:2" x14ac:dyDescent="0.25">
      <c r="A144">
        <v>143</v>
      </c>
      <c r="B144">
        <v>143.72274816036202</v>
      </c>
    </row>
    <row r="145" spans="1:2" x14ac:dyDescent="0.25">
      <c r="A145">
        <v>144</v>
      </c>
      <c r="B145">
        <v>1032.6212779283505</v>
      </c>
    </row>
    <row r="146" spans="1:2" x14ac:dyDescent="0.25">
      <c r="A146">
        <v>145</v>
      </c>
      <c r="B146">
        <v>316.14997506141651</v>
      </c>
    </row>
    <row r="147" spans="1:2" x14ac:dyDescent="0.25">
      <c r="A147">
        <v>146</v>
      </c>
      <c r="B147">
        <v>700.98885846138</v>
      </c>
    </row>
    <row r="148" spans="1:2" x14ac:dyDescent="0.25">
      <c r="A148">
        <v>147</v>
      </c>
      <c r="B148">
        <v>98.431803822517395</v>
      </c>
    </row>
    <row r="149" spans="1:2" x14ac:dyDescent="0.25">
      <c r="A149">
        <v>148</v>
      </c>
      <c r="B149">
        <v>169.8161705732345</v>
      </c>
    </row>
    <row r="150" spans="1:2" x14ac:dyDescent="0.25">
      <c r="A150">
        <v>149</v>
      </c>
      <c r="B150">
        <v>76.624306797981248</v>
      </c>
    </row>
    <row r="151" spans="1:2" x14ac:dyDescent="0.25">
      <c r="A151">
        <v>150</v>
      </c>
      <c r="B151">
        <v>355.32734978198999</v>
      </c>
    </row>
    <row r="152" spans="1:2" x14ac:dyDescent="0.25">
      <c r="A152">
        <v>151</v>
      </c>
      <c r="B152">
        <v>476.15768337249767</v>
      </c>
    </row>
    <row r="153" spans="1:2" x14ac:dyDescent="0.25">
      <c r="A153">
        <v>152</v>
      </c>
      <c r="B153">
        <v>176.86705648899101</v>
      </c>
    </row>
    <row r="154" spans="1:2" x14ac:dyDescent="0.25">
      <c r="A154">
        <v>153</v>
      </c>
      <c r="B154">
        <v>87.785475015640259</v>
      </c>
    </row>
    <row r="155" spans="1:2" x14ac:dyDescent="0.25">
      <c r="A155">
        <v>154</v>
      </c>
      <c r="B155">
        <v>224.0892733335495</v>
      </c>
    </row>
    <row r="156" spans="1:2" x14ac:dyDescent="0.25">
      <c r="A156">
        <v>155</v>
      </c>
      <c r="B156">
        <v>363.998436689377</v>
      </c>
    </row>
    <row r="157" spans="1:2" x14ac:dyDescent="0.25">
      <c r="A157">
        <v>156</v>
      </c>
      <c r="B157">
        <v>1377.615417003635</v>
      </c>
    </row>
    <row r="158" spans="1:2" x14ac:dyDescent="0.25">
      <c r="A158">
        <v>157</v>
      </c>
      <c r="B158">
        <v>67.612573742866502</v>
      </c>
    </row>
    <row r="159" spans="1:2" x14ac:dyDescent="0.25">
      <c r="A159">
        <v>158</v>
      </c>
      <c r="B159">
        <v>73.194058895111098</v>
      </c>
    </row>
    <row r="160" spans="1:2" x14ac:dyDescent="0.25">
      <c r="A160">
        <v>159</v>
      </c>
      <c r="B160">
        <v>60.229236602783203</v>
      </c>
    </row>
    <row r="161" spans="1:2" x14ac:dyDescent="0.25">
      <c r="A161">
        <v>160</v>
      </c>
      <c r="B161">
        <v>825.27845680713654</v>
      </c>
    </row>
    <row r="162" spans="1:2" x14ac:dyDescent="0.25">
      <c r="A162">
        <v>161</v>
      </c>
      <c r="B162">
        <v>122.2850254774095</v>
      </c>
    </row>
    <row r="163" spans="1:2" x14ac:dyDescent="0.25">
      <c r="A163">
        <v>162</v>
      </c>
      <c r="B163">
        <v>953.40515851974646</v>
      </c>
    </row>
    <row r="164" spans="1:2" x14ac:dyDescent="0.25">
      <c r="A164">
        <v>163</v>
      </c>
      <c r="B164">
        <v>1470.7316920757301</v>
      </c>
    </row>
    <row r="165" spans="1:2" x14ac:dyDescent="0.25">
      <c r="A165">
        <v>164</v>
      </c>
      <c r="B165">
        <v>43.83284091949465</v>
      </c>
    </row>
    <row r="166" spans="1:2" x14ac:dyDescent="0.25">
      <c r="A166">
        <v>165</v>
      </c>
      <c r="B166">
        <v>91.240540146827598</v>
      </c>
    </row>
    <row r="167" spans="1:2" x14ac:dyDescent="0.25">
      <c r="A167">
        <v>166</v>
      </c>
      <c r="B167">
        <v>635.71197330951702</v>
      </c>
    </row>
    <row r="168" spans="1:2" x14ac:dyDescent="0.25">
      <c r="A168">
        <v>167</v>
      </c>
      <c r="B168">
        <v>622.68725943565346</v>
      </c>
    </row>
    <row r="169" spans="1:2" x14ac:dyDescent="0.25">
      <c r="A169">
        <v>168</v>
      </c>
      <c r="B169">
        <v>133.94899451732601</v>
      </c>
    </row>
    <row r="170" spans="1:2" x14ac:dyDescent="0.25">
      <c r="A170">
        <v>169</v>
      </c>
      <c r="B170">
        <v>259.13733518123598</v>
      </c>
    </row>
    <row r="171" spans="1:2" x14ac:dyDescent="0.25">
      <c r="A171">
        <v>170</v>
      </c>
      <c r="B171">
        <v>193.31227445602434</v>
      </c>
    </row>
    <row r="172" spans="1:2" x14ac:dyDescent="0.25">
      <c r="A172">
        <v>171</v>
      </c>
      <c r="B172">
        <v>248.34363794326748</v>
      </c>
    </row>
    <row r="173" spans="1:2" x14ac:dyDescent="0.25">
      <c r="A173">
        <v>172</v>
      </c>
      <c r="B173">
        <v>71.090051531791701</v>
      </c>
    </row>
    <row r="174" spans="1:2" x14ac:dyDescent="0.25">
      <c r="A174">
        <v>173</v>
      </c>
      <c r="B174">
        <v>638.97751188278198</v>
      </c>
    </row>
    <row r="175" spans="1:2" x14ac:dyDescent="0.25">
      <c r="A175">
        <v>174</v>
      </c>
      <c r="B175">
        <v>408.66757261753099</v>
      </c>
    </row>
    <row r="176" spans="1:2" x14ac:dyDescent="0.25">
      <c r="A176">
        <v>175</v>
      </c>
      <c r="B176">
        <v>836.47676277160645</v>
      </c>
    </row>
    <row r="177" spans="1:2" x14ac:dyDescent="0.25">
      <c r="A177">
        <v>176</v>
      </c>
      <c r="B177">
        <v>140.1853165626525</v>
      </c>
    </row>
    <row r="178" spans="1:2" x14ac:dyDescent="0.25">
      <c r="A178">
        <v>177</v>
      </c>
      <c r="B178">
        <v>45.362401127815247</v>
      </c>
    </row>
    <row r="179" spans="1:2" x14ac:dyDescent="0.25">
      <c r="A179">
        <v>178</v>
      </c>
      <c r="B179">
        <v>433.6662255525585</v>
      </c>
    </row>
    <row r="180" spans="1:2" x14ac:dyDescent="0.25">
      <c r="A180">
        <v>179</v>
      </c>
      <c r="B180">
        <v>3120.91612637043</v>
      </c>
    </row>
    <row r="181" spans="1:2" x14ac:dyDescent="0.25">
      <c r="A181">
        <v>180</v>
      </c>
      <c r="B181">
        <v>1835.7900396585451</v>
      </c>
    </row>
    <row r="182" spans="1:2" x14ac:dyDescent="0.25">
      <c r="A182">
        <v>181</v>
      </c>
      <c r="B182">
        <v>115.53098380565649</v>
      </c>
    </row>
    <row r="183" spans="1:2" x14ac:dyDescent="0.25">
      <c r="A183">
        <v>182</v>
      </c>
      <c r="B183">
        <v>305.28537809848797</v>
      </c>
    </row>
    <row r="184" spans="1:2" x14ac:dyDescent="0.25">
      <c r="A184">
        <v>183</v>
      </c>
      <c r="B184">
        <v>212.99503839015949</v>
      </c>
    </row>
    <row r="185" spans="1:2" x14ac:dyDescent="0.25">
      <c r="A185">
        <v>184</v>
      </c>
      <c r="B185">
        <v>158.10991239547718</v>
      </c>
    </row>
    <row r="186" spans="1:2" x14ac:dyDescent="0.25">
      <c r="A186">
        <v>185</v>
      </c>
      <c r="B186">
        <v>2108.4133670330066</v>
      </c>
    </row>
    <row r="187" spans="1:2" x14ac:dyDescent="0.25">
      <c r="A187">
        <v>186</v>
      </c>
      <c r="B187">
        <v>1406.376635193825</v>
      </c>
    </row>
    <row r="188" spans="1:2" x14ac:dyDescent="0.25">
      <c r="A188">
        <v>187</v>
      </c>
      <c r="B188">
        <v>86.524979710578805</v>
      </c>
    </row>
    <row r="189" spans="1:2" x14ac:dyDescent="0.25">
      <c r="A189">
        <v>188</v>
      </c>
      <c r="B189">
        <v>92.481449723243898</v>
      </c>
    </row>
    <row r="190" spans="1:2" x14ac:dyDescent="0.25">
      <c r="A190">
        <v>189</v>
      </c>
      <c r="B190">
        <v>37.414802074432352</v>
      </c>
    </row>
    <row r="191" spans="1:2" x14ac:dyDescent="0.25">
      <c r="A191">
        <v>190</v>
      </c>
      <c r="B191">
        <v>91.541800856590044</v>
      </c>
    </row>
    <row r="192" spans="1:2" x14ac:dyDescent="0.25">
      <c r="A192">
        <v>191</v>
      </c>
      <c r="B192">
        <v>534.20348691940308</v>
      </c>
    </row>
    <row r="193" spans="1:2" x14ac:dyDescent="0.25">
      <c r="A193">
        <v>192</v>
      </c>
      <c r="B193">
        <v>338.45702242851246</v>
      </c>
    </row>
    <row r="194" spans="1:2" x14ac:dyDescent="0.25">
      <c r="A194">
        <v>193</v>
      </c>
      <c r="B194">
        <v>485.05620670318604</v>
      </c>
    </row>
    <row r="195" spans="1:2" x14ac:dyDescent="0.25">
      <c r="A195">
        <v>194</v>
      </c>
      <c r="B195">
        <v>371.70795989036549</v>
      </c>
    </row>
    <row r="196" spans="1:2" x14ac:dyDescent="0.25">
      <c r="A196">
        <v>195</v>
      </c>
      <c r="B196">
        <v>1833.9088556766551</v>
      </c>
    </row>
    <row r="197" spans="1:2" x14ac:dyDescent="0.25">
      <c r="A197">
        <v>196</v>
      </c>
      <c r="B197">
        <v>178.50055062770798</v>
      </c>
    </row>
    <row r="198" spans="1:2" x14ac:dyDescent="0.25">
      <c r="A198">
        <v>197</v>
      </c>
      <c r="B198">
        <v>301.43475520610798</v>
      </c>
    </row>
    <row r="199" spans="1:2" x14ac:dyDescent="0.25">
      <c r="A199">
        <v>198</v>
      </c>
      <c r="B199">
        <v>167.076241016388</v>
      </c>
    </row>
    <row r="200" spans="1:2" x14ac:dyDescent="0.25">
      <c r="A200">
        <v>199</v>
      </c>
      <c r="B200">
        <v>80.103881955146704</v>
      </c>
    </row>
    <row r="201" spans="1:2" x14ac:dyDescent="0.25">
      <c r="A201">
        <v>200</v>
      </c>
      <c r="B201">
        <v>81.486069917679004</v>
      </c>
    </row>
    <row r="202" spans="1:2" x14ac:dyDescent="0.25">
      <c r="A202">
        <v>201</v>
      </c>
      <c r="B202">
        <v>61.145027041435249</v>
      </c>
    </row>
    <row r="203" spans="1:2" x14ac:dyDescent="0.25">
      <c r="A203">
        <v>202</v>
      </c>
      <c r="B203">
        <v>69.508477210998549</v>
      </c>
    </row>
    <row r="204" spans="1:2" x14ac:dyDescent="0.25">
      <c r="A204">
        <v>203</v>
      </c>
      <c r="B204">
        <v>317.32768273353599</v>
      </c>
    </row>
    <row r="205" spans="1:2" x14ac:dyDescent="0.25">
      <c r="A205">
        <v>204</v>
      </c>
      <c r="B205">
        <v>25.330516099929799</v>
      </c>
    </row>
    <row r="206" spans="1:2" x14ac:dyDescent="0.25">
      <c r="A206">
        <v>205</v>
      </c>
      <c r="B206">
        <v>257.24945199489599</v>
      </c>
    </row>
    <row r="207" spans="1:2" x14ac:dyDescent="0.25">
      <c r="A207">
        <v>206</v>
      </c>
      <c r="B207">
        <v>432.75231623649597</v>
      </c>
    </row>
    <row r="208" spans="1:2" x14ac:dyDescent="0.25">
      <c r="A208">
        <v>207</v>
      </c>
      <c r="B208">
        <v>139.77779412269601</v>
      </c>
    </row>
    <row r="209" spans="1:2" x14ac:dyDescent="0.25">
      <c r="A209">
        <v>208</v>
      </c>
      <c r="B209">
        <v>261.54645085334749</v>
      </c>
    </row>
    <row r="210" spans="1:2" x14ac:dyDescent="0.25">
      <c r="A210">
        <v>209</v>
      </c>
      <c r="B210">
        <v>149.3189129829405</v>
      </c>
    </row>
    <row r="211" spans="1:2" x14ac:dyDescent="0.25">
      <c r="A211">
        <v>210</v>
      </c>
      <c r="B211">
        <v>1396.8816366195701</v>
      </c>
    </row>
    <row r="212" spans="1:2" x14ac:dyDescent="0.25">
      <c r="A212">
        <v>211</v>
      </c>
      <c r="B212">
        <v>156.1384423971175</v>
      </c>
    </row>
    <row r="213" spans="1:2" x14ac:dyDescent="0.25">
      <c r="A213">
        <v>212</v>
      </c>
      <c r="B213">
        <v>77.4362682104111</v>
      </c>
    </row>
    <row r="214" spans="1:2" x14ac:dyDescent="0.25">
      <c r="A214">
        <v>213</v>
      </c>
      <c r="B214">
        <v>270.53507959842699</v>
      </c>
    </row>
    <row r="215" spans="1:2" x14ac:dyDescent="0.25">
      <c r="A215">
        <v>214</v>
      </c>
      <c r="B215">
        <v>1202.277019500732</v>
      </c>
    </row>
    <row r="216" spans="1:2" x14ac:dyDescent="0.25">
      <c r="A216">
        <v>215</v>
      </c>
      <c r="B216">
        <v>299.7531023025515</v>
      </c>
    </row>
    <row r="217" spans="1:2" x14ac:dyDescent="0.25">
      <c r="A217">
        <v>216</v>
      </c>
      <c r="B217">
        <v>129.86477088928251</v>
      </c>
    </row>
    <row r="218" spans="1:2" x14ac:dyDescent="0.25">
      <c r="A218">
        <v>217</v>
      </c>
      <c r="B218">
        <v>810.49893438816048</v>
      </c>
    </row>
    <row r="219" spans="1:2" x14ac:dyDescent="0.25">
      <c r="A219">
        <v>218</v>
      </c>
      <c r="B219">
        <v>97.071987271308956</v>
      </c>
    </row>
    <row r="220" spans="1:2" x14ac:dyDescent="0.25">
      <c r="A220">
        <v>219</v>
      </c>
      <c r="B220">
        <v>348.91726136207603</v>
      </c>
    </row>
    <row r="221" spans="1:2" x14ac:dyDescent="0.25">
      <c r="A221">
        <v>220</v>
      </c>
      <c r="B221">
        <v>485.06783974170696</v>
      </c>
    </row>
    <row r="222" spans="1:2" x14ac:dyDescent="0.25">
      <c r="A222">
        <v>221</v>
      </c>
      <c r="B222">
        <v>1789.5233922799466</v>
      </c>
    </row>
    <row r="223" spans="1:2" x14ac:dyDescent="0.25">
      <c r="A223">
        <v>222</v>
      </c>
      <c r="B223">
        <v>74.696287035942049</v>
      </c>
    </row>
    <row r="224" spans="1:2" x14ac:dyDescent="0.25">
      <c r="A224">
        <v>223</v>
      </c>
      <c r="B224">
        <v>147.79262626171101</v>
      </c>
    </row>
    <row r="225" spans="1:2" x14ac:dyDescent="0.25">
      <c r="A225">
        <v>224</v>
      </c>
      <c r="B225">
        <v>100.3223193883896</v>
      </c>
    </row>
    <row r="226" spans="1:2" x14ac:dyDescent="0.25">
      <c r="A226">
        <v>225</v>
      </c>
      <c r="B226">
        <v>224.5649559497835</v>
      </c>
    </row>
    <row r="227" spans="1:2" x14ac:dyDescent="0.25">
      <c r="A227">
        <v>226</v>
      </c>
      <c r="B227">
        <v>131.12578809261305</v>
      </c>
    </row>
    <row r="228" spans="1:2" x14ac:dyDescent="0.25">
      <c r="A228">
        <v>227</v>
      </c>
      <c r="B228">
        <v>208.634075760841</v>
      </c>
    </row>
    <row r="229" spans="1:2" x14ac:dyDescent="0.25">
      <c r="A229">
        <v>228</v>
      </c>
      <c r="B229">
        <v>34.071404337883003</v>
      </c>
    </row>
    <row r="230" spans="1:2" x14ac:dyDescent="0.25">
      <c r="A230">
        <v>229</v>
      </c>
      <c r="B230">
        <v>33.3349400758743</v>
      </c>
    </row>
    <row r="231" spans="1:2" x14ac:dyDescent="0.25">
      <c r="A231">
        <v>230</v>
      </c>
      <c r="B231">
        <v>478.94893050193798</v>
      </c>
    </row>
    <row r="232" spans="1:2" x14ac:dyDescent="0.25">
      <c r="A232">
        <v>231</v>
      </c>
      <c r="B232">
        <v>115.81366229057321</v>
      </c>
    </row>
    <row r="233" spans="1:2" x14ac:dyDescent="0.25">
      <c r="A233">
        <v>232</v>
      </c>
      <c r="B233">
        <v>125.67081558704351</v>
      </c>
    </row>
    <row r="234" spans="1:2" x14ac:dyDescent="0.25">
      <c r="A234">
        <v>233</v>
      </c>
      <c r="B234">
        <v>1110.3870519399634</v>
      </c>
    </row>
    <row r="235" spans="1:2" x14ac:dyDescent="0.25">
      <c r="A235">
        <v>234</v>
      </c>
      <c r="B235">
        <v>816.284810781479</v>
      </c>
    </row>
    <row r="236" spans="1:2" x14ac:dyDescent="0.25">
      <c r="A236">
        <v>235</v>
      </c>
      <c r="B236">
        <v>67.712352752685547</v>
      </c>
    </row>
    <row r="237" spans="1:2" x14ac:dyDescent="0.25">
      <c r="A237">
        <v>236</v>
      </c>
      <c r="B237">
        <v>134.54789435863501</v>
      </c>
    </row>
    <row r="238" spans="1:2" x14ac:dyDescent="0.25">
      <c r="A238">
        <v>237</v>
      </c>
      <c r="B238">
        <v>623.70535290241196</v>
      </c>
    </row>
    <row r="239" spans="1:2" x14ac:dyDescent="0.25">
      <c r="A239">
        <v>238</v>
      </c>
      <c r="B239">
        <v>3585.8622969388953</v>
      </c>
    </row>
    <row r="240" spans="1:2" x14ac:dyDescent="0.25">
      <c r="A240">
        <v>239</v>
      </c>
      <c r="B240">
        <v>195.998493552208</v>
      </c>
    </row>
    <row r="241" spans="1:2" x14ac:dyDescent="0.25">
      <c r="A241">
        <v>240</v>
      </c>
      <c r="B241">
        <v>121.8972455263135</v>
      </c>
    </row>
    <row r="242" spans="1:2" x14ac:dyDescent="0.25">
      <c r="A242">
        <v>241</v>
      </c>
      <c r="B242">
        <v>205.55490601062797</v>
      </c>
    </row>
    <row r="243" spans="1:2" x14ac:dyDescent="0.25">
      <c r="A243">
        <v>242</v>
      </c>
      <c r="B243">
        <v>545.79548299312603</v>
      </c>
    </row>
    <row r="244" spans="1:2" x14ac:dyDescent="0.25">
      <c r="A244">
        <v>243</v>
      </c>
      <c r="B244">
        <v>105.553722023964</v>
      </c>
    </row>
    <row r="245" spans="1:2" x14ac:dyDescent="0.25">
      <c r="A245">
        <v>244</v>
      </c>
      <c r="B245">
        <v>273.77850031852751</v>
      </c>
    </row>
    <row r="246" spans="1:2" x14ac:dyDescent="0.25">
      <c r="A246">
        <v>245</v>
      </c>
      <c r="B246">
        <v>251.37927794456448</v>
      </c>
    </row>
    <row r="247" spans="1:2" x14ac:dyDescent="0.25">
      <c r="A247">
        <v>246</v>
      </c>
      <c r="B247">
        <v>133.77734899520897</v>
      </c>
    </row>
    <row r="248" spans="1:2" x14ac:dyDescent="0.25">
      <c r="A248">
        <v>247</v>
      </c>
      <c r="B248">
        <v>72.784338474273653</v>
      </c>
    </row>
    <row r="249" spans="1:2" x14ac:dyDescent="0.25">
      <c r="A249">
        <v>248</v>
      </c>
      <c r="B249">
        <v>317.45489001274098</v>
      </c>
    </row>
    <row r="250" spans="1:2" x14ac:dyDescent="0.25">
      <c r="A250">
        <v>249</v>
      </c>
      <c r="B250">
        <v>1542.130321860315</v>
      </c>
    </row>
    <row r="251" spans="1:2" x14ac:dyDescent="0.25">
      <c r="A251">
        <v>250</v>
      </c>
      <c r="B251">
        <v>1518.6023682355849</v>
      </c>
    </row>
    <row r="252" spans="1:2" x14ac:dyDescent="0.25">
      <c r="A252">
        <v>251</v>
      </c>
      <c r="B252">
        <v>314.90921926498402</v>
      </c>
    </row>
    <row r="253" spans="1:2" x14ac:dyDescent="0.25">
      <c r="A253">
        <v>252</v>
      </c>
      <c r="B253">
        <v>134.43221759796154</v>
      </c>
    </row>
    <row r="254" spans="1:2" x14ac:dyDescent="0.25">
      <c r="A254">
        <v>253</v>
      </c>
      <c r="B254">
        <v>122.989674806595</v>
      </c>
    </row>
    <row r="255" spans="1:2" x14ac:dyDescent="0.25">
      <c r="A255">
        <v>254</v>
      </c>
      <c r="B255">
        <v>281.13104712963099</v>
      </c>
    </row>
    <row r="256" spans="1:2" x14ac:dyDescent="0.25">
      <c r="A256">
        <v>255</v>
      </c>
      <c r="B256">
        <v>453.70701766014099</v>
      </c>
    </row>
    <row r="257" spans="1:2" x14ac:dyDescent="0.25">
      <c r="A257">
        <v>256</v>
      </c>
      <c r="B257">
        <v>278.36307203769701</v>
      </c>
    </row>
    <row r="258" spans="1:2" x14ac:dyDescent="0.25">
      <c r="A258">
        <v>257</v>
      </c>
      <c r="B258">
        <v>71.238591551780701</v>
      </c>
    </row>
    <row r="259" spans="1:2" x14ac:dyDescent="0.25">
      <c r="A259">
        <v>258</v>
      </c>
      <c r="B259">
        <v>139.74341845512384</v>
      </c>
    </row>
    <row r="260" spans="1:2" x14ac:dyDescent="0.25">
      <c r="A260">
        <v>259</v>
      </c>
      <c r="B260">
        <v>1174.3485119342815</v>
      </c>
    </row>
    <row r="261" spans="1:2" x14ac:dyDescent="0.25">
      <c r="A261">
        <v>260</v>
      </c>
      <c r="B261">
        <v>47.995504140853853</v>
      </c>
    </row>
    <row r="262" spans="1:2" x14ac:dyDescent="0.25">
      <c r="A262">
        <v>261</v>
      </c>
      <c r="B262">
        <v>82.727207779884338</v>
      </c>
    </row>
    <row r="263" spans="1:2" x14ac:dyDescent="0.25">
      <c r="A263">
        <v>262</v>
      </c>
      <c r="B263">
        <v>209.24888670444449</v>
      </c>
    </row>
    <row r="264" spans="1:2" x14ac:dyDescent="0.25">
      <c r="A264">
        <v>263</v>
      </c>
      <c r="B264">
        <v>57.491054415702806</v>
      </c>
    </row>
    <row r="265" spans="1:2" x14ac:dyDescent="0.25">
      <c r="A265">
        <v>264</v>
      </c>
      <c r="B265">
        <v>76.93843948841095</v>
      </c>
    </row>
    <row r="266" spans="1:2" x14ac:dyDescent="0.25">
      <c r="A266">
        <v>265</v>
      </c>
      <c r="B266">
        <v>280.1193994283675</v>
      </c>
    </row>
    <row r="267" spans="1:2" x14ac:dyDescent="0.25">
      <c r="A267">
        <v>266</v>
      </c>
      <c r="B267">
        <v>696.84314739704098</v>
      </c>
    </row>
    <row r="268" spans="1:2" x14ac:dyDescent="0.25">
      <c r="A268">
        <v>267</v>
      </c>
      <c r="B268">
        <v>738.42051064968098</v>
      </c>
    </row>
    <row r="269" spans="1:2" x14ac:dyDescent="0.25">
      <c r="A269">
        <v>268</v>
      </c>
      <c r="B269">
        <v>657.96936464309692</v>
      </c>
    </row>
    <row r="270" spans="1:2" x14ac:dyDescent="0.25">
      <c r="A270">
        <v>269</v>
      </c>
      <c r="B270">
        <v>253.51956403255451</v>
      </c>
    </row>
    <row r="271" spans="1:2" x14ac:dyDescent="0.25">
      <c r="A271">
        <v>270</v>
      </c>
      <c r="B271">
        <v>367.81718206405651</v>
      </c>
    </row>
    <row r="272" spans="1:2" x14ac:dyDescent="0.25">
      <c r="A272">
        <v>271</v>
      </c>
      <c r="B272">
        <v>773.05140066146862</v>
      </c>
    </row>
    <row r="273" spans="1:2" x14ac:dyDescent="0.25">
      <c r="A273">
        <v>272</v>
      </c>
      <c r="B273">
        <v>606.76445190111804</v>
      </c>
    </row>
    <row r="274" spans="1:2" x14ac:dyDescent="0.25">
      <c r="A274">
        <v>273</v>
      </c>
      <c r="B274">
        <v>842.29616844654049</v>
      </c>
    </row>
    <row r="275" spans="1:2" x14ac:dyDescent="0.25">
      <c r="A275">
        <v>274</v>
      </c>
      <c r="B275">
        <v>675.39019989967301</v>
      </c>
    </row>
    <row r="276" spans="1:2" x14ac:dyDescent="0.25">
      <c r="A276">
        <v>275</v>
      </c>
      <c r="B276">
        <v>404.96062962214131</v>
      </c>
    </row>
    <row r="277" spans="1:2" x14ac:dyDescent="0.25">
      <c r="A277">
        <v>276</v>
      </c>
      <c r="B277">
        <v>415.91784656047849</v>
      </c>
    </row>
    <row r="278" spans="1:2" x14ac:dyDescent="0.25">
      <c r="A278">
        <v>277</v>
      </c>
      <c r="B278">
        <v>123.26417946815499</v>
      </c>
    </row>
    <row r="279" spans="1:2" x14ac:dyDescent="0.25">
      <c r="A279">
        <v>278</v>
      </c>
      <c r="B279">
        <v>649.61779189109802</v>
      </c>
    </row>
    <row r="280" spans="1:2" x14ac:dyDescent="0.25">
      <c r="A280">
        <v>279</v>
      </c>
      <c r="B280">
        <v>1083.293504476545</v>
      </c>
    </row>
    <row r="281" spans="1:2" x14ac:dyDescent="0.25">
      <c r="A281">
        <v>280</v>
      </c>
      <c r="B281">
        <v>331.29464161396004</v>
      </c>
    </row>
    <row r="282" spans="1:2" x14ac:dyDescent="0.25">
      <c r="A282">
        <v>281</v>
      </c>
      <c r="B282">
        <v>782.34604418277752</v>
      </c>
    </row>
    <row r="283" spans="1:2" x14ac:dyDescent="0.25">
      <c r="A283">
        <v>282</v>
      </c>
      <c r="B283">
        <v>197.370085120201</v>
      </c>
    </row>
    <row r="284" spans="1:2" x14ac:dyDescent="0.25">
      <c r="A284">
        <v>283</v>
      </c>
      <c r="B284">
        <v>53.158615112304702</v>
      </c>
    </row>
    <row r="285" spans="1:2" x14ac:dyDescent="0.25">
      <c r="A285">
        <v>284</v>
      </c>
      <c r="B285">
        <v>246.68071126937849</v>
      </c>
    </row>
    <row r="286" spans="1:2" x14ac:dyDescent="0.25">
      <c r="A286">
        <v>285</v>
      </c>
      <c r="B286">
        <v>339.47844612598396</v>
      </c>
    </row>
    <row r="287" spans="1:2" x14ac:dyDescent="0.25">
      <c r="A287">
        <v>286</v>
      </c>
      <c r="B287">
        <v>486.83014857769001</v>
      </c>
    </row>
    <row r="288" spans="1:2" x14ac:dyDescent="0.25">
      <c r="A288">
        <v>287</v>
      </c>
      <c r="B288">
        <v>53.394687652587898</v>
      </c>
    </row>
    <row r="289" spans="1:2" x14ac:dyDescent="0.25">
      <c r="A289">
        <v>288</v>
      </c>
      <c r="B289">
        <v>440.29778623580899</v>
      </c>
    </row>
    <row r="290" spans="1:2" x14ac:dyDescent="0.25">
      <c r="A290">
        <v>289</v>
      </c>
      <c r="B290">
        <v>611.92380889256788</v>
      </c>
    </row>
    <row r="291" spans="1:2" x14ac:dyDescent="0.25">
      <c r="A291">
        <v>290</v>
      </c>
      <c r="B291">
        <v>113.08631455898299</v>
      </c>
    </row>
    <row r="292" spans="1:2" x14ac:dyDescent="0.25">
      <c r="A292">
        <v>291</v>
      </c>
      <c r="B292">
        <v>114.04927623271951</v>
      </c>
    </row>
    <row r="293" spans="1:2" x14ac:dyDescent="0.25">
      <c r="A293">
        <v>292</v>
      </c>
      <c r="B293">
        <v>1979.4351999759651</v>
      </c>
    </row>
    <row r="294" spans="1:2" x14ac:dyDescent="0.25">
      <c r="A294">
        <v>293</v>
      </c>
      <c r="B294">
        <v>961.71370589732896</v>
      </c>
    </row>
    <row r="295" spans="1:2" x14ac:dyDescent="0.25">
      <c r="A295">
        <v>294</v>
      </c>
      <c r="B295">
        <v>1030.289464592935</v>
      </c>
    </row>
    <row r="296" spans="1:2" x14ac:dyDescent="0.25">
      <c r="A296">
        <v>295</v>
      </c>
      <c r="B296">
        <v>211.8014041185375</v>
      </c>
    </row>
    <row r="297" spans="1:2" x14ac:dyDescent="0.25">
      <c r="A297">
        <v>296</v>
      </c>
      <c r="B297">
        <v>373.02075290679954</v>
      </c>
    </row>
    <row r="298" spans="1:2" x14ac:dyDescent="0.25">
      <c r="A298">
        <v>297</v>
      </c>
      <c r="B298">
        <v>517.16326975822449</v>
      </c>
    </row>
    <row r="299" spans="1:2" x14ac:dyDescent="0.25">
      <c r="A299">
        <v>298</v>
      </c>
      <c r="B299">
        <v>1739.7418001890151</v>
      </c>
    </row>
    <row r="300" spans="1:2" x14ac:dyDescent="0.25">
      <c r="A300">
        <v>299</v>
      </c>
      <c r="B300">
        <v>140.79758703708649</v>
      </c>
    </row>
    <row r="301" spans="1:2" x14ac:dyDescent="0.25">
      <c r="A301">
        <v>300</v>
      </c>
      <c r="B301">
        <v>746.02316403388954</v>
      </c>
    </row>
    <row r="302" spans="1:2" x14ac:dyDescent="0.25">
      <c r="A302">
        <v>301</v>
      </c>
      <c r="B302">
        <v>121.397129416466</v>
      </c>
    </row>
    <row r="303" spans="1:2" x14ac:dyDescent="0.25">
      <c r="A303">
        <v>302</v>
      </c>
      <c r="B303">
        <v>1089.995253920556</v>
      </c>
    </row>
    <row r="304" spans="1:2" x14ac:dyDescent="0.25">
      <c r="A304">
        <v>303</v>
      </c>
      <c r="B304">
        <v>361.83185184001951</v>
      </c>
    </row>
    <row r="305" spans="1:2" x14ac:dyDescent="0.25">
      <c r="A305">
        <v>304</v>
      </c>
      <c r="B305">
        <v>437.94804847240448</v>
      </c>
    </row>
    <row r="306" spans="1:2" x14ac:dyDescent="0.25">
      <c r="A306">
        <v>305</v>
      </c>
      <c r="B306">
        <v>438.56616973876953</v>
      </c>
    </row>
    <row r="307" spans="1:2" x14ac:dyDescent="0.25">
      <c r="A307">
        <v>306</v>
      </c>
      <c r="B307">
        <v>249.58528602123249</v>
      </c>
    </row>
    <row r="308" spans="1:2" x14ac:dyDescent="0.25">
      <c r="A308">
        <v>307</v>
      </c>
      <c r="B308">
        <v>98.122945308685445</v>
      </c>
    </row>
    <row r="309" spans="1:2" x14ac:dyDescent="0.25">
      <c r="A309">
        <v>308</v>
      </c>
      <c r="B309">
        <v>187.63099861145</v>
      </c>
    </row>
    <row r="310" spans="1:2" x14ac:dyDescent="0.25">
      <c r="A310">
        <v>309</v>
      </c>
      <c r="B310">
        <v>264.11383223533653</v>
      </c>
    </row>
    <row r="311" spans="1:2" x14ac:dyDescent="0.25">
      <c r="A311">
        <v>310</v>
      </c>
      <c r="B311">
        <v>796.53498899936653</v>
      </c>
    </row>
    <row r="312" spans="1:2" x14ac:dyDescent="0.25">
      <c r="A312">
        <v>311</v>
      </c>
      <c r="B312">
        <v>637.76759147644054</v>
      </c>
    </row>
    <row r="313" spans="1:2" x14ac:dyDescent="0.25">
      <c r="A313">
        <v>312</v>
      </c>
      <c r="B313">
        <v>106.72797918319699</v>
      </c>
    </row>
    <row r="314" spans="1:2" x14ac:dyDescent="0.25">
      <c r="A314">
        <v>313</v>
      </c>
      <c r="B314">
        <v>151.88987247149132</v>
      </c>
    </row>
    <row r="315" spans="1:2" x14ac:dyDescent="0.25">
      <c r="A315">
        <v>314</v>
      </c>
      <c r="B315">
        <v>42.718626101811701</v>
      </c>
    </row>
    <row r="316" spans="1:2" x14ac:dyDescent="0.25">
      <c r="A316">
        <v>315</v>
      </c>
      <c r="B316">
        <v>767.21700636545836</v>
      </c>
    </row>
    <row r="317" spans="1:2" x14ac:dyDescent="0.25">
      <c r="A317">
        <v>316</v>
      </c>
      <c r="B317">
        <v>586.779152274132</v>
      </c>
    </row>
    <row r="318" spans="1:2" x14ac:dyDescent="0.25">
      <c r="A318">
        <v>317</v>
      </c>
      <c r="B318">
        <v>447.645515680313</v>
      </c>
    </row>
    <row r="319" spans="1:2" x14ac:dyDescent="0.25">
      <c r="A319">
        <v>318</v>
      </c>
      <c r="B319">
        <v>341.25639724731434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2B0E-B544-4F3B-860B-5B3A9504A1D4}">
  <dimension ref="A3:C54"/>
  <sheetViews>
    <sheetView workbookViewId="0">
      <selection activeCell="C28" sqref="C28"/>
    </sheetView>
  </sheetViews>
  <sheetFormatPr defaultRowHeight="15" x14ac:dyDescent="0.25"/>
  <cols>
    <col min="1" max="1" width="18.42578125" bestFit="1" customWidth="1"/>
    <col min="2" max="2" width="14.7109375" bestFit="1" customWidth="1"/>
    <col min="3" max="3" width="21.5703125" bestFit="1" customWidth="1"/>
    <col min="4" max="165" width="12" bestFit="1" customWidth="1"/>
    <col min="166" max="166" width="13.7109375" bestFit="1" customWidth="1"/>
    <col min="167" max="167" width="21.28515625" bestFit="1" customWidth="1"/>
    <col min="168" max="168" width="13.7109375" bestFit="1" customWidth="1"/>
    <col min="169" max="169" width="20.28515625" bestFit="1" customWidth="1"/>
    <col min="170" max="170" width="13.7109375" bestFit="1" customWidth="1"/>
    <col min="171" max="171" width="21.28515625" bestFit="1" customWidth="1"/>
    <col min="172" max="172" width="13.7109375" bestFit="1" customWidth="1"/>
    <col min="173" max="173" width="21.28515625" bestFit="1" customWidth="1"/>
    <col min="174" max="174" width="12" bestFit="1" customWidth="1"/>
    <col min="175" max="175" width="21.28515625" bestFit="1" customWidth="1"/>
    <col min="176" max="176" width="13.7109375" bestFit="1" customWidth="1"/>
    <col min="177" max="177" width="21.28515625" bestFit="1" customWidth="1"/>
    <col min="178" max="178" width="13.7109375" bestFit="1" customWidth="1"/>
    <col min="179" max="179" width="21.28515625" bestFit="1" customWidth="1"/>
    <col min="180" max="180" width="12.7109375" bestFit="1" customWidth="1"/>
    <col min="181" max="181" width="21.28515625" bestFit="1" customWidth="1"/>
    <col min="182" max="182" width="13.7109375" bestFit="1" customWidth="1"/>
    <col min="183" max="183" width="21.28515625" bestFit="1" customWidth="1"/>
    <col min="184" max="184" width="13.7109375" bestFit="1" customWidth="1"/>
    <col min="185" max="185" width="21.28515625" bestFit="1" customWidth="1"/>
    <col min="186" max="186" width="13.7109375" bestFit="1" customWidth="1"/>
    <col min="187" max="187" width="21.28515625" bestFit="1" customWidth="1"/>
    <col min="188" max="188" width="13.7109375" bestFit="1" customWidth="1"/>
    <col min="189" max="189" width="21.28515625" bestFit="1" customWidth="1"/>
    <col min="190" max="190" width="13.7109375" bestFit="1" customWidth="1"/>
    <col min="191" max="191" width="20.28515625" bestFit="1" customWidth="1"/>
    <col min="192" max="192" width="13.7109375" bestFit="1" customWidth="1"/>
    <col min="193" max="193" width="21.28515625" bestFit="1" customWidth="1"/>
    <col min="194" max="194" width="13.7109375" bestFit="1" customWidth="1"/>
    <col min="195" max="195" width="21.28515625" bestFit="1" customWidth="1"/>
    <col min="196" max="196" width="13.7109375" bestFit="1" customWidth="1"/>
    <col min="197" max="197" width="21.28515625" bestFit="1" customWidth="1"/>
    <col min="198" max="198" width="13.7109375" bestFit="1" customWidth="1"/>
    <col min="199" max="199" width="21.28515625" bestFit="1" customWidth="1"/>
    <col min="200" max="200" width="13.7109375" bestFit="1" customWidth="1"/>
    <col min="201" max="201" width="20.28515625" bestFit="1" customWidth="1"/>
    <col min="202" max="202" width="13.7109375" bestFit="1" customWidth="1"/>
    <col min="203" max="203" width="20.28515625" bestFit="1" customWidth="1"/>
    <col min="204" max="204" width="13.7109375" bestFit="1" customWidth="1"/>
    <col min="205" max="205" width="21.28515625" bestFit="1" customWidth="1"/>
    <col min="206" max="206" width="13.7109375" bestFit="1" customWidth="1"/>
    <col min="207" max="207" width="21.28515625" bestFit="1" customWidth="1"/>
    <col min="208" max="208" width="13.7109375" bestFit="1" customWidth="1"/>
    <col min="209" max="209" width="21.28515625" bestFit="1" customWidth="1"/>
    <col min="210" max="210" width="13.7109375" bestFit="1" customWidth="1"/>
    <col min="211" max="211" width="21.28515625" bestFit="1" customWidth="1"/>
    <col min="212" max="212" width="12.7109375" bestFit="1" customWidth="1"/>
    <col min="213" max="213" width="21.28515625" bestFit="1" customWidth="1"/>
    <col min="214" max="214" width="13.7109375" bestFit="1" customWidth="1"/>
    <col min="215" max="215" width="21.28515625" bestFit="1" customWidth="1"/>
    <col min="216" max="216" width="13.7109375" bestFit="1" customWidth="1"/>
    <col min="217" max="217" width="21.28515625" bestFit="1" customWidth="1"/>
    <col min="218" max="218" width="13.7109375" bestFit="1" customWidth="1"/>
    <col min="219" max="219" width="21.28515625" bestFit="1" customWidth="1"/>
    <col min="220" max="220" width="13.7109375" bestFit="1" customWidth="1"/>
    <col min="221" max="221" width="21.28515625" bestFit="1" customWidth="1"/>
    <col min="222" max="222" width="12.7109375" bestFit="1" customWidth="1"/>
    <col min="223" max="223" width="21.28515625" bestFit="1" customWidth="1"/>
    <col min="224" max="224" width="13.7109375" bestFit="1" customWidth="1"/>
    <col min="225" max="225" width="21.28515625" bestFit="1" customWidth="1"/>
    <col min="226" max="226" width="13.7109375" bestFit="1" customWidth="1"/>
    <col min="227" max="227" width="21.28515625" bestFit="1" customWidth="1"/>
    <col min="228" max="228" width="13.7109375" bestFit="1" customWidth="1"/>
    <col min="229" max="229" width="21.28515625" bestFit="1" customWidth="1"/>
    <col min="230" max="230" width="13.7109375" bestFit="1" customWidth="1"/>
    <col min="231" max="231" width="21.28515625" bestFit="1" customWidth="1"/>
    <col min="232" max="232" width="13.7109375" bestFit="1" customWidth="1"/>
    <col min="233" max="233" width="20.28515625" bestFit="1" customWidth="1"/>
    <col min="234" max="234" width="13.7109375" bestFit="1" customWidth="1"/>
    <col min="235" max="235" width="21.28515625" bestFit="1" customWidth="1"/>
    <col min="236" max="236" width="13.7109375" bestFit="1" customWidth="1"/>
    <col min="237" max="237" width="21.28515625" bestFit="1" customWidth="1"/>
    <col min="238" max="238" width="13.7109375" bestFit="1" customWidth="1"/>
    <col min="239" max="239" width="21.28515625" bestFit="1" customWidth="1"/>
    <col min="240" max="240" width="13.7109375" bestFit="1" customWidth="1"/>
    <col min="241" max="241" width="21.28515625" bestFit="1" customWidth="1"/>
    <col min="242" max="242" width="13.7109375" bestFit="1" customWidth="1"/>
    <col min="243" max="243" width="21.28515625" bestFit="1" customWidth="1"/>
    <col min="244" max="244" width="13.7109375" bestFit="1" customWidth="1"/>
    <col min="245" max="245" width="21.28515625" bestFit="1" customWidth="1"/>
    <col min="246" max="246" width="13.7109375" bestFit="1" customWidth="1"/>
    <col min="247" max="247" width="21.28515625" bestFit="1" customWidth="1"/>
    <col min="248" max="248" width="13.7109375" bestFit="1" customWidth="1"/>
    <col min="249" max="249" width="21.28515625" bestFit="1" customWidth="1"/>
    <col min="250" max="250" width="13.7109375" bestFit="1" customWidth="1"/>
    <col min="251" max="251" width="21.28515625" bestFit="1" customWidth="1"/>
    <col min="252" max="252" width="13.7109375" bestFit="1" customWidth="1"/>
    <col min="253" max="253" width="21.28515625" bestFit="1" customWidth="1"/>
    <col min="254" max="254" width="13.7109375" bestFit="1" customWidth="1"/>
    <col min="255" max="255" width="21.28515625" bestFit="1" customWidth="1"/>
    <col min="256" max="256" width="13.7109375" bestFit="1" customWidth="1"/>
    <col min="257" max="257" width="21.28515625" bestFit="1" customWidth="1"/>
    <col min="258" max="258" width="12.7109375" bestFit="1" customWidth="1"/>
    <col min="259" max="259" width="21.28515625" bestFit="1" customWidth="1"/>
    <col min="260" max="260" width="12.7109375" bestFit="1" customWidth="1"/>
    <col min="261" max="261" width="20.28515625" bestFit="1" customWidth="1"/>
    <col min="262" max="262" width="13.7109375" bestFit="1" customWidth="1"/>
    <col min="263" max="263" width="21.28515625" bestFit="1" customWidth="1"/>
    <col min="264" max="264" width="12.7109375" bestFit="1" customWidth="1"/>
    <col min="265" max="265" width="21.28515625" bestFit="1" customWidth="1"/>
    <col min="266" max="266" width="13.7109375" bestFit="1" customWidth="1"/>
    <col min="267" max="267" width="21.28515625" bestFit="1" customWidth="1"/>
    <col min="268" max="268" width="13.7109375" bestFit="1" customWidth="1"/>
    <col min="269" max="269" width="21.28515625" bestFit="1" customWidth="1"/>
    <col min="270" max="270" width="13.7109375" bestFit="1" customWidth="1"/>
    <col min="271" max="271" width="21.28515625" bestFit="1" customWidth="1"/>
    <col min="272" max="272" width="13.7109375" bestFit="1" customWidth="1"/>
    <col min="273" max="273" width="21.28515625" bestFit="1" customWidth="1"/>
    <col min="274" max="274" width="13.7109375" bestFit="1" customWidth="1"/>
    <col min="275" max="275" width="21.28515625" bestFit="1" customWidth="1"/>
    <col min="276" max="276" width="13.7109375" bestFit="1" customWidth="1"/>
    <col min="277" max="277" width="21.28515625" bestFit="1" customWidth="1"/>
    <col min="278" max="278" width="13.7109375" bestFit="1" customWidth="1"/>
    <col min="279" max="279" width="21.28515625" bestFit="1" customWidth="1"/>
    <col min="280" max="280" width="13.7109375" bestFit="1" customWidth="1"/>
    <col min="281" max="281" width="20.28515625" bestFit="1" customWidth="1"/>
    <col min="282" max="282" width="13.7109375" bestFit="1" customWidth="1"/>
    <col min="283" max="283" width="20.28515625" bestFit="1" customWidth="1"/>
    <col min="284" max="284" width="13.7109375" bestFit="1" customWidth="1"/>
    <col min="285" max="285" width="21.28515625" bestFit="1" customWidth="1"/>
    <col min="286" max="286" width="13.7109375" bestFit="1" customWidth="1"/>
    <col min="287" max="287" width="21.28515625" bestFit="1" customWidth="1"/>
    <col min="288" max="288" width="13.7109375" bestFit="1" customWidth="1"/>
    <col min="289" max="289" width="21.28515625" bestFit="1" customWidth="1"/>
    <col min="290" max="290" width="13.7109375" bestFit="1" customWidth="1"/>
    <col min="291" max="291" width="20.28515625" bestFit="1" customWidth="1"/>
    <col min="292" max="292" width="13.7109375" bestFit="1" customWidth="1"/>
    <col min="293" max="293" width="21.28515625" bestFit="1" customWidth="1"/>
    <col min="294" max="294" width="13.7109375" bestFit="1" customWidth="1"/>
    <col min="295" max="295" width="21.28515625" bestFit="1" customWidth="1"/>
    <col min="296" max="296" width="13.7109375" bestFit="1" customWidth="1"/>
    <col min="297" max="297" width="21.28515625" bestFit="1" customWidth="1"/>
    <col min="298" max="298" width="12.7109375" bestFit="1" customWidth="1"/>
    <col min="299" max="299" width="21.28515625" bestFit="1" customWidth="1"/>
    <col min="300" max="300" width="13.7109375" bestFit="1" customWidth="1"/>
    <col min="301" max="301" width="20.28515625" bestFit="1" customWidth="1"/>
    <col min="302" max="302" width="13.7109375" bestFit="1" customWidth="1"/>
    <col min="303" max="303" width="20.28515625" bestFit="1" customWidth="1"/>
    <col min="304" max="304" width="13.7109375" bestFit="1" customWidth="1"/>
    <col min="305" max="305" width="21.28515625" bestFit="1" customWidth="1"/>
    <col min="306" max="306" width="13.7109375" bestFit="1" customWidth="1"/>
    <col min="307" max="307" width="21.28515625" bestFit="1" customWidth="1"/>
    <col min="308" max="308" width="13.7109375" bestFit="1" customWidth="1"/>
    <col min="309" max="309" width="21.28515625" bestFit="1" customWidth="1"/>
    <col min="310" max="310" width="13.7109375" bestFit="1" customWidth="1"/>
    <col min="311" max="311" width="21.28515625" bestFit="1" customWidth="1"/>
    <col min="312" max="312" width="13.7109375" bestFit="1" customWidth="1"/>
    <col min="313" max="313" width="21.28515625" bestFit="1" customWidth="1"/>
    <col min="314" max="314" width="13.7109375" bestFit="1" customWidth="1"/>
    <col min="315" max="315" width="21.28515625" bestFit="1" customWidth="1"/>
    <col min="316" max="316" width="13.7109375" bestFit="1" customWidth="1"/>
    <col min="317" max="317" width="21.28515625" bestFit="1" customWidth="1"/>
    <col min="318" max="318" width="13.7109375" bestFit="1" customWidth="1"/>
    <col min="319" max="319" width="21.28515625" bestFit="1" customWidth="1"/>
    <col min="320" max="320" width="13.7109375" bestFit="1" customWidth="1"/>
    <col min="321" max="321" width="21.28515625" bestFit="1" customWidth="1"/>
    <col min="322" max="322" width="13.7109375" bestFit="1" customWidth="1"/>
    <col min="323" max="323" width="21.28515625" bestFit="1" customWidth="1"/>
    <col min="324" max="324" width="13.7109375" bestFit="1" customWidth="1"/>
    <col min="325" max="325" width="21.28515625" bestFit="1" customWidth="1"/>
    <col min="326" max="326" width="13.7109375" bestFit="1" customWidth="1"/>
    <col min="327" max="327" width="21.28515625" bestFit="1" customWidth="1"/>
    <col min="328" max="328" width="10" bestFit="1" customWidth="1"/>
  </cols>
  <sheetData>
    <row r="3" spans="1:3" x14ac:dyDescent="0.25">
      <c r="A3" s="1" t="s">
        <v>47</v>
      </c>
      <c r="B3" t="s">
        <v>51</v>
      </c>
      <c r="C3" t="s">
        <v>52</v>
      </c>
    </row>
    <row r="4" spans="1:3" x14ac:dyDescent="0.25">
      <c r="A4" s="2">
        <v>28</v>
      </c>
      <c r="B4">
        <v>0.96466690301895097</v>
      </c>
      <c r="C4">
        <v>759.97562170028652</v>
      </c>
    </row>
    <row r="5" spans="1:3" x14ac:dyDescent="0.25">
      <c r="A5" s="2">
        <v>1</v>
      </c>
      <c r="B5">
        <v>0.76469906568527224</v>
      </c>
      <c r="C5">
        <v>1110.4525318145752</v>
      </c>
    </row>
    <row r="6" spans="1:3" x14ac:dyDescent="0.25">
      <c r="A6" s="2">
        <v>2</v>
      </c>
      <c r="B6">
        <v>1.9527700543403599</v>
      </c>
      <c r="C6">
        <v>35.214128971099846</v>
      </c>
    </row>
    <row r="7" spans="1:3" x14ac:dyDescent="0.25">
      <c r="A7" s="2">
        <v>4</v>
      </c>
      <c r="B7">
        <v>0.96687379479408309</v>
      </c>
      <c r="C7">
        <v>96.870995998382654</v>
      </c>
    </row>
    <row r="8" spans="1:3" x14ac:dyDescent="0.25">
      <c r="A8" s="2">
        <v>5</v>
      </c>
      <c r="B8">
        <v>1.6158711910247849</v>
      </c>
      <c r="C8">
        <v>44.869354844093351</v>
      </c>
    </row>
    <row r="9" spans="1:3" x14ac:dyDescent="0.25">
      <c r="A9" s="2">
        <v>6</v>
      </c>
      <c r="B9">
        <v>0.94247695803642295</v>
      </c>
      <c r="C9">
        <v>279.97450625896454</v>
      </c>
    </row>
    <row r="10" spans="1:3" x14ac:dyDescent="0.25">
      <c r="A10" s="2">
        <v>8</v>
      </c>
      <c r="B10">
        <v>1.1712895035743749</v>
      </c>
      <c r="C10">
        <v>365.84479689598095</v>
      </c>
    </row>
    <row r="11" spans="1:3" x14ac:dyDescent="0.25">
      <c r="A11" s="2">
        <v>9</v>
      </c>
      <c r="B11">
        <v>1.1152212023735051</v>
      </c>
      <c r="C11">
        <v>403.4119765758515</v>
      </c>
    </row>
    <row r="12" spans="1:3" x14ac:dyDescent="0.25">
      <c r="A12" s="2">
        <v>25</v>
      </c>
      <c r="B12">
        <v>0.75296533107757557</v>
      </c>
      <c r="C12">
        <v>241.858729505539</v>
      </c>
    </row>
    <row r="13" spans="1:3" x14ac:dyDescent="0.25">
      <c r="A13" s="2">
        <v>39</v>
      </c>
      <c r="B13">
        <v>0.78984035253524776</v>
      </c>
      <c r="C13">
        <v>222.9194499015808</v>
      </c>
    </row>
    <row r="14" spans="1:3" x14ac:dyDescent="0.25">
      <c r="A14" s="2">
        <v>22</v>
      </c>
      <c r="B14">
        <v>0.79153627157211304</v>
      </c>
      <c r="C14">
        <v>237.40590095520048</v>
      </c>
    </row>
    <row r="15" spans="1:3" x14ac:dyDescent="0.25">
      <c r="A15" s="2">
        <v>32</v>
      </c>
      <c r="B15">
        <v>0.79672435522079443</v>
      </c>
      <c r="C15">
        <v>438.65029358863819</v>
      </c>
    </row>
    <row r="16" spans="1:3" x14ac:dyDescent="0.25">
      <c r="A16" s="2">
        <v>17</v>
      </c>
      <c r="B16">
        <v>0.80645683407783497</v>
      </c>
      <c r="C16">
        <v>189.42043471336351</v>
      </c>
    </row>
    <row r="17" spans="1:3" x14ac:dyDescent="0.25">
      <c r="A17" s="2">
        <v>29</v>
      </c>
      <c r="B17">
        <v>0.81932044029235851</v>
      </c>
      <c r="C17">
        <v>967.80585622787703</v>
      </c>
    </row>
    <row r="18" spans="1:3" x14ac:dyDescent="0.25">
      <c r="A18" s="2">
        <v>15</v>
      </c>
      <c r="B18">
        <v>0.851278215646744</v>
      </c>
      <c r="C18">
        <v>1654.6013046503049</v>
      </c>
    </row>
    <row r="19" spans="1:3" x14ac:dyDescent="0.25">
      <c r="A19" s="2">
        <v>11</v>
      </c>
      <c r="B19">
        <v>1.6779610514640848</v>
      </c>
      <c r="C19">
        <v>171.9132895469665</v>
      </c>
    </row>
    <row r="20" spans="1:3" x14ac:dyDescent="0.25">
      <c r="A20" s="2">
        <v>12</v>
      </c>
      <c r="B20">
        <v>1.5422530770301801</v>
      </c>
      <c r="C20">
        <v>207.3651266098025</v>
      </c>
    </row>
    <row r="21" spans="1:3" x14ac:dyDescent="0.25">
      <c r="A21" s="2">
        <v>13</v>
      </c>
      <c r="B21">
        <v>0.9808446168899535</v>
      </c>
      <c r="C21">
        <v>320.16464054584497</v>
      </c>
    </row>
    <row r="22" spans="1:3" x14ac:dyDescent="0.25">
      <c r="A22" s="2">
        <v>14</v>
      </c>
      <c r="B22">
        <v>1.12651175260544</v>
      </c>
      <c r="C22">
        <v>57.743939161300645</v>
      </c>
    </row>
    <row r="23" spans="1:3" x14ac:dyDescent="0.25">
      <c r="A23" s="2">
        <v>18</v>
      </c>
      <c r="B23">
        <v>0.97130012512207053</v>
      </c>
      <c r="C23">
        <v>312.80249845981598</v>
      </c>
    </row>
    <row r="24" spans="1:3" x14ac:dyDescent="0.25">
      <c r="A24" s="2">
        <v>19</v>
      </c>
      <c r="B24">
        <v>1.19983106851578</v>
      </c>
      <c r="C24">
        <v>231.34691131114948</v>
      </c>
    </row>
    <row r="25" spans="1:3" x14ac:dyDescent="0.25">
      <c r="A25" s="2">
        <v>20</v>
      </c>
      <c r="B25">
        <v>0.94909858703613303</v>
      </c>
      <c r="C25">
        <v>297.20837211608853</v>
      </c>
    </row>
    <row r="26" spans="1:3" x14ac:dyDescent="0.25">
      <c r="A26" s="2">
        <v>24</v>
      </c>
      <c r="B26">
        <v>1.0296513438224801</v>
      </c>
      <c r="C26">
        <v>385.73561918735504</v>
      </c>
    </row>
    <row r="27" spans="1:3" x14ac:dyDescent="0.25">
      <c r="A27" s="2">
        <v>26</v>
      </c>
      <c r="B27">
        <v>0.8907177746295929</v>
      </c>
      <c r="C27">
        <v>395.29843759536749</v>
      </c>
    </row>
    <row r="28" spans="1:3" x14ac:dyDescent="0.25">
      <c r="A28" s="2">
        <v>27</v>
      </c>
      <c r="B28">
        <v>0.88621884584426858</v>
      </c>
      <c r="C28">
        <v>132.58180737495451</v>
      </c>
    </row>
    <row r="29" spans="1:3" x14ac:dyDescent="0.25">
      <c r="A29" s="2">
        <v>30</v>
      </c>
      <c r="B29">
        <v>1.711022853851315</v>
      </c>
      <c r="C29">
        <v>109.1490952968598</v>
      </c>
    </row>
    <row r="30" spans="1:3" x14ac:dyDescent="0.25">
      <c r="A30" s="2">
        <v>31</v>
      </c>
      <c r="B30">
        <v>1.5940940976142901</v>
      </c>
      <c r="C30">
        <v>168.44133806228649</v>
      </c>
    </row>
    <row r="31" spans="1:3" x14ac:dyDescent="0.25">
      <c r="A31" s="2">
        <v>33</v>
      </c>
      <c r="B31">
        <v>1.03638732433319</v>
      </c>
      <c r="C31">
        <v>83.884570956230164</v>
      </c>
    </row>
    <row r="32" spans="1:3" x14ac:dyDescent="0.25">
      <c r="A32" s="2">
        <v>34</v>
      </c>
      <c r="B32">
        <v>0.90862318873405445</v>
      </c>
      <c r="C32">
        <v>185.70748877525301</v>
      </c>
    </row>
    <row r="33" spans="1:3" x14ac:dyDescent="0.25">
      <c r="A33" s="2">
        <v>35</v>
      </c>
      <c r="B33">
        <v>1.4595974683761601</v>
      </c>
      <c r="C33">
        <v>123.79344701766951</v>
      </c>
    </row>
    <row r="34" spans="1:3" x14ac:dyDescent="0.25">
      <c r="A34" s="2">
        <v>37</v>
      </c>
      <c r="B34">
        <v>1.01349937915802</v>
      </c>
      <c r="C34">
        <v>148.13990521431001</v>
      </c>
    </row>
    <row r="35" spans="1:3" x14ac:dyDescent="0.25">
      <c r="A35" s="2">
        <v>38</v>
      </c>
      <c r="B35">
        <v>0.98888421058654807</v>
      </c>
      <c r="C35">
        <v>844.76633393764496</v>
      </c>
    </row>
    <row r="36" spans="1:3" x14ac:dyDescent="0.25">
      <c r="A36" s="2">
        <v>40</v>
      </c>
      <c r="B36">
        <v>1.0133644342422501</v>
      </c>
      <c r="C36">
        <v>342.4445874691005</v>
      </c>
    </row>
    <row r="37" spans="1:3" x14ac:dyDescent="0.25">
      <c r="A37" s="2">
        <v>43</v>
      </c>
      <c r="B37">
        <v>0.96660369634628296</v>
      </c>
      <c r="C37">
        <v>435.97902572154999</v>
      </c>
    </row>
    <row r="38" spans="1:3" x14ac:dyDescent="0.25">
      <c r="A38" s="2">
        <v>51</v>
      </c>
      <c r="B38">
        <v>0.66541944444179524</v>
      </c>
      <c r="C38">
        <v>1710.1533192992224</v>
      </c>
    </row>
    <row r="39" spans="1:3" x14ac:dyDescent="0.25">
      <c r="A39" s="2">
        <v>50</v>
      </c>
      <c r="B39">
        <v>0.83004119992256142</v>
      </c>
      <c r="C39">
        <v>123.72795104980449</v>
      </c>
    </row>
    <row r="40" spans="1:3" x14ac:dyDescent="0.25">
      <c r="A40" s="2">
        <v>49</v>
      </c>
      <c r="B40">
        <v>0.86117330193519592</v>
      </c>
      <c r="C40">
        <v>77.1702365875244</v>
      </c>
    </row>
    <row r="41" spans="1:3" x14ac:dyDescent="0.25">
      <c r="A41" s="2">
        <v>52</v>
      </c>
      <c r="B41">
        <v>0.93345111608505249</v>
      </c>
      <c r="C41">
        <v>122.62383902072901</v>
      </c>
    </row>
    <row r="42" spans="1:3" x14ac:dyDescent="0.25">
      <c r="A42" s="2">
        <v>45</v>
      </c>
      <c r="B42">
        <v>0.94426611065864552</v>
      </c>
      <c r="C42">
        <v>607.65942025184654</v>
      </c>
    </row>
    <row r="43" spans="1:3" x14ac:dyDescent="0.25">
      <c r="A43" s="2">
        <v>46</v>
      </c>
      <c r="B43">
        <v>0.94557100534439098</v>
      </c>
      <c r="C43">
        <v>1124.65449011326</v>
      </c>
    </row>
    <row r="44" spans="1:3" x14ac:dyDescent="0.25">
      <c r="A44" s="2">
        <v>47</v>
      </c>
      <c r="B44">
        <v>1.1077719926834151</v>
      </c>
      <c r="C44">
        <v>68.375723242759705</v>
      </c>
    </row>
    <row r="45" spans="1:3" x14ac:dyDescent="0.25">
      <c r="A45" s="2">
        <v>48</v>
      </c>
      <c r="B45">
        <v>1.143988192081455</v>
      </c>
      <c r="C45">
        <v>48.547091484069853</v>
      </c>
    </row>
    <row r="46" spans="1:3" x14ac:dyDescent="0.25">
      <c r="A46" s="2">
        <v>57</v>
      </c>
      <c r="B46">
        <v>1.1459908882776899</v>
      </c>
      <c r="C46">
        <v>153.52735249201433</v>
      </c>
    </row>
    <row r="47" spans="1:3" x14ac:dyDescent="0.25">
      <c r="A47" s="2">
        <v>58</v>
      </c>
      <c r="B47">
        <v>1.15646708011627</v>
      </c>
      <c r="C47">
        <v>1582.70820379257</v>
      </c>
    </row>
    <row r="48" spans="1:3" x14ac:dyDescent="0.25">
      <c r="A48" s="2">
        <v>56</v>
      </c>
      <c r="B48">
        <v>1.1576234499613434</v>
      </c>
      <c r="C48">
        <v>67.089287519454928</v>
      </c>
    </row>
    <row r="49" spans="1:3" x14ac:dyDescent="0.25">
      <c r="A49" s="2">
        <v>44</v>
      </c>
      <c r="B49">
        <v>1.2092764973640451</v>
      </c>
      <c r="C49">
        <v>210.6716179847715</v>
      </c>
    </row>
    <row r="50" spans="1:3" x14ac:dyDescent="0.25">
      <c r="A50" s="2">
        <v>59</v>
      </c>
      <c r="B50">
        <v>1.22573939959208</v>
      </c>
      <c r="C50">
        <v>33.416635910669967</v>
      </c>
    </row>
    <row r="51" spans="1:3" x14ac:dyDescent="0.25">
      <c r="A51" s="2">
        <v>53</v>
      </c>
      <c r="B51">
        <v>1.2264902591705349</v>
      </c>
      <c r="C51">
        <v>29.133209705352748</v>
      </c>
    </row>
    <row r="52" spans="1:3" x14ac:dyDescent="0.25">
      <c r="A52" s="2">
        <v>54</v>
      </c>
      <c r="B52">
        <v>1.2497820854187001</v>
      </c>
      <c r="C52">
        <v>64.613764643669157</v>
      </c>
    </row>
    <row r="53" spans="1:3" x14ac:dyDescent="0.25">
      <c r="A53" s="2">
        <v>55</v>
      </c>
      <c r="B53">
        <v>1.2558864752451566</v>
      </c>
      <c r="C53">
        <v>118.85743689537034</v>
      </c>
    </row>
    <row r="54" spans="1:3" x14ac:dyDescent="0.25">
      <c r="A54" s="2" t="s">
        <v>48</v>
      </c>
      <c r="B54">
        <v>54.107393867770838</v>
      </c>
      <c r="C54">
        <v>18146.67189695438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FC83-F934-41EF-A229-BC09869CC9BD}">
  <dimension ref="A1:AP51"/>
  <sheetViews>
    <sheetView workbookViewId="0">
      <selection activeCell="A18" sqref="A18"/>
    </sheetView>
  </sheetViews>
  <sheetFormatPr defaultRowHeight="15" x14ac:dyDescent="0.25"/>
  <cols>
    <col min="2" max="2" width="23.28515625" customWidth="1"/>
    <col min="3" max="3" width="13.5703125" customWidth="1"/>
    <col min="4" max="4" width="20.5703125" customWidth="1"/>
    <col min="5" max="5" width="16.5703125" customWidth="1"/>
    <col min="6" max="6" width="9.42578125" customWidth="1"/>
    <col min="7" max="7" width="14.140625" customWidth="1"/>
    <col min="8" max="8" width="12.28515625" customWidth="1"/>
    <col min="9" max="9" width="12.5703125" customWidth="1"/>
    <col min="10" max="16" width="13.5703125" customWidth="1"/>
    <col min="17" max="23" width="20.5703125" customWidth="1"/>
    <col min="24" max="30" width="15.5703125" customWidth="1"/>
    <col min="31" max="37" width="16.5703125" customWidth="1"/>
    <col min="38" max="39" width="18" customWidth="1"/>
    <col min="40" max="40" width="10.5703125" customWidth="1"/>
    <col min="42" max="42" width="14" customWidth="1"/>
  </cols>
  <sheetData>
    <row r="1" spans="1:4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46</v>
      </c>
      <c r="AP1" s="7" t="s">
        <v>50</v>
      </c>
    </row>
    <row r="2" spans="1:42" x14ac:dyDescent="0.25">
      <c r="A2" s="5">
        <v>51</v>
      </c>
      <c r="B2" s="4">
        <v>2</v>
      </c>
      <c r="C2" s="4">
        <v>1</v>
      </c>
      <c r="D2" s="4">
        <v>1</v>
      </c>
      <c r="E2" s="4">
        <v>2</v>
      </c>
      <c r="F2" s="4">
        <v>0.44</v>
      </c>
      <c r="G2" s="4">
        <v>5</v>
      </c>
      <c r="H2" s="4">
        <v>4</v>
      </c>
      <c r="I2" s="4">
        <v>227</v>
      </c>
      <c r="J2" s="4">
        <v>1</v>
      </c>
      <c r="K2" s="4"/>
      <c r="L2" s="4"/>
      <c r="M2" s="4"/>
      <c r="N2" s="4"/>
      <c r="O2" s="4"/>
      <c r="P2" s="4"/>
      <c r="Q2" s="4">
        <v>0</v>
      </c>
      <c r="R2" s="4"/>
      <c r="S2" s="4"/>
      <c r="T2" s="4"/>
      <c r="U2" s="4"/>
      <c r="V2" s="4"/>
      <c r="W2" s="4"/>
      <c r="X2" s="4">
        <v>7</v>
      </c>
      <c r="Y2" s="4"/>
      <c r="Z2" s="4"/>
      <c r="AA2" s="4"/>
      <c r="AB2" s="4"/>
      <c r="AC2" s="4"/>
      <c r="AD2" s="4"/>
      <c r="AE2" s="4">
        <v>7</v>
      </c>
      <c r="AF2" s="4"/>
      <c r="AG2" s="4"/>
      <c r="AH2" s="4"/>
      <c r="AI2" s="4"/>
      <c r="AJ2" s="4"/>
      <c r="AK2" s="4"/>
      <c r="AL2" s="4">
        <v>26</v>
      </c>
      <c r="AM2" s="4"/>
      <c r="AN2" s="4">
        <v>25</v>
      </c>
      <c r="AO2" s="4">
        <v>0.66541944444179524</v>
      </c>
      <c r="AP2" s="4">
        <v>1710.1533192992224</v>
      </c>
    </row>
    <row r="3" spans="1:42" x14ac:dyDescent="0.25">
      <c r="A3" s="5">
        <v>25</v>
      </c>
      <c r="B3" s="4">
        <v>2</v>
      </c>
      <c r="C3" s="4">
        <v>1</v>
      </c>
      <c r="D3" s="4">
        <v>1</v>
      </c>
      <c r="E3" s="4">
        <v>2</v>
      </c>
      <c r="F3" s="4">
        <v>0.38</v>
      </c>
      <c r="G3" s="4">
        <v>4</v>
      </c>
      <c r="H3" s="4">
        <v>5</v>
      </c>
      <c r="I3" s="4">
        <v>101</v>
      </c>
      <c r="J3" s="4">
        <v>1</v>
      </c>
      <c r="K3" s="4"/>
      <c r="L3" s="4"/>
      <c r="M3" s="4"/>
      <c r="N3" s="4"/>
      <c r="O3" s="4"/>
      <c r="P3" s="4"/>
      <c r="Q3" s="4">
        <v>0</v>
      </c>
      <c r="R3" s="4"/>
      <c r="S3" s="4"/>
      <c r="T3" s="4"/>
      <c r="U3" s="4"/>
      <c r="V3" s="4"/>
      <c r="W3" s="4"/>
      <c r="X3" s="4">
        <v>7</v>
      </c>
      <c r="Y3" s="4"/>
      <c r="Z3" s="4"/>
      <c r="AA3" s="4"/>
      <c r="AB3" s="4"/>
      <c r="AC3" s="4"/>
      <c r="AD3" s="4"/>
      <c r="AE3" s="4">
        <v>9</v>
      </c>
      <c r="AF3" s="4"/>
      <c r="AG3" s="4"/>
      <c r="AH3" s="4"/>
      <c r="AI3" s="4"/>
      <c r="AJ3" s="4"/>
      <c r="AK3" s="4"/>
      <c r="AL3" s="4">
        <v>40</v>
      </c>
      <c r="AM3" s="4"/>
      <c r="AN3" s="4">
        <v>1</v>
      </c>
      <c r="AO3" s="4">
        <v>0.75296533107757557</v>
      </c>
      <c r="AP3" s="4">
        <v>241.858729505539</v>
      </c>
    </row>
    <row r="4" spans="1:42" x14ac:dyDescent="0.25">
      <c r="A4" s="5">
        <v>1</v>
      </c>
      <c r="B4" s="4">
        <v>2</v>
      </c>
      <c r="C4" s="4">
        <v>1</v>
      </c>
      <c r="D4" s="4">
        <v>1</v>
      </c>
      <c r="E4" s="4">
        <v>2</v>
      </c>
      <c r="F4" s="4">
        <v>0.24</v>
      </c>
      <c r="G4" s="4">
        <v>5</v>
      </c>
      <c r="H4" s="4">
        <v>5</v>
      </c>
      <c r="I4" s="4">
        <v>187</v>
      </c>
      <c r="J4" s="4">
        <v>1</v>
      </c>
      <c r="K4" s="4"/>
      <c r="L4" s="4"/>
      <c r="M4" s="4"/>
      <c r="N4" s="4"/>
      <c r="O4" s="4"/>
      <c r="P4" s="4"/>
      <c r="Q4" s="4">
        <v>0</v>
      </c>
      <c r="R4" s="4"/>
      <c r="S4" s="4"/>
      <c r="T4" s="4"/>
      <c r="U4" s="4"/>
      <c r="V4" s="4"/>
      <c r="W4" s="4"/>
      <c r="X4" s="4">
        <v>5</v>
      </c>
      <c r="Y4" s="4"/>
      <c r="Z4" s="4"/>
      <c r="AA4" s="4"/>
      <c r="AB4" s="4"/>
      <c r="AC4" s="4"/>
      <c r="AD4" s="4"/>
      <c r="AE4" s="4">
        <v>7</v>
      </c>
      <c r="AF4" s="4"/>
      <c r="AG4" s="4"/>
      <c r="AH4" s="4"/>
      <c r="AI4" s="4"/>
      <c r="AJ4" s="4"/>
      <c r="AK4" s="4"/>
      <c r="AL4" s="4">
        <v>68</v>
      </c>
      <c r="AM4" s="4"/>
      <c r="AN4" s="4"/>
      <c r="AO4" s="4">
        <v>0.76469906568527224</v>
      </c>
      <c r="AP4" s="4">
        <v>1110.4525318145752</v>
      </c>
    </row>
    <row r="5" spans="1:42" x14ac:dyDescent="0.25">
      <c r="A5" s="5">
        <v>39</v>
      </c>
      <c r="B5" s="4">
        <v>2</v>
      </c>
      <c r="C5" s="4">
        <v>1</v>
      </c>
      <c r="D5" s="4">
        <v>1</v>
      </c>
      <c r="E5" s="4">
        <v>1</v>
      </c>
      <c r="F5" s="4">
        <v>0.34</v>
      </c>
      <c r="G5" s="4">
        <v>4</v>
      </c>
      <c r="H5" s="4">
        <v>6</v>
      </c>
      <c r="I5" s="4">
        <v>207</v>
      </c>
      <c r="J5" s="4">
        <v>1</v>
      </c>
      <c r="K5" s="4"/>
      <c r="L5" s="4"/>
      <c r="M5" s="4"/>
      <c r="N5" s="4"/>
      <c r="O5" s="4"/>
      <c r="P5" s="4"/>
      <c r="Q5" s="4">
        <v>0</v>
      </c>
      <c r="R5" s="4"/>
      <c r="S5" s="4"/>
      <c r="T5" s="4"/>
      <c r="U5" s="4"/>
      <c r="V5" s="4"/>
      <c r="W5" s="4"/>
      <c r="X5" s="4">
        <v>5</v>
      </c>
      <c r="Y5" s="4"/>
      <c r="Z5" s="4"/>
      <c r="AA5" s="4"/>
      <c r="AB5" s="4"/>
      <c r="AC5" s="4"/>
      <c r="AD5" s="4"/>
      <c r="AE5" s="4">
        <v>9</v>
      </c>
      <c r="AF5" s="4"/>
      <c r="AG5" s="4"/>
      <c r="AH5" s="4"/>
      <c r="AI5" s="4"/>
      <c r="AJ5" s="4"/>
      <c r="AK5" s="4"/>
      <c r="AL5" s="4"/>
      <c r="AM5" s="4"/>
      <c r="AN5" s="4">
        <v>1</v>
      </c>
      <c r="AO5" s="4">
        <v>0.78984035253524776</v>
      </c>
      <c r="AP5" s="4">
        <v>222.9194499015808</v>
      </c>
    </row>
    <row r="6" spans="1:42" x14ac:dyDescent="0.25">
      <c r="A6" s="6">
        <v>22</v>
      </c>
      <c r="B6" s="3">
        <v>2</v>
      </c>
      <c r="C6" s="3">
        <v>1</v>
      </c>
      <c r="D6" s="3">
        <v>1</v>
      </c>
      <c r="E6" s="3">
        <v>2</v>
      </c>
      <c r="F6" s="3">
        <v>0.28000000000000003</v>
      </c>
      <c r="G6" s="3">
        <v>4</v>
      </c>
      <c r="H6" s="3">
        <v>9</v>
      </c>
      <c r="I6" s="3">
        <v>285</v>
      </c>
      <c r="J6" s="3">
        <v>1</v>
      </c>
      <c r="K6" s="3"/>
      <c r="L6" s="3"/>
      <c r="M6" s="3"/>
      <c r="N6" s="3"/>
      <c r="O6" s="3"/>
      <c r="P6" s="3"/>
      <c r="Q6" s="3">
        <v>0</v>
      </c>
      <c r="R6" s="3"/>
      <c r="S6" s="3"/>
      <c r="T6" s="3"/>
      <c r="U6" s="3"/>
      <c r="V6" s="3"/>
      <c r="W6" s="3"/>
      <c r="X6" s="3">
        <v>5</v>
      </c>
      <c r="Y6" s="3"/>
      <c r="Z6" s="3"/>
      <c r="AA6" s="3"/>
      <c r="AB6" s="3"/>
      <c r="AC6" s="3"/>
      <c r="AD6" s="3"/>
      <c r="AE6" s="3">
        <v>11</v>
      </c>
      <c r="AF6" s="3"/>
      <c r="AG6" s="3"/>
      <c r="AH6" s="3"/>
      <c r="AI6" s="3"/>
      <c r="AJ6" s="3"/>
      <c r="AK6" s="3"/>
      <c r="AL6" s="3">
        <v>62</v>
      </c>
      <c r="AM6" s="3"/>
      <c r="AN6" s="3">
        <v>1</v>
      </c>
      <c r="AO6" s="3">
        <v>0.79153627157211304</v>
      </c>
      <c r="AP6" s="3">
        <v>237.40590095520048</v>
      </c>
    </row>
    <row r="7" spans="1:42" x14ac:dyDescent="0.25">
      <c r="A7" s="6">
        <v>32</v>
      </c>
      <c r="B7" s="3">
        <v>4</v>
      </c>
      <c r="C7" s="3">
        <v>1</v>
      </c>
      <c r="D7" s="3">
        <v>0</v>
      </c>
      <c r="E7" s="3">
        <v>2</v>
      </c>
      <c r="F7" s="3">
        <v>0.34</v>
      </c>
      <c r="G7" s="3">
        <v>4</v>
      </c>
      <c r="H7" s="3">
        <v>9</v>
      </c>
      <c r="I7" s="3">
        <v>150</v>
      </c>
      <c r="J7" s="3">
        <v>1</v>
      </c>
      <c r="K7" s="3">
        <v>1</v>
      </c>
      <c r="L7" s="3">
        <v>0</v>
      </c>
      <c r="M7" s="3"/>
      <c r="N7" s="3"/>
      <c r="O7" s="3"/>
      <c r="P7" s="3"/>
      <c r="Q7" s="3">
        <v>0</v>
      </c>
      <c r="R7" s="3">
        <v>0</v>
      </c>
      <c r="S7" s="3">
        <v>0</v>
      </c>
      <c r="T7" s="3"/>
      <c r="U7" s="3"/>
      <c r="V7" s="3"/>
      <c r="W7" s="3"/>
      <c r="X7" s="3">
        <v>7</v>
      </c>
      <c r="Y7" s="3">
        <v>6</v>
      </c>
      <c r="Z7" s="3">
        <v>7</v>
      </c>
      <c r="AA7" s="3"/>
      <c r="AB7" s="3"/>
      <c r="AC7" s="3"/>
      <c r="AD7" s="3"/>
      <c r="AE7" s="3">
        <v>9</v>
      </c>
      <c r="AF7" s="3">
        <v>7</v>
      </c>
      <c r="AG7" s="3">
        <v>11</v>
      </c>
      <c r="AH7" s="3"/>
      <c r="AI7" s="3"/>
      <c r="AJ7" s="3"/>
      <c r="AK7" s="3"/>
      <c r="AL7" s="3">
        <v>100</v>
      </c>
      <c r="AM7" s="3"/>
      <c r="AN7" s="3">
        <v>1</v>
      </c>
      <c r="AO7" s="3">
        <v>0.79672435522079443</v>
      </c>
      <c r="AP7" s="3">
        <v>438.65029358863819</v>
      </c>
    </row>
    <row r="8" spans="1:42" x14ac:dyDescent="0.25">
      <c r="A8" s="5">
        <v>17</v>
      </c>
      <c r="B8" s="4">
        <v>2</v>
      </c>
      <c r="C8" s="4">
        <v>1</v>
      </c>
      <c r="D8" s="4">
        <v>1</v>
      </c>
      <c r="E8" s="4">
        <v>2</v>
      </c>
      <c r="F8" s="4">
        <v>0.32</v>
      </c>
      <c r="G8" s="4">
        <v>4</v>
      </c>
      <c r="H8" s="4">
        <v>6</v>
      </c>
      <c r="I8" s="4">
        <v>123</v>
      </c>
      <c r="J8" s="4">
        <v>0</v>
      </c>
      <c r="K8" s="4"/>
      <c r="L8" s="4"/>
      <c r="M8" s="4"/>
      <c r="N8" s="4"/>
      <c r="O8" s="4"/>
      <c r="P8" s="4"/>
      <c r="Q8" s="4">
        <v>0</v>
      </c>
      <c r="R8" s="4"/>
      <c r="S8" s="4"/>
      <c r="T8" s="4"/>
      <c r="U8" s="4"/>
      <c r="V8" s="4"/>
      <c r="W8" s="4"/>
      <c r="X8" s="4">
        <v>8</v>
      </c>
      <c r="Y8" s="4"/>
      <c r="Z8" s="4"/>
      <c r="AA8" s="4"/>
      <c r="AB8" s="4"/>
      <c r="AC8" s="4"/>
      <c r="AD8" s="4"/>
      <c r="AE8" s="4">
        <v>7</v>
      </c>
      <c r="AF8" s="4"/>
      <c r="AG8" s="4"/>
      <c r="AH8" s="4"/>
      <c r="AI8" s="4"/>
      <c r="AJ8" s="4"/>
      <c r="AK8" s="4"/>
      <c r="AL8" s="4">
        <v>28</v>
      </c>
      <c r="AM8" s="4"/>
      <c r="AN8" s="4">
        <v>1</v>
      </c>
      <c r="AO8" s="4">
        <v>0.80645683407783497</v>
      </c>
      <c r="AP8" s="4">
        <v>189.42043471336351</v>
      </c>
    </row>
    <row r="9" spans="1:42" x14ac:dyDescent="0.25">
      <c r="A9" s="5">
        <v>29</v>
      </c>
      <c r="B9" s="4">
        <v>3</v>
      </c>
      <c r="C9" s="4">
        <v>1</v>
      </c>
      <c r="D9" s="4">
        <v>0</v>
      </c>
      <c r="E9" s="4">
        <v>1</v>
      </c>
      <c r="F9" s="4">
        <v>0.39</v>
      </c>
      <c r="G9" s="4">
        <v>5</v>
      </c>
      <c r="H9" s="4">
        <v>9</v>
      </c>
      <c r="I9" s="4">
        <v>272</v>
      </c>
      <c r="J9" s="4">
        <v>1</v>
      </c>
      <c r="K9" s="4">
        <v>0</v>
      </c>
      <c r="L9" s="4"/>
      <c r="M9" s="4"/>
      <c r="N9" s="4"/>
      <c r="O9" s="4"/>
      <c r="P9" s="4"/>
      <c r="Q9" s="4">
        <v>0</v>
      </c>
      <c r="R9" s="4">
        <v>1</v>
      </c>
      <c r="S9" s="4"/>
      <c r="T9" s="4"/>
      <c r="U9" s="4"/>
      <c r="V9" s="4"/>
      <c r="W9" s="4"/>
      <c r="X9" s="4">
        <v>5</v>
      </c>
      <c r="Y9" s="4">
        <v>8</v>
      </c>
      <c r="Z9" s="4"/>
      <c r="AA9" s="4"/>
      <c r="AB9" s="4"/>
      <c r="AC9" s="4"/>
      <c r="AD9" s="4"/>
      <c r="AE9" s="4">
        <v>9</v>
      </c>
      <c r="AF9" s="4">
        <v>3</v>
      </c>
      <c r="AG9" s="4"/>
      <c r="AH9" s="4"/>
      <c r="AI9" s="4"/>
      <c r="AJ9" s="4"/>
      <c r="AK9" s="4"/>
      <c r="AL9" s="4"/>
      <c r="AM9" s="4"/>
      <c r="AN9" s="4">
        <v>1</v>
      </c>
      <c r="AO9" s="4">
        <v>0.81932044029235851</v>
      </c>
      <c r="AP9" s="4">
        <v>967.80585622787703</v>
      </c>
    </row>
    <row r="10" spans="1:42" x14ac:dyDescent="0.25">
      <c r="A10" s="5">
        <v>50</v>
      </c>
      <c r="B10" s="4">
        <v>3</v>
      </c>
      <c r="C10" s="4">
        <v>1</v>
      </c>
      <c r="D10" s="4">
        <v>0</v>
      </c>
      <c r="E10" s="4">
        <v>1</v>
      </c>
      <c r="F10" s="4">
        <v>0.32</v>
      </c>
      <c r="G10" s="4">
        <v>3</v>
      </c>
      <c r="H10" s="4">
        <v>8</v>
      </c>
      <c r="I10" s="4">
        <v>235</v>
      </c>
      <c r="J10" s="4">
        <v>1</v>
      </c>
      <c r="K10" s="4">
        <v>1</v>
      </c>
      <c r="L10" s="4"/>
      <c r="M10" s="4"/>
      <c r="N10" s="4"/>
      <c r="O10" s="4"/>
      <c r="P10" s="4"/>
      <c r="Q10" s="4">
        <v>0</v>
      </c>
      <c r="R10" s="4">
        <v>0</v>
      </c>
      <c r="S10" s="4"/>
      <c r="T10" s="4"/>
      <c r="U10" s="4"/>
      <c r="V10" s="4"/>
      <c r="W10" s="4"/>
      <c r="X10" s="4">
        <v>7</v>
      </c>
      <c r="Y10" s="4">
        <v>5</v>
      </c>
      <c r="Z10" s="4"/>
      <c r="AA10" s="4"/>
      <c r="AB10" s="4"/>
      <c r="AC10" s="4"/>
      <c r="AD10" s="4"/>
      <c r="AE10" s="4">
        <v>3</v>
      </c>
      <c r="AF10" s="4">
        <v>11</v>
      </c>
      <c r="AG10" s="4"/>
      <c r="AH10" s="4"/>
      <c r="AI10" s="4"/>
      <c r="AJ10" s="4"/>
      <c r="AK10" s="4"/>
      <c r="AL10" s="4"/>
      <c r="AM10" s="4"/>
      <c r="AN10" s="4">
        <v>32</v>
      </c>
      <c r="AO10" s="4">
        <v>0.83004119992256142</v>
      </c>
      <c r="AP10" s="4">
        <v>123.72795104980449</v>
      </c>
    </row>
    <row r="11" spans="1:42" x14ac:dyDescent="0.25">
      <c r="A11" s="5">
        <v>15</v>
      </c>
      <c r="B11" s="4">
        <v>2</v>
      </c>
      <c r="C11" s="4">
        <v>1</v>
      </c>
      <c r="D11" s="4">
        <v>0</v>
      </c>
      <c r="E11" s="4">
        <v>2</v>
      </c>
      <c r="F11" s="4">
        <v>0.38</v>
      </c>
      <c r="G11" s="4">
        <v>5</v>
      </c>
      <c r="H11" s="4">
        <v>4</v>
      </c>
      <c r="I11" s="4">
        <v>128</v>
      </c>
      <c r="J11" s="4">
        <v>1</v>
      </c>
      <c r="K11" s="4"/>
      <c r="L11" s="4"/>
      <c r="M11" s="4"/>
      <c r="N11" s="4"/>
      <c r="O11" s="4"/>
      <c r="P11" s="4"/>
      <c r="Q11" s="4">
        <v>0</v>
      </c>
      <c r="R11" s="4"/>
      <c r="S11" s="4"/>
      <c r="T11" s="4"/>
      <c r="U11" s="4"/>
      <c r="V11" s="4"/>
      <c r="W11" s="4"/>
      <c r="X11" s="4">
        <v>5</v>
      </c>
      <c r="Y11" s="4"/>
      <c r="Z11" s="4"/>
      <c r="AA11" s="4"/>
      <c r="AB11" s="4"/>
      <c r="AC11" s="4"/>
      <c r="AD11" s="4"/>
      <c r="AE11" s="4">
        <v>9</v>
      </c>
      <c r="AF11" s="4"/>
      <c r="AG11" s="4"/>
      <c r="AH11" s="4"/>
      <c r="AI11" s="4"/>
      <c r="AJ11" s="4"/>
      <c r="AK11" s="4"/>
      <c r="AL11" s="4">
        <v>124</v>
      </c>
      <c r="AM11" s="4"/>
      <c r="AN11" s="4">
        <v>1</v>
      </c>
      <c r="AO11" s="4">
        <v>0.851278215646744</v>
      </c>
      <c r="AP11" s="4">
        <v>1654.6013046503049</v>
      </c>
    </row>
    <row r="12" spans="1:42" x14ac:dyDescent="0.25">
      <c r="A12" s="5">
        <v>49</v>
      </c>
      <c r="B12" s="4">
        <v>2</v>
      </c>
      <c r="C12" s="4">
        <v>1</v>
      </c>
      <c r="D12" s="4">
        <v>1</v>
      </c>
      <c r="E12" s="4">
        <v>2</v>
      </c>
      <c r="F12" s="4">
        <v>0.27</v>
      </c>
      <c r="G12" s="4">
        <v>3</v>
      </c>
      <c r="H12" s="4">
        <v>9</v>
      </c>
      <c r="I12" s="4">
        <v>218</v>
      </c>
      <c r="J12" s="4">
        <v>1</v>
      </c>
      <c r="K12" s="4"/>
      <c r="L12" s="4"/>
      <c r="M12" s="4"/>
      <c r="N12" s="4"/>
      <c r="O12" s="4"/>
      <c r="P12" s="4"/>
      <c r="Q12" s="4">
        <v>1</v>
      </c>
      <c r="R12" s="4"/>
      <c r="S12" s="4"/>
      <c r="T12" s="4"/>
      <c r="U12" s="4"/>
      <c r="V12" s="4"/>
      <c r="W12" s="4"/>
      <c r="X12" s="4">
        <v>6</v>
      </c>
      <c r="Y12" s="4"/>
      <c r="Z12" s="4"/>
      <c r="AA12" s="4"/>
      <c r="AB12" s="4"/>
      <c r="AC12" s="4"/>
      <c r="AD12" s="4"/>
      <c r="AE12" s="4">
        <v>7</v>
      </c>
      <c r="AF12" s="4"/>
      <c r="AG12" s="4"/>
      <c r="AH12" s="4"/>
      <c r="AI12" s="4"/>
      <c r="AJ12" s="4"/>
      <c r="AK12" s="4"/>
      <c r="AL12" s="4">
        <v>42</v>
      </c>
      <c r="AM12" s="4"/>
      <c r="AN12" s="4">
        <v>1</v>
      </c>
      <c r="AO12" s="4">
        <v>0.86117330193519592</v>
      </c>
      <c r="AP12" s="4">
        <v>77.1702365875244</v>
      </c>
    </row>
    <row r="13" spans="1:42" x14ac:dyDescent="0.25">
      <c r="A13" s="5">
        <v>27</v>
      </c>
      <c r="B13" s="4">
        <v>4</v>
      </c>
      <c r="C13" s="4">
        <v>1</v>
      </c>
      <c r="D13" s="4">
        <v>0</v>
      </c>
      <c r="E13" s="4">
        <v>1</v>
      </c>
      <c r="F13" s="4">
        <v>0.3</v>
      </c>
      <c r="G13" s="4">
        <v>3</v>
      </c>
      <c r="H13" s="4">
        <v>10</v>
      </c>
      <c r="I13" s="4">
        <v>90</v>
      </c>
      <c r="J13" s="4">
        <v>1</v>
      </c>
      <c r="K13" s="4">
        <v>1</v>
      </c>
      <c r="L13" s="4">
        <v>1</v>
      </c>
      <c r="M13" s="4"/>
      <c r="N13" s="4"/>
      <c r="O13" s="4"/>
      <c r="P13" s="4"/>
      <c r="Q13" s="4">
        <v>0</v>
      </c>
      <c r="R13" s="4">
        <v>0</v>
      </c>
      <c r="S13" s="4">
        <v>0</v>
      </c>
      <c r="T13" s="4"/>
      <c r="U13" s="4"/>
      <c r="V13" s="4"/>
      <c r="W13" s="4"/>
      <c r="X13" s="4">
        <v>6</v>
      </c>
      <c r="Y13" s="4">
        <v>8</v>
      </c>
      <c r="Z13" s="4">
        <v>6</v>
      </c>
      <c r="AA13" s="4"/>
      <c r="AB13" s="4"/>
      <c r="AC13" s="4"/>
      <c r="AD13" s="4"/>
      <c r="AE13" s="4">
        <v>7</v>
      </c>
      <c r="AF13" s="4">
        <v>7</v>
      </c>
      <c r="AG13" s="4">
        <v>3</v>
      </c>
      <c r="AH13" s="4"/>
      <c r="AI13" s="4"/>
      <c r="AJ13" s="4"/>
      <c r="AK13" s="4"/>
      <c r="AL13" s="4"/>
      <c r="AM13" s="4"/>
      <c r="AN13" s="4">
        <v>1</v>
      </c>
      <c r="AO13" s="4">
        <v>0.88621884584426858</v>
      </c>
      <c r="AP13" s="4">
        <v>132.58180737495451</v>
      </c>
    </row>
    <row r="14" spans="1:42" x14ac:dyDescent="0.25">
      <c r="A14" s="6">
        <v>26</v>
      </c>
      <c r="B14" s="3">
        <v>2</v>
      </c>
      <c r="C14" s="3">
        <v>1</v>
      </c>
      <c r="D14" s="3">
        <v>1</v>
      </c>
      <c r="E14" s="3">
        <v>2</v>
      </c>
      <c r="F14" s="3">
        <v>0.34</v>
      </c>
      <c r="G14" s="3">
        <v>3</v>
      </c>
      <c r="H14" s="3">
        <v>4</v>
      </c>
      <c r="I14" s="3">
        <v>160</v>
      </c>
      <c r="J14" s="3">
        <v>1</v>
      </c>
      <c r="K14" s="3"/>
      <c r="L14" s="3"/>
      <c r="M14" s="3"/>
      <c r="N14" s="3"/>
      <c r="O14" s="3"/>
      <c r="P14" s="3"/>
      <c r="Q14" s="3">
        <v>1</v>
      </c>
      <c r="R14" s="3"/>
      <c r="S14" s="3"/>
      <c r="T14" s="3"/>
      <c r="U14" s="3"/>
      <c r="V14" s="3"/>
      <c r="W14" s="3"/>
      <c r="X14" s="3">
        <v>5</v>
      </c>
      <c r="Y14" s="3"/>
      <c r="Z14" s="3"/>
      <c r="AA14" s="3"/>
      <c r="AB14" s="3"/>
      <c r="AC14" s="3"/>
      <c r="AD14" s="3"/>
      <c r="AE14" s="3">
        <v>11</v>
      </c>
      <c r="AF14" s="3"/>
      <c r="AG14" s="3"/>
      <c r="AH14" s="3"/>
      <c r="AI14" s="3"/>
      <c r="AJ14" s="3"/>
      <c r="AK14" s="3"/>
      <c r="AL14" s="3">
        <v>88</v>
      </c>
      <c r="AM14" s="3"/>
      <c r="AN14" s="3">
        <v>1</v>
      </c>
      <c r="AO14" s="3">
        <v>0.8907177746295929</v>
      </c>
      <c r="AP14" s="3">
        <v>395.29843759536749</v>
      </c>
    </row>
    <row r="15" spans="1:42" x14ac:dyDescent="0.25">
      <c r="A15" s="6">
        <v>34</v>
      </c>
      <c r="B15" s="3">
        <v>3</v>
      </c>
      <c r="C15" s="3">
        <v>0</v>
      </c>
      <c r="D15" s="3">
        <v>1</v>
      </c>
      <c r="E15" s="3">
        <v>3</v>
      </c>
      <c r="F15" s="3">
        <v>0.18</v>
      </c>
      <c r="G15" s="3">
        <v>3</v>
      </c>
      <c r="H15" s="3">
        <v>6</v>
      </c>
      <c r="I15" s="3">
        <v>142</v>
      </c>
      <c r="J15" s="3">
        <v>1</v>
      </c>
      <c r="K15" s="3">
        <v>1</v>
      </c>
      <c r="L15" s="3"/>
      <c r="M15" s="3"/>
      <c r="N15" s="3"/>
      <c r="O15" s="3"/>
      <c r="P15" s="3"/>
      <c r="Q15" s="3">
        <v>0</v>
      </c>
      <c r="R15" s="3">
        <v>0</v>
      </c>
      <c r="S15" s="3"/>
      <c r="T15" s="3"/>
      <c r="U15" s="3"/>
      <c r="V15" s="3"/>
      <c r="W15" s="3"/>
      <c r="X15" s="3">
        <v>5</v>
      </c>
      <c r="Y15" s="3">
        <v>5</v>
      </c>
      <c r="Z15" s="3"/>
      <c r="AA15" s="3"/>
      <c r="AB15" s="3"/>
      <c r="AC15" s="3"/>
      <c r="AD15" s="3"/>
      <c r="AE15" s="3">
        <v>9</v>
      </c>
      <c r="AF15" s="3">
        <v>3</v>
      </c>
      <c r="AG15" s="3"/>
      <c r="AH15" s="3"/>
      <c r="AI15" s="3"/>
      <c r="AJ15" s="3"/>
      <c r="AK15" s="3"/>
      <c r="AL15" s="3">
        <v>12</v>
      </c>
      <c r="AM15" s="3">
        <v>34</v>
      </c>
      <c r="AN15" s="3">
        <v>1</v>
      </c>
      <c r="AO15" s="3">
        <v>0.90862318873405445</v>
      </c>
      <c r="AP15" s="3">
        <v>185.70748877525301</v>
      </c>
    </row>
    <row r="16" spans="1:42" x14ac:dyDescent="0.25">
      <c r="A16" s="5">
        <v>52</v>
      </c>
      <c r="B16" s="4">
        <v>3</v>
      </c>
      <c r="C16" s="4">
        <v>1</v>
      </c>
      <c r="D16" s="4">
        <v>1</v>
      </c>
      <c r="E16" s="4">
        <v>3</v>
      </c>
      <c r="F16" s="4">
        <v>0.23</v>
      </c>
      <c r="G16" s="4">
        <v>4</v>
      </c>
      <c r="H16" s="4">
        <v>8</v>
      </c>
      <c r="I16" s="4">
        <v>235</v>
      </c>
      <c r="J16" s="4">
        <v>1</v>
      </c>
      <c r="K16" s="4">
        <v>1</v>
      </c>
      <c r="L16" s="4"/>
      <c r="M16" s="4"/>
      <c r="N16" s="4"/>
      <c r="O16" s="4"/>
      <c r="P16" s="4"/>
      <c r="Q16" s="4">
        <v>1</v>
      </c>
      <c r="R16" s="4">
        <v>1</v>
      </c>
      <c r="S16" s="4"/>
      <c r="T16" s="4"/>
      <c r="U16" s="4"/>
      <c r="V16" s="4"/>
      <c r="W16" s="4"/>
      <c r="X16" s="4">
        <v>6</v>
      </c>
      <c r="Y16" s="4">
        <v>5</v>
      </c>
      <c r="Z16" s="4"/>
      <c r="AA16" s="4"/>
      <c r="AB16" s="4"/>
      <c r="AC16" s="4"/>
      <c r="AD16" s="4"/>
      <c r="AE16" s="4">
        <v>9</v>
      </c>
      <c r="AF16" s="4">
        <v>5</v>
      </c>
      <c r="AG16" s="4"/>
      <c r="AH16" s="4"/>
      <c r="AI16" s="4"/>
      <c r="AJ16" s="4"/>
      <c r="AK16" s="4"/>
      <c r="AL16" s="4">
        <v>72</v>
      </c>
      <c r="AM16" s="4">
        <v>28</v>
      </c>
      <c r="AN16" s="4">
        <v>1</v>
      </c>
      <c r="AO16" s="4">
        <v>0.93345111608505249</v>
      </c>
      <c r="AP16" s="4">
        <v>122.62383902072901</v>
      </c>
    </row>
    <row r="17" spans="1:42" x14ac:dyDescent="0.25">
      <c r="A17" s="6">
        <v>6</v>
      </c>
      <c r="B17" s="3">
        <v>2</v>
      </c>
      <c r="C17" s="3">
        <v>1</v>
      </c>
      <c r="D17" s="3">
        <v>1</v>
      </c>
      <c r="E17" s="3">
        <v>2</v>
      </c>
      <c r="F17" s="3">
        <v>0.24</v>
      </c>
      <c r="G17" s="3">
        <v>3</v>
      </c>
      <c r="H17" s="3">
        <v>8</v>
      </c>
      <c r="I17" s="3">
        <v>253</v>
      </c>
      <c r="J17" s="3">
        <v>0</v>
      </c>
      <c r="K17" s="3"/>
      <c r="L17" s="3"/>
      <c r="M17" s="3"/>
      <c r="N17" s="3"/>
      <c r="O17" s="3"/>
      <c r="P17" s="3"/>
      <c r="Q17" s="3">
        <v>1</v>
      </c>
      <c r="R17" s="3"/>
      <c r="S17" s="3"/>
      <c r="T17" s="3"/>
      <c r="U17" s="3"/>
      <c r="V17" s="3"/>
      <c r="W17" s="3"/>
      <c r="X17" s="3">
        <v>5</v>
      </c>
      <c r="Y17" s="3"/>
      <c r="Z17" s="3"/>
      <c r="AA17" s="3"/>
      <c r="AB17" s="3"/>
      <c r="AC17" s="3"/>
      <c r="AD17" s="3"/>
      <c r="AE17" s="3">
        <v>5</v>
      </c>
      <c r="AF17" s="3"/>
      <c r="AG17" s="3"/>
      <c r="AH17" s="3"/>
      <c r="AI17" s="3"/>
      <c r="AJ17" s="3"/>
      <c r="AK17" s="3"/>
      <c r="AL17" s="3">
        <v>8</v>
      </c>
      <c r="AM17" s="3"/>
      <c r="AN17" s="3"/>
      <c r="AO17" s="3">
        <v>0.94247695803642295</v>
      </c>
      <c r="AP17" s="3">
        <v>279.97450625896454</v>
      </c>
    </row>
    <row r="18" spans="1:42" x14ac:dyDescent="0.25">
      <c r="A18" s="5">
        <v>45</v>
      </c>
      <c r="B18" s="4">
        <v>1</v>
      </c>
      <c r="C18" s="4">
        <v>1</v>
      </c>
      <c r="D18" s="4">
        <v>1</v>
      </c>
      <c r="E18" s="4">
        <v>2</v>
      </c>
      <c r="F18" s="4">
        <v>0.35</v>
      </c>
      <c r="G18" s="4">
        <v>5</v>
      </c>
      <c r="H18" s="4">
        <v>6</v>
      </c>
      <c r="I18" s="4">
        <v>177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>
        <v>88</v>
      </c>
      <c r="AM18" s="4"/>
      <c r="AN18" s="4">
        <v>1</v>
      </c>
      <c r="AO18" s="4">
        <v>0.94426611065864552</v>
      </c>
      <c r="AP18" s="4">
        <v>607.65942025184654</v>
      </c>
    </row>
    <row r="19" spans="1:42" x14ac:dyDescent="0.25">
      <c r="A19" s="5">
        <v>46</v>
      </c>
      <c r="B19" s="4">
        <v>1</v>
      </c>
      <c r="C19" s="4">
        <v>1</v>
      </c>
      <c r="D19" s="4">
        <v>1</v>
      </c>
      <c r="E19" s="4">
        <v>2</v>
      </c>
      <c r="F19" s="4">
        <v>0.34</v>
      </c>
      <c r="G19" s="4">
        <v>5</v>
      </c>
      <c r="H19" s="4">
        <v>5</v>
      </c>
      <c r="I19" s="4">
        <v>277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>
        <v>66</v>
      </c>
      <c r="AM19" s="4"/>
      <c r="AN19" s="4">
        <v>1</v>
      </c>
      <c r="AO19" s="4">
        <v>0.94557100534439098</v>
      </c>
      <c r="AP19" s="4">
        <v>1124.65449011326</v>
      </c>
    </row>
    <row r="20" spans="1:42" x14ac:dyDescent="0.25">
      <c r="A20" s="6">
        <v>20</v>
      </c>
      <c r="B20" s="3">
        <v>5</v>
      </c>
      <c r="C20" s="3">
        <v>0</v>
      </c>
      <c r="D20" s="3">
        <v>1</v>
      </c>
      <c r="E20" s="3">
        <v>2</v>
      </c>
      <c r="F20" s="3">
        <v>0.26</v>
      </c>
      <c r="G20" s="3">
        <v>4</v>
      </c>
      <c r="H20" s="3">
        <v>5</v>
      </c>
      <c r="I20" s="3">
        <v>239</v>
      </c>
      <c r="J20" s="3">
        <v>1</v>
      </c>
      <c r="K20" s="3">
        <v>1</v>
      </c>
      <c r="L20" s="3">
        <v>1</v>
      </c>
      <c r="M20" s="3">
        <v>1</v>
      </c>
      <c r="N20" s="3"/>
      <c r="O20" s="3"/>
      <c r="P20" s="3"/>
      <c r="Q20" s="3">
        <v>0</v>
      </c>
      <c r="R20" s="3">
        <v>1</v>
      </c>
      <c r="S20" s="3">
        <v>0</v>
      </c>
      <c r="T20" s="3">
        <v>0</v>
      </c>
      <c r="U20" s="3"/>
      <c r="V20" s="3"/>
      <c r="W20" s="3"/>
      <c r="X20" s="3">
        <v>5</v>
      </c>
      <c r="Y20" s="3">
        <v>6</v>
      </c>
      <c r="Z20" s="3">
        <v>6</v>
      </c>
      <c r="AA20" s="3">
        <v>7</v>
      </c>
      <c r="AB20" s="3"/>
      <c r="AC20" s="3"/>
      <c r="AD20" s="3"/>
      <c r="AE20" s="3">
        <v>7</v>
      </c>
      <c r="AF20" s="3">
        <v>7</v>
      </c>
      <c r="AG20" s="3">
        <v>3</v>
      </c>
      <c r="AH20" s="3">
        <v>9</v>
      </c>
      <c r="AI20" s="3"/>
      <c r="AJ20" s="3"/>
      <c r="AK20" s="3"/>
      <c r="AL20" s="3">
        <v>66</v>
      </c>
      <c r="AM20" s="3"/>
      <c r="AN20" s="3">
        <v>1</v>
      </c>
      <c r="AO20" s="3">
        <v>0.94909858703613303</v>
      </c>
      <c r="AP20" s="3">
        <v>297.20837211608853</v>
      </c>
    </row>
    <row r="21" spans="1:42" x14ac:dyDescent="0.25">
      <c r="A21" s="6">
        <v>28</v>
      </c>
      <c r="B21" s="3">
        <v>1</v>
      </c>
      <c r="C21" s="3">
        <v>1</v>
      </c>
      <c r="D21" s="3">
        <v>1</v>
      </c>
      <c r="E21" s="3">
        <v>2</v>
      </c>
      <c r="F21" s="3">
        <v>0.28999999999999998</v>
      </c>
      <c r="G21" s="3">
        <v>5</v>
      </c>
      <c r="H21" s="3">
        <v>6</v>
      </c>
      <c r="I21" s="3">
        <v>230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>
        <v>30</v>
      </c>
      <c r="AM21" s="3"/>
      <c r="AN21" s="3">
        <v>1</v>
      </c>
      <c r="AO21" s="3">
        <v>0.96466690301895097</v>
      </c>
      <c r="AP21" s="3">
        <v>759.97562170028652</v>
      </c>
    </row>
    <row r="22" spans="1:42" x14ac:dyDescent="0.25">
      <c r="A22" s="5">
        <v>43</v>
      </c>
      <c r="B22" s="4">
        <v>1</v>
      </c>
      <c r="C22" s="4">
        <v>1</v>
      </c>
      <c r="D22" s="4">
        <v>1</v>
      </c>
      <c r="E22" s="4">
        <v>2</v>
      </c>
      <c r="F22" s="4">
        <v>0.2</v>
      </c>
      <c r="G22" s="4">
        <v>5</v>
      </c>
      <c r="H22" s="4">
        <v>5</v>
      </c>
      <c r="I22" s="4">
        <v>275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>
        <v>64</v>
      </c>
      <c r="AM22" s="4"/>
      <c r="AN22" s="4">
        <v>1</v>
      </c>
      <c r="AO22" s="4">
        <v>0.96660369634628296</v>
      </c>
      <c r="AP22" s="4">
        <v>435.97902572154999</v>
      </c>
    </row>
    <row r="23" spans="1:42" x14ac:dyDescent="0.25">
      <c r="A23" s="6">
        <v>4</v>
      </c>
      <c r="B23" s="3">
        <v>2</v>
      </c>
      <c r="C23" s="3">
        <v>1</v>
      </c>
      <c r="D23" s="3">
        <v>1</v>
      </c>
      <c r="E23" s="3">
        <v>1</v>
      </c>
      <c r="F23" s="3">
        <v>0.47</v>
      </c>
      <c r="G23" s="3">
        <v>3</v>
      </c>
      <c r="H23" s="3">
        <v>8</v>
      </c>
      <c r="I23" s="3">
        <v>141</v>
      </c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>
        <v>7</v>
      </c>
      <c r="Y23" s="3"/>
      <c r="Z23" s="3"/>
      <c r="AA23" s="3"/>
      <c r="AB23" s="3"/>
      <c r="AC23" s="3"/>
      <c r="AD23" s="3"/>
      <c r="AE23" s="3">
        <v>5</v>
      </c>
      <c r="AF23" s="3"/>
      <c r="AG23" s="3"/>
      <c r="AH23" s="3"/>
      <c r="AI23" s="3"/>
      <c r="AJ23" s="3"/>
      <c r="AK23" s="3"/>
      <c r="AL23" s="3"/>
      <c r="AM23" s="3"/>
      <c r="AN23" s="3"/>
      <c r="AO23" s="3">
        <v>0.96687379479408309</v>
      </c>
      <c r="AP23" s="3">
        <v>96.870995998382654</v>
      </c>
    </row>
    <row r="24" spans="1:42" x14ac:dyDescent="0.25">
      <c r="A24" s="6">
        <v>18</v>
      </c>
      <c r="B24" s="3">
        <v>4</v>
      </c>
      <c r="C24" s="3">
        <v>1</v>
      </c>
      <c r="D24" s="3">
        <v>1</v>
      </c>
      <c r="E24" s="3">
        <v>1</v>
      </c>
      <c r="F24" s="3">
        <v>0.09</v>
      </c>
      <c r="G24" s="3">
        <v>5</v>
      </c>
      <c r="H24" s="3">
        <v>5</v>
      </c>
      <c r="I24" s="3">
        <v>171</v>
      </c>
      <c r="J24" s="3">
        <v>1</v>
      </c>
      <c r="K24" s="3">
        <v>0</v>
      </c>
      <c r="L24" s="3">
        <v>1</v>
      </c>
      <c r="M24" s="3"/>
      <c r="N24" s="3"/>
      <c r="O24" s="3"/>
      <c r="P24" s="3"/>
      <c r="Q24" s="3">
        <v>1</v>
      </c>
      <c r="R24" s="3">
        <v>1</v>
      </c>
      <c r="S24" s="3">
        <v>0</v>
      </c>
      <c r="T24" s="3"/>
      <c r="U24" s="3"/>
      <c r="V24" s="3"/>
      <c r="W24" s="3"/>
      <c r="X24" s="3">
        <v>5</v>
      </c>
      <c r="Y24" s="3">
        <v>7</v>
      </c>
      <c r="Z24" s="3">
        <v>7</v>
      </c>
      <c r="AA24" s="3"/>
      <c r="AB24" s="3"/>
      <c r="AC24" s="3"/>
      <c r="AD24" s="3"/>
      <c r="AE24" s="3">
        <v>7</v>
      </c>
      <c r="AF24" s="3">
        <v>7</v>
      </c>
      <c r="AG24" s="3">
        <v>11</v>
      </c>
      <c r="AH24" s="3"/>
      <c r="AI24" s="3"/>
      <c r="AJ24" s="3"/>
      <c r="AK24" s="3"/>
      <c r="AL24" s="3"/>
      <c r="AM24" s="3"/>
      <c r="AN24" s="3">
        <v>1</v>
      </c>
      <c r="AO24" s="3">
        <v>0.97130012512207053</v>
      </c>
      <c r="AP24" s="3">
        <v>312.80249845981598</v>
      </c>
    </row>
    <row r="25" spans="1:42" x14ac:dyDescent="0.25">
      <c r="A25" s="5">
        <v>13</v>
      </c>
      <c r="B25" s="4">
        <v>5</v>
      </c>
      <c r="C25" s="4">
        <v>1</v>
      </c>
      <c r="D25" s="4">
        <v>1</v>
      </c>
      <c r="E25" s="4">
        <v>1</v>
      </c>
      <c r="F25" s="4">
        <v>0.28000000000000003</v>
      </c>
      <c r="G25" s="4">
        <v>5</v>
      </c>
      <c r="H25" s="4">
        <v>5</v>
      </c>
      <c r="I25" s="4">
        <v>146</v>
      </c>
      <c r="J25" s="4">
        <v>1</v>
      </c>
      <c r="K25" s="4">
        <v>1</v>
      </c>
      <c r="L25" s="4">
        <v>0</v>
      </c>
      <c r="M25" s="4">
        <v>1</v>
      </c>
      <c r="N25" s="4"/>
      <c r="O25" s="4"/>
      <c r="P25" s="4"/>
      <c r="Q25" s="4">
        <v>0</v>
      </c>
      <c r="R25" s="4">
        <v>0</v>
      </c>
      <c r="S25" s="4">
        <v>0</v>
      </c>
      <c r="T25" s="4">
        <v>1</v>
      </c>
      <c r="U25" s="4"/>
      <c r="V25" s="4"/>
      <c r="W25" s="4"/>
      <c r="X25" s="4">
        <v>5</v>
      </c>
      <c r="Y25" s="4">
        <v>8</v>
      </c>
      <c r="Z25" s="4">
        <v>6</v>
      </c>
      <c r="AA25" s="4">
        <v>7</v>
      </c>
      <c r="AB25" s="4"/>
      <c r="AC25" s="4"/>
      <c r="AD25" s="4"/>
      <c r="AE25" s="4">
        <v>5</v>
      </c>
      <c r="AF25" s="4">
        <v>5</v>
      </c>
      <c r="AG25" s="4">
        <v>3</v>
      </c>
      <c r="AH25" s="4">
        <v>11</v>
      </c>
      <c r="AI25" s="4"/>
      <c r="AJ25" s="4"/>
      <c r="AK25" s="4"/>
      <c r="AL25" s="4"/>
      <c r="AM25" s="4"/>
      <c r="AN25" s="4">
        <v>1</v>
      </c>
      <c r="AO25" s="4">
        <v>0.9808446168899535</v>
      </c>
      <c r="AP25" s="4">
        <v>320.16464054584497</v>
      </c>
    </row>
    <row r="26" spans="1:42" x14ac:dyDescent="0.25">
      <c r="A26" s="6">
        <v>38</v>
      </c>
      <c r="B26" s="3">
        <v>1</v>
      </c>
      <c r="C26" s="3">
        <v>1</v>
      </c>
      <c r="D26" s="3">
        <v>1</v>
      </c>
      <c r="E26" s="3">
        <v>1</v>
      </c>
      <c r="F26" s="3">
        <v>0.18</v>
      </c>
      <c r="G26" s="3">
        <v>5</v>
      </c>
      <c r="H26" s="3">
        <v>5</v>
      </c>
      <c r="I26" s="3">
        <v>217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>
        <v>1</v>
      </c>
      <c r="AO26" s="3">
        <v>0.98888421058654807</v>
      </c>
      <c r="AP26" s="3">
        <v>844.76633393764496</v>
      </c>
    </row>
    <row r="27" spans="1:42" x14ac:dyDescent="0.25">
      <c r="A27" s="6">
        <v>40</v>
      </c>
      <c r="B27" s="3">
        <v>1</v>
      </c>
      <c r="C27" s="3">
        <v>1</v>
      </c>
      <c r="D27" s="3">
        <v>1</v>
      </c>
      <c r="E27" s="3">
        <v>1</v>
      </c>
      <c r="F27" s="3">
        <v>0.36</v>
      </c>
      <c r="G27" s="3">
        <v>5</v>
      </c>
      <c r="H27" s="3">
        <v>8</v>
      </c>
      <c r="I27" s="3">
        <v>195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>
        <v>1</v>
      </c>
      <c r="AO27" s="3">
        <v>1.0133644342422501</v>
      </c>
      <c r="AP27" s="3">
        <v>342.4445874691005</v>
      </c>
    </row>
    <row r="28" spans="1:42" x14ac:dyDescent="0.25">
      <c r="A28" s="5">
        <v>37</v>
      </c>
      <c r="B28" s="4">
        <v>1</v>
      </c>
      <c r="C28" s="4">
        <v>1</v>
      </c>
      <c r="D28" s="4">
        <v>1</v>
      </c>
      <c r="E28" s="4">
        <v>1</v>
      </c>
      <c r="F28" s="4">
        <v>0.25</v>
      </c>
      <c r="G28" s="4">
        <v>4</v>
      </c>
      <c r="H28" s="4">
        <v>6</v>
      </c>
      <c r="I28" s="4">
        <v>226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>
        <v>1</v>
      </c>
      <c r="AO28" s="4">
        <v>1.01349937915802</v>
      </c>
      <c r="AP28" s="4">
        <v>148.13990521431001</v>
      </c>
    </row>
    <row r="29" spans="1:42" x14ac:dyDescent="0.25">
      <c r="A29" s="6">
        <v>24</v>
      </c>
      <c r="B29" s="3">
        <v>1</v>
      </c>
      <c r="C29" s="3">
        <v>1</v>
      </c>
      <c r="D29" s="3">
        <v>1</v>
      </c>
      <c r="E29" s="3">
        <v>1</v>
      </c>
      <c r="F29" s="3">
        <v>0.24</v>
      </c>
      <c r="G29" s="3">
        <v>5</v>
      </c>
      <c r="H29" s="3">
        <v>9</v>
      </c>
      <c r="I29" s="3">
        <v>219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>
        <v>1</v>
      </c>
      <c r="AO29" s="3">
        <v>1.0296513438224801</v>
      </c>
      <c r="AP29" s="3">
        <v>385.73561918735504</v>
      </c>
    </row>
    <row r="30" spans="1:42" x14ac:dyDescent="0.25">
      <c r="A30" s="5">
        <v>33</v>
      </c>
      <c r="B30" s="4">
        <v>5</v>
      </c>
      <c r="C30" s="4">
        <v>1</v>
      </c>
      <c r="D30" s="4">
        <v>1</v>
      </c>
      <c r="E30" s="4">
        <v>2</v>
      </c>
      <c r="F30" s="4">
        <v>0.11</v>
      </c>
      <c r="G30" s="4">
        <v>4</v>
      </c>
      <c r="H30" s="4">
        <v>8</v>
      </c>
      <c r="I30" s="4">
        <v>69</v>
      </c>
      <c r="J30" s="4">
        <v>1</v>
      </c>
      <c r="K30" s="4">
        <v>0</v>
      </c>
      <c r="L30" s="4">
        <v>1</v>
      </c>
      <c r="M30" s="4">
        <v>1</v>
      </c>
      <c r="N30" s="4"/>
      <c r="O30" s="4"/>
      <c r="P30" s="4"/>
      <c r="Q30" s="4">
        <v>0</v>
      </c>
      <c r="R30" s="4">
        <v>0</v>
      </c>
      <c r="S30" s="4">
        <v>1</v>
      </c>
      <c r="T30" s="4">
        <v>0</v>
      </c>
      <c r="U30" s="4"/>
      <c r="V30" s="4"/>
      <c r="W30" s="4"/>
      <c r="X30" s="4">
        <v>6</v>
      </c>
      <c r="Y30" s="4">
        <v>6</v>
      </c>
      <c r="Z30" s="4">
        <v>6</v>
      </c>
      <c r="AA30" s="4">
        <v>7</v>
      </c>
      <c r="AB30" s="4"/>
      <c r="AC30" s="4"/>
      <c r="AD30" s="4"/>
      <c r="AE30" s="4">
        <v>7</v>
      </c>
      <c r="AF30" s="4">
        <v>11</v>
      </c>
      <c r="AG30" s="4">
        <v>7</v>
      </c>
      <c r="AH30" s="4">
        <v>5</v>
      </c>
      <c r="AI30" s="4"/>
      <c r="AJ30" s="4"/>
      <c r="AK30" s="4"/>
      <c r="AL30" s="4">
        <v>94</v>
      </c>
      <c r="AM30" s="4"/>
      <c r="AN30" s="4">
        <v>1</v>
      </c>
      <c r="AO30" s="4">
        <v>1.03638732433319</v>
      </c>
      <c r="AP30" s="4">
        <v>83.884570956230164</v>
      </c>
    </row>
    <row r="31" spans="1:42" x14ac:dyDescent="0.25">
      <c r="A31" s="5">
        <v>47</v>
      </c>
      <c r="B31" s="4">
        <v>1</v>
      </c>
      <c r="C31" s="4">
        <v>1</v>
      </c>
      <c r="D31" s="4">
        <v>1</v>
      </c>
      <c r="E31" s="4">
        <v>1</v>
      </c>
      <c r="F31" s="4">
        <v>0.31</v>
      </c>
      <c r="G31" s="4">
        <v>3</v>
      </c>
      <c r="H31" s="4">
        <v>5</v>
      </c>
      <c r="I31" s="4">
        <v>117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>
        <v>25</v>
      </c>
      <c r="AO31" s="4">
        <v>1.1077719926834151</v>
      </c>
      <c r="AP31" s="4">
        <v>68.375723242759705</v>
      </c>
    </row>
    <row r="32" spans="1:42" x14ac:dyDescent="0.25">
      <c r="A32" s="5">
        <v>9</v>
      </c>
      <c r="B32" s="4">
        <v>1</v>
      </c>
      <c r="C32" s="4">
        <v>0</v>
      </c>
      <c r="D32" s="4">
        <v>1</v>
      </c>
      <c r="E32" s="4">
        <v>1</v>
      </c>
      <c r="F32" s="4">
        <v>0.25</v>
      </c>
      <c r="G32" s="4">
        <v>5</v>
      </c>
      <c r="H32" s="4">
        <v>10</v>
      </c>
      <c r="I32" s="4">
        <v>203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>
        <v>1.1152212023735051</v>
      </c>
      <c r="AP32" s="4">
        <v>403.4119765758515</v>
      </c>
    </row>
    <row r="33" spans="1:42" x14ac:dyDescent="0.25">
      <c r="A33" s="6">
        <v>14</v>
      </c>
      <c r="B33" s="3">
        <v>1</v>
      </c>
      <c r="C33" s="3">
        <v>1</v>
      </c>
      <c r="D33" s="3">
        <v>1</v>
      </c>
      <c r="E33" s="3">
        <v>3</v>
      </c>
      <c r="F33" s="3">
        <v>0.04</v>
      </c>
      <c r="G33" s="3">
        <v>4</v>
      </c>
      <c r="H33" s="3">
        <v>6</v>
      </c>
      <c r="I33" s="3">
        <v>58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>
        <v>48</v>
      </c>
      <c r="AM33" s="3">
        <v>72</v>
      </c>
      <c r="AN33" s="3">
        <v>1</v>
      </c>
      <c r="AO33" s="3">
        <v>1.12651175260544</v>
      </c>
      <c r="AP33" s="3">
        <v>57.743939161300645</v>
      </c>
    </row>
    <row r="34" spans="1:42" x14ac:dyDescent="0.25">
      <c r="A34" s="5">
        <v>48</v>
      </c>
      <c r="B34" s="4">
        <v>1</v>
      </c>
      <c r="C34" s="4">
        <v>0</v>
      </c>
      <c r="D34" s="4">
        <v>1</v>
      </c>
      <c r="E34" s="4">
        <v>1</v>
      </c>
      <c r="F34" s="4">
        <v>0.28000000000000003</v>
      </c>
      <c r="G34" s="4">
        <v>4</v>
      </c>
      <c r="H34" s="4">
        <v>7</v>
      </c>
      <c r="I34" s="4">
        <v>96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>
        <v>39</v>
      </c>
      <c r="AO34" s="4">
        <v>1.143988192081455</v>
      </c>
      <c r="AP34" s="4">
        <v>48.547091484069853</v>
      </c>
    </row>
    <row r="35" spans="1:42" x14ac:dyDescent="0.25">
      <c r="A35" s="5">
        <v>57</v>
      </c>
      <c r="B35" s="4">
        <v>2</v>
      </c>
      <c r="C35" s="4">
        <v>0</v>
      </c>
      <c r="D35" s="4">
        <v>1</v>
      </c>
      <c r="E35" s="4">
        <v>1</v>
      </c>
      <c r="F35" s="4">
        <v>0.31</v>
      </c>
      <c r="G35" s="4">
        <v>3</v>
      </c>
      <c r="H35" s="4">
        <v>9</v>
      </c>
      <c r="I35" s="4">
        <v>261</v>
      </c>
      <c r="J35" s="4">
        <v>1</v>
      </c>
      <c r="K35" s="4"/>
      <c r="L35" s="4"/>
      <c r="M35" s="4"/>
      <c r="N35" s="4"/>
      <c r="O35" s="4"/>
      <c r="P35" s="4"/>
      <c r="Q35" s="4">
        <v>0</v>
      </c>
      <c r="R35" s="4"/>
      <c r="S35" s="4"/>
      <c r="T35" s="4"/>
      <c r="U35" s="4"/>
      <c r="V35" s="4"/>
      <c r="W35" s="4"/>
      <c r="X35" s="4">
        <v>7</v>
      </c>
      <c r="Y35" s="4"/>
      <c r="Z35" s="4"/>
      <c r="AA35" s="4"/>
      <c r="AB35" s="4"/>
      <c r="AC35" s="4"/>
      <c r="AD35" s="4"/>
      <c r="AE35" s="4">
        <v>3</v>
      </c>
      <c r="AF35" s="4"/>
      <c r="AG35" s="4"/>
      <c r="AH35" s="4"/>
      <c r="AI35" s="4"/>
      <c r="AJ35" s="4"/>
      <c r="AK35" s="4"/>
      <c r="AL35" s="4"/>
      <c r="AM35" s="4"/>
      <c r="AN35" s="4">
        <v>39</v>
      </c>
      <c r="AO35" s="4">
        <v>1.1459908882776899</v>
      </c>
      <c r="AP35" s="4">
        <v>153.52735249201433</v>
      </c>
    </row>
    <row r="36" spans="1:42" x14ac:dyDescent="0.25">
      <c r="A36" s="5">
        <v>58</v>
      </c>
      <c r="B36" s="4">
        <v>3</v>
      </c>
      <c r="C36" s="4">
        <v>1</v>
      </c>
      <c r="D36" s="4">
        <v>1</v>
      </c>
      <c r="E36" s="4">
        <v>2</v>
      </c>
      <c r="F36" s="4">
        <v>0.35</v>
      </c>
      <c r="G36" s="4">
        <v>5</v>
      </c>
      <c r="H36" s="4">
        <v>5</v>
      </c>
      <c r="I36" s="4">
        <v>263</v>
      </c>
      <c r="J36" s="4">
        <v>1</v>
      </c>
      <c r="K36" s="4">
        <v>1</v>
      </c>
      <c r="L36" s="4"/>
      <c r="M36" s="4"/>
      <c r="N36" s="4"/>
      <c r="O36" s="4"/>
      <c r="P36" s="4"/>
      <c r="Q36" s="4">
        <v>0</v>
      </c>
      <c r="R36" s="4">
        <v>1</v>
      </c>
      <c r="S36" s="4"/>
      <c r="T36" s="4"/>
      <c r="U36" s="4"/>
      <c r="V36" s="4"/>
      <c r="W36" s="4"/>
      <c r="X36" s="4">
        <v>5</v>
      </c>
      <c r="Y36" s="4">
        <v>5</v>
      </c>
      <c r="Z36" s="4"/>
      <c r="AA36" s="4"/>
      <c r="AB36" s="4"/>
      <c r="AC36" s="4"/>
      <c r="AD36" s="4"/>
      <c r="AE36" s="4">
        <v>7</v>
      </c>
      <c r="AF36" s="4">
        <v>9</v>
      </c>
      <c r="AG36" s="4"/>
      <c r="AH36" s="4"/>
      <c r="AI36" s="4"/>
      <c r="AJ36" s="4"/>
      <c r="AK36" s="4"/>
      <c r="AL36" s="4">
        <v>4</v>
      </c>
      <c r="AM36" s="4"/>
      <c r="AN36" s="4">
        <v>1</v>
      </c>
      <c r="AO36" s="4">
        <v>1.15646708011627</v>
      </c>
      <c r="AP36" s="4">
        <v>1582.70820379257</v>
      </c>
    </row>
    <row r="37" spans="1:42" x14ac:dyDescent="0.25">
      <c r="A37" s="5">
        <v>56</v>
      </c>
      <c r="B37" s="4">
        <v>1</v>
      </c>
      <c r="C37" s="4">
        <v>1</v>
      </c>
      <c r="D37" s="4">
        <v>1</v>
      </c>
      <c r="E37" s="4">
        <v>1</v>
      </c>
      <c r="F37" s="4">
        <v>0.39</v>
      </c>
      <c r="G37" s="4">
        <v>3</v>
      </c>
      <c r="H37" s="4">
        <v>6</v>
      </c>
      <c r="I37" s="4">
        <v>218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>
        <v>39</v>
      </c>
      <c r="AO37" s="4">
        <v>1.1576234499613434</v>
      </c>
      <c r="AP37" s="4">
        <v>67.089287519454928</v>
      </c>
    </row>
    <row r="38" spans="1:42" x14ac:dyDescent="0.25">
      <c r="A38" s="6">
        <v>8</v>
      </c>
      <c r="B38" s="3">
        <v>3</v>
      </c>
      <c r="C38" s="3">
        <v>1</v>
      </c>
      <c r="D38" s="3">
        <v>1</v>
      </c>
      <c r="E38" s="3">
        <v>1</v>
      </c>
      <c r="F38" s="3">
        <v>0.26</v>
      </c>
      <c r="G38" s="3">
        <v>4</v>
      </c>
      <c r="H38" s="3">
        <v>5</v>
      </c>
      <c r="I38" s="3">
        <v>295</v>
      </c>
      <c r="J38" s="3">
        <v>1</v>
      </c>
      <c r="K38" s="3">
        <v>1</v>
      </c>
      <c r="L38" s="3"/>
      <c r="M38" s="3"/>
      <c r="N38" s="3"/>
      <c r="O38" s="3"/>
      <c r="P38" s="3"/>
      <c r="Q38" s="3">
        <v>0</v>
      </c>
      <c r="R38" s="3">
        <v>1</v>
      </c>
      <c r="S38" s="3"/>
      <c r="T38" s="3"/>
      <c r="U38" s="3"/>
      <c r="V38" s="3"/>
      <c r="W38" s="3"/>
      <c r="X38" s="3">
        <v>7</v>
      </c>
      <c r="Y38" s="3">
        <v>5</v>
      </c>
      <c r="Z38" s="3"/>
      <c r="AA38" s="3"/>
      <c r="AB38" s="3"/>
      <c r="AC38" s="3"/>
      <c r="AD38" s="3"/>
      <c r="AE38" s="3">
        <v>11</v>
      </c>
      <c r="AF38" s="3">
        <v>3</v>
      </c>
      <c r="AG38" s="3"/>
      <c r="AH38" s="3"/>
      <c r="AI38" s="3"/>
      <c r="AJ38" s="3"/>
      <c r="AK38" s="3"/>
      <c r="AL38" s="3"/>
      <c r="AM38" s="3"/>
      <c r="AN38" s="3"/>
      <c r="AO38" s="3">
        <v>1.1712895035743749</v>
      </c>
      <c r="AP38" s="3">
        <v>365.84479689598095</v>
      </c>
    </row>
    <row r="39" spans="1:42" x14ac:dyDescent="0.25">
      <c r="A39" s="5">
        <v>19</v>
      </c>
      <c r="B39" s="4">
        <v>3</v>
      </c>
      <c r="C39" s="4">
        <v>1</v>
      </c>
      <c r="D39" s="4">
        <v>1</v>
      </c>
      <c r="E39" s="4">
        <v>2</v>
      </c>
      <c r="F39" s="4">
        <v>0.09</v>
      </c>
      <c r="G39" s="4">
        <v>3</v>
      </c>
      <c r="H39" s="4">
        <v>5</v>
      </c>
      <c r="I39" s="4">
        <v>252</v>
      </c>
      <c r="J39" s="4">
        <v>1</v>
      </c>
      <c r="K39" s="4">
        <v>0</v>
      </c>
      <c r="L39" s="4"/>
      <c r="M39" s="4"/>
      <c r="N39" s="4"/>
      <c r="O39" s="4"/>
      <c r="P39" s="4"/>
      <c r="Q39" s="4">
        <v>1</v>
      </c>
      <c r="R39" s="4">
        <v>1</v>
      </c>
      <c r="S39" s="4"/>
      <c r="T39" s="4"/>
      <c r="U39" s="4"/>
      <c r="V39" s="4"/>
      <c r="W39" s="4"/>
      <c r="X39" s="4">
        <v>6</v>
      </c>
      <c r="Y39" s="4">
        <v>7</v>
      </c>
      <c r="Z39" s="4"/>
      <c r="AA39" s="4"/>
      <c r="AB39" s="4"/>
      <c r="AC39" s="4"/>
      <c r="AD39" s="4"/>
      <c r="AE39" s="4">
        <v>3</v>
      </c>
      <c r="AF39" s="4">
        <v>7</v>
      </c>
      <c r="AG39" s="4"/>
      <c r="AH39" s="4"/>
      <c r="AI39" s="4"/>
      <c r="AJ39" s="4"/>
      <c r="AK39" s="4"/>
      <c r="AL39" s="4">
        <v>122</v>
      </c>
      <c r="AM39" s="4"/>
      <c r="AN39" s="4">
        <v>1</v>
      </c>
      <c r="AO39" s="4">
        <v>1.19983106851578</v>
      </c>
      <c r="AP39" s="4">
        <v>231.34691131114948</v>
      </c>
    </row>
    <row r="40" spans="1:42" x14ac:dyDescent="0.25">
      <c r="A40" s="5">
        <v>44</v>
      </c>
      <c r="B40" s="4">
        <v>3</v>
      </c>
      <c r="C40" s="4">
        <v>1</v>
      </c>
      <c r="D40" s="4">
        <v>1</v>
      </c>
      <c r="E40" s="4">
        <v>1</v>
      </c>
      <c r="F40" s="4">
        <v>0.23</v>
      </c>
      <c r="G40" s="4">
        <v>4</v>
      </c>
      <c r="H40" s="4">
        <v>6</v>
      </c>
      <c r="I40" s="4">
        <v>242</v>
      </c>
      <c r="J40" s="4">
        <v>1</v>
      </c>
      <c r="K40" s="4">
        <v>1</v>
      </c>
      <c r="L40" s="4"/>
      <c r="M40" s="4"/>
      <c r="N40" s="4"/>
      <c r="O40" s="4"/>
      <c r="P40" s="4"/>
      <c r="Q40" s="4">
        <v>0</v>
      </c>
      <c r="R40" s="4">
        <v>1</v>
      </c>
      <c r="S40" s="4"/>
      <c r="T40" s="4"/>
      <c r="U40" s="4"/>
      <c r="V40" s="4"/>
      <c r="W40" s="4"/>
      <c r="X40" s="4">
        <v>7</v>
      </c>
      <c r="Y40" s="4">
        <v>5</v>
      </c>
      <c r="Z40" s="4"/>
      <c r="AA40" s="4"/>
      <c r="AB40" s="4"/>
      <c r="AC40" s="4"/>
      <c r="AD40" s="4"/>
      <c r="AE40" s="4">
        <v>11</v>
      </c>
      <c r="AF40" s="4">
        <v>11</v>
      </c>
      <c r="AG40" s="4"/>
      <c r="AH40" s="4"/>
      <c r="AI40" s="4"/>
      <c r="AJ40" s="4"/>
      <c r="AK40" s="4"/>
      <c r="AL40" s="4"/>
      <c r="AM40" s="4"/>
      <c r="AN40" s="4">
        <v>25</v>
      </c>
      <c r="AO40" s="4">
        <v>1.2092764973640451</v>
      </c>
      <c r="AP40" s="4">
        <v>210.6716179847715</v>
      </c>
    </row>
    <row r="41" spans="1:42" x14ac:dyDescent="0.25">
      <c r="A41" s="5">
        <v>59</v>
      </c>
      <c r="B41" s="4">
        <v>1</v>
      </c>
      <c r="C41" s="4">
        <v>1</v>
      </c>
      <c r="D41" s="4">
        <v>1</v>
      </c>
      <c r="E41" s="4">
        <v>1</v>
      </c>
      <c r="F41" s="4">
        <v>0.14000000000000001</v>
      </c>
      <c r="G41" s="4">
        <v>3</v>
      </c>
      <c r="H41" s="4">
        <v>6</v>
      </c>
      <c r="I41" s="4">
        <v>111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>
        <v>25</v>
      </c>
      <c r="AO41" s="4">
        <v>1.22573939959208</v>
      </c>
      <c r="AP41" s="4">
        <v>33.416635910669967</v>
      </c>
    </row>
    <row r="42" spans="1:42" x14ac:dyDescent="0.25">
      <c r="A42" s="5">
        <v>53</v>
      </c>
      <c r="B42" s="4">
        <v>1</v>
      </c>
      <c r="C42" s="4">
        <v>0</v>
      </c>
      <c r="D42" s="4">
        <v>1</v>
      </c>
      <c r="E42" s="4">
        <v>1</v>
      </c>
      <c r="F42" s="4">
        <v>0.02</v>
      </c>
      <c r="G42" s="4">
        <v>4</v>
      </c>
      <c r="H42" s="4">
        <v>6</v>
      </c>
      <c r="I42" s="4">
        <v>95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>
        <v>25</v>
      </c>
      <c r="AO42" s="4">
        <v>1.2264902591705349</v>
      </c>
      <c r="AP42" s="4">
        <v>29.133209705352748</v>
      </c>
    </row>
    <row r="43" spans="1:42" x14ac:dyDescent="0.25">
      <c r="A43" s="5">
        <v>54</v>
      </c>
      <c r="B43" s="4">
        <v>1</v>
      </c>
      <c r="C43" s="4">
        <v>0</v>
      </c>
      <c r="D43" s="4">
        <v>1</v>
      </c>
      <c r="E43" s="4">
        <v>2</v>
      </c>
      <c r="F43" s="4">
        <v>0.26</v>
      </c>
      <c r="G43" s="4">
        <v>5</v>
      </c>
      <c r="H43" s="4">
        <v>9</v>
      </c>
      <c r="I43" s="4">
        <v>34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>
        <v>46</v>
      </c>
      <c r="AM43" s="4"/>
      <c r="AN43" s="4">
        <v>25</v>
      </c>
      <c r="AO43" s="4">
        <v>1.2497820854187001</v>
      </c>
      <c r="AP43" s="4">
        <v>64.613764643669157</v>
      </c>
    </row>
    <row r="44" spans="1:42" x14ac:dyDescent="0.25">
      <c r="A44" s="5">
        <v>55</v>
      </c>
      <c r="B44" s="4">
        <v>4</v>
      </c>
      <c r="C44" s="4">
        <v>0</v>
      </c>
      <c r="D44" s="4">
        <v>0</v>
      </c>
      <c r="E44" s="4">
        <v>1</v>
      </c>
      <c r="F44" s="4">
        <v>0.16</v>
      </c>
      <c r="G44" s="4">
        <v>3</v>
      </c>
      <c r="H44" s="4">
        <v>8</v>
      </c>
      <c r="I44" s="4">
        <v>47</v>
      </c>
      <c r="J44" s="4">
        <v>1</v>
      </c>
      <c r="K44" s="4">
        <v>1</v>
      </c>
      <c r="L44" s="4">
        <v>0</v>
      </c>
      <c r="M44" s="4"/>
      <c r="N44" s="4"/>
      <c r="O44" s="4"/>
      <c r="P44" s="4"/>
      <c r="Q44" s="4">
        <v>0</v>
      </c>
      <c r="R44" s="4">
        <v>0</v>
      </c>
      <c r="S44" s="4">
        <v>1</v>
      </c>
      <c r="T44" s="4"/>
      <c r="U44" s="4"/>
      <c r="V44" s="4"/>
      <c r="W44" s="4"/>
      <c r="X44" s="4">
        <v>5</v>
      </c>
      <c r="Y44" s="4">
        <v>5</v>
      </c>
      <c r="Z44" s="4">
        <v>6</v>
      </c>
      <c r="AA44" s="4"/>
      <c r="AB44" s="4"/>
      <c r="AC44" s="4"/>
      <c r="AD44" s="4"/>
      <c r="AE44" s="4">
        <v>9</v>
      </c>
      <c r="AF44" s="4">
        <v>11</v>
      </c>
      <c r="AG44" s="4">
        <v>11</v>
      </c>
      <c r="AH44" s="4"/>
      <c r="AI44" s="4"/>
      <c r="AJ44" s="4"/>
      <c r="AK44" s="4"/>
      <c r="AL44" s="4"/>
      <c r="AM44" s="4"/>
      <c r="AN44" s="4">
        <v>32</v>
      </c>
      <c r="AO44" s="4">
        <v>1.2558864752451566</v>
      </c>
      <c r="AP44" s="4">
        <v>118.85743689537034</v>
      </c>
    </row>
    <row r="45" spans="1:42" x14ac:dyDescent="0.25">
      <c r="A45" s="5">
        <v>35</v>
      </c>
      <c r="B45" s="4">
        <v>4</v>
      </c>
      <c r="C45" s="4">
        <v>1</v>
      </c>
      <c r="D45" s="4">
        <v>1</v>
      </c>
      <c r="E45" s="4">
        <v>1</v>
      </c>
      <c r="F45" s="4">
        <v>0.22</v>
      </c>
      <c r="G45" s="4">
        <v>2</v>
      </c>
      <c r="H45" s="4">
        <v>9</v>
      </c>
      <c r="I45" s="4">
        <v>249</v>
      </c>
      <c r="J45" s="4">
        <v>1</v>
      </c>
      <c r="K45" s="4">
        <v>1</v>
      </c>
      <c r="L45" s="4">
        <v>0</v>
      </c>
      <c r="M45" s="4"/>
      <c r="N45" s="4"/>
      <c r="O45" s="4"/>
      <c r="P45" s="4"/>
      <c r="Q45" s="4">
        <v>0</v>
      </c>
      <c r="R45" s="4">
        <v>0</v>
      </c>
      <c r="S45" s="4">
        <v>0</v>
      </c>
      <c r="T45" s="4"/>
      <c r="U45" s="4"/>
      <c r="V45" s="4"/>
      <c r="W45" s="4"/>
      <c r="X45" s="4">
        <v>6</v>
      </c>
      <c r="Y45" s="4">
        <v>8</v>
      </c>
      <c r="Z45" s="4">
        <v>7</v>
      </c>
      <c r="AA45" s="4"/>
      <c r="AB45" s="4"/>
      <c r="AC45" s="4"/>
      <c r="AD45" s="4"/>
      <c r="AE45" s="4">
        <v>5</v>
      </c>
      <c r="AF45" s="4">
        <v>3</v>
      </c>
      <c r="AG45" s="4">
        <v>7</v>
      </c>
      <c r="AH45" s="4"/>
      <c r="AI45" s="4"/>
      <c r="AJ45" s="4"/>
      <c r="AK45" s="4"/>
      <c r="AL45" s="4"/>
      <c r="AM45" s="4"/>
      <c r="AN45" s="4">
        <v>1</v>
      </c>
      <c r="AO45" s="4">
        <v>1.4595974683761601</v>
      </c>
      <c r="AP45" s="4">
        <v>123.79344701766951</v>
      </c>
    </row>
    <row r="46" spans="1:42" x14ac:dyDescent="0.25">
      <c r="A46" s="6">
        <v>12</v>
      </c>
      <c r="B46" s="3">
        <v>5</v>
      </c>
      <c r="C46" s="3">
        <v>1</v>
      </c>
      <c r="D46" s="3">
        <v>1</v>
      </c>
      <c r="E46" s="3">
        <v>1</v>
      </c>
      <c r="F46" s="3">
        <v>0.15</v>
      </c>
      <c r="G46" s="3">
        <v>3</v>
      </c>
      <c r="H46" s="3">
        <v>7</v>
      </c>
      <c r="I46" s="3">
        <v>230</v>
      </c>
      <c r="J46" s="3">
        <v>1</v>
      </c>
      <c r="K46" s="3">
        <v>1</v>
      </c>
      <c r="L46" s="3">
        <v>1</v>
      </c>
      <c r="M46" s="3">
        <v>0</v>
      </c>
      <c r="N46" s="3"/>
      <c r="O46" s="3"/>
      <c r="P46" s="3"/>
      <c r="Q46" s="3">
        <v>0</v>
      </c>
      <c r="R46" s="3">
        <v>0</v>
      </c>
      <c r="S46" s="3">
        <v>1</v>
      </c>
      <c r="T46" s="3">
        <v>0</v>
      </c>
      <c r="U46" s="3"/>
      <c r="V46" s="3"/>
      <c r="W46" s="3"/>
      <c r="X46" s="3">
        <v>6</v>
      </c>
      <c r="Y46" s="3">
        <v>5</v>
      </c>
      <c r="Z46" s="3">
        <v>8</v>
      </c>
      <c r="AA46" s="3">
        <v>8</v>
      </c>
      <c r="AB46" s="3"/>
      <c r="AC46" s="3"/>
      <c r="AD46" s="3"/>
      <c r="AE46" s="3">
        <v>9</v>
      </c>
      <c r="AF46" s="3">
        <v>9</v>
      </c>
      <c r="AG46" s="3">
        <v>11</v>
      </c>
      <c r="AH46" s="3">
        <v>9</v>
      </c>
      <c r="AI46" s="3"/>
      <c r="AJ46" s="3"/>
      <c r="AK46" s="3"/>
      <c r="AL46" s="3"/>
      <c r="AM46" s="3"/>
      <c r="AN46" s="3">
        <v>1</v>
      </c>
      <c r="AO46" s="3">
        <v>1.5422530770301801</v>
      </c>
      <c r="AP46" s="3">
        <v>207.3651266098025</v>
      </c>
    </row>
    <row r="47" spans="1:42" x14ac:dyDescent="0.25">
      <c r="A47" s="5">
        <v>31</v>
      </c>
      <c r="B47" s="4">
        <v>1</v>
      </c>
      <c r="C47" s="4">
        <v>0</v>
      </c>
      <c r="D47" s="4">
        <v>1</v>
      </c>
      <c r="E47" s="4">
        <v>1</v>
      </c>
      <c r="F47" s="4">
        <v>0.34</v>
      </c>
      <c r="G47" s="4">
        <v>3</v>
      </c>
      <c r="H47" s="4">
        <v>4</v>
      </c>
      <c r="I47" s="4">
        <v>244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>
        <v>1</v>
      </c>
      <c r="AO47" s="4">
        <v>1.5940940976142901</v>
      </c>
      <c r="AP47" s="4">
        <v>168.44133806228649</v>
      </c>
    </row>
    <row r="48" spans="1:42" x14ac:dyDescent="0.25">
      <c r="A48" s="5">
        <v>5</v>
      </c>
      <c r="B48" s="4">
        <v>1</v>
      </c>
      <c r="C48" s="4">
        <v>1</v>
      </c>
      <c r="D48" s="4">
        <v>0</v>
      </c>
      <c r="E48" s="4">
        <v>1</v>
      </c>
      <c r="F48" s="4">
        <v>0.17</v>
      </c>
      <c r="G48" s="4">
        <v>2</v>
      </c>
      <c r="H48" s="4">
        <v>6</v>
      </c>
      <c r="I48" s="4">
        <v>68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>
        <v>1.6158711910247849</v>
      </c>
      <c r="AP48" s="4">
        <v>44.869354844093351</v>
      </c>
    </row>
    <row r="49" spans="1:42" x14ac:dyDescent="0.25">
      <c r="A49" s="5">
        <v>11</v>
      </c>
      <c r="B49" s="4">
        <v>2</v>
      </c>
      <c r="C49" s="4">
        <v>1</v>
      </c>
      <c r="D49" s="4">
        <v>0</v>
      </c>
      <c r="E49" s="4">
        <v>1</v>
      </c>
      <c r="F49" s="4">
        <v>0.14000000000000001</v>
      </c>
      <c r="G49" s="4">
        <v>1</v>
      </c>
      <c r="H49" s="4">
        <v>10</v>
      </c>
      <c r="I49" s="4">
        <v>35</v>
      </c>
      <c r="J49" s="4">
        <v>0</v>
      </c>
      <c r="K49" s="4"/>
      <c r="L49" s="4"/>
      <c r="M49" s="4"/>
      <c r="N49" s="4"/>
      <c r="O49" s="4"/>
      <c r="P49" s="4"/>
      <c r="Q49" s="4">
        <v>1</v>
      </c>
      <c r="R49" s="4"/>
      <c r="S49" s="4"/>
      <c r="T49" s="4"/>
      <c r="U49" s="4"/>
      <c r="V49" s="4"/>
      <c r="W49" s="4"/>
      <c r="X49" s="4">
        <v>6</v>
      </c>
      <c r="Y49" s="4"/>
      <c r="Z49" s="4"/>
      <c r="AA49" s="4"/>
      <c r="AB49" s="4"/>
      <c r="AC49" s="4"/>
      <c r="AD49" s="4"/>
      <c r="AE49" s="4">
        <v>11</v>
      </c>
      <c r="AF49" s="4"/>
      <c r="AG49" s="4"/>
      <c r="AH49" s="4"/>
      <c r="AI49" s="4"/>
      <c r="AJ49" s="4"/>
      <c r="AK49" s="4"/>
      <c r="AL49" s="4"/>
      <c r="AM49" s="4"/>
      <c r="AN49" s="4"/>
      <c r="AO49" s="4">
        <v>1.6779610514640848</v>
      </c>
      <c r="AP49" s="4">
        <v>171.9132895469665</v>
      </c>
    </row>
    <row r="50" spans="1:42" x14ac:dyDescent="0.25">
      <c r="A50" s="6">
        <v>30</v>
      </c>
      <c r="B50" s="3">
        <v>1</v>
      </c>
      <c r="C50" s="3">
        <v>1</v>
      </c>
      <c r="D50" s="3">
        <v>1</v>
      </c>
      <c r="E50" s="3">
        <v>1</v>
      </c>
      <c r="F50" s="3">
        <v>0.2</v>
      </c>
      <c r="G50" s="3">
        <v>2</v>
      </c>
      <c r="H50" s="3">
        <v>5</v>
      </c>
      <c r="I50" s="3">
        <v>105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>
        <v>1</v>
      </c>
      <c r="AO50" s="3">
        <v>1.711022853851315</v>
      </c>
      <c r="AP50" s="3">
        <v>109.1490952968598</v>
      </c>
    </row>
    <row r="51" spans="1:42" x14ac:dyDescent="0.25">
      <c r="A51" s="8">
        <v>2</v>
      </c>
      <c r="B51" s="9">
        <v>1</v>
      </c>
      <c r="C51" s="9">
        <v>0</v>
      </c>
      <c r="D51" s="9">
        <v>1</v>
      </c>
      <c r="E51" s="9">
        <v>2</v>
      </c>
      <c r="F51" s="9">
        <v>0.28999999999999998</v>
      </c>
      <c r="G51" s="9">
        <v>2</v>
      </c>
      <c r="H51" s="9">
        <v>8</v>
      </c>
      <c r="I51" s="9">
        <v>70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>
        <v>116</v>
      </c>
      <c r="AM51" s="9"/>
      <c r="AN51" s="9"/>
      <c r="AO51" s="9">
        <v>1.9527700543403599</v>
      </c>
      <c r="AP51" s="9">
        <v>35.214128971099846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F9EA-A498-49E2-AF59-A3EF8692391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a 2 b 1 0 1 - 7 6 1 5 - 4 a 8 9 - 9 8 b 6 - 9 7 5 c 6 2 c a b 5 3 7 "   x m l n s = " h t t p : / / s c h e m a s . m i c r o s o f t . c o m / D a t a M a s h u p " > A A A A A F o I A A B Q S w M E F A A C A A g A i F 7 9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I h e /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X v 1 Y + m S L v V M F A A D 7 H w A A E w A c A E Z v c m 1 1 b G F z L 1 N l Y 3 R p b 2 4 x L m 0 g o h g A K K A U A A A A A A A A A A A A A A A A A A A A A A A A A A A A 7 V l f T + s 2 F H 9 H 4 j t E 2 U u R c i N c S o F d 9 a F q u R v S H b u D b i + U B z c x E C m x u 9 i p Y I j P M + 1 h n 4 I v t m O 3 0 C T n J G X o S o x t S H W L f 8 f 2 + T k 5 v + M / W k Q m U d I 7 X 3 6 z j 9 t b 2 1 v 6 h u c i 9 n i a R k p e J d f e w E u F 2 d 7 y 4 O + T k k Z A x U g v w r G K i k x I 0 / m U p C I c W U Q a 3 f F H 3 0 5 / 1 i L X 0 4 h n 2 d 3 0 R y n G e b I Q 0 0 x o k / N Y T e d C / 1 o k m k + T n E d i G i V X P G e 7 H 9 x / 3 g d P 3 M 4 P 4 Y t H 0 c r g 2 Z M w 0 g t / J 7 g Y i z T J E i P y g R / 4 g T d S a Z F J P e i x w D u W k Y o T e T 1 g 3 f 1 u 4 P 1 U K C P O z V 0 q B u u f 4 a m S 4 n I n W F L 6 x h / x m X j 8 n a c 3 S n t f c p W p R R I r 7 Q P N C Z + B u a s z 4 n v B Y 6 D V c X M Q e B e r 6 m G a n k c 8 5 b k e m L w o 9 z t J 5 s o b p u A n s F 5 3 N 8 m 5 1 F c q z 5 Z + T + 5 g P j q N X g T 3 9 z 5 w P J G m 3 w u t 7 U P g 3 f v h y T j E t T D h P O Y a H s U C u o 7 g i f J E Y 7 O M 3 8 6 V S m G W G A Z n 3 E Q 3 p + A d T 5 P f u H s r G g c a C 6 k 5 M U A q e C 6 h + x M Z i 9 u G I R o w W W T H c x V R v a 7 d 7 g J o o N o z 4 t b U s L 0 W r N e C 7 b d g / R b s o A U 7 R B i e X c w F 2 2 B O 2 A Z z w z a Y I 7 b B X L E N 5 o x t M H d 4 t K A U J l c a n j 2 m X Y E x 4 w q M y V Z g z L M C Y 4 o V G L O r w J i Y g W i Q N 2 p l g p l V c U y t i m N u V R y T q + K Y X R X H 9 K o 4 8 e B E k S u Z K B f v S r N N B n g G w i / D s + P T S V g B H k o K D H I l u f b O h J M 9 X h J f V y V W E t + p i 2 o A 4 l j q 5 x e e q t w 7 L 2 b a J K Z 4 / L M s u 2 d i n k I 2 A Z N C d K g h A z + 0 6 c Q P V p b 5 U 5 M J e A s D x b m a q 8 K U x 6 s 4 w z Z K P O G e l f e n j l e T A 2 / b T O Q P r b R Y I 6 + a S 4 F / O o S i k V R V V G s 6 W p P O m l r W B L K m i T U Z b F C + B r F r 0 L c G S W t Q s Q b h a t A q L E 9 Y k b A I Y d 3 B U o P V B Q s K o S G E b B B K Q Y g D o Q e E B B B R T w U 6 F d v r c G 4 K h e 4 r Q o G 5 W K i + j 4 0 r g L 0 2 s N c G 7 r e B / T b w o A 0 8 f M l K i q B E v / 8 b j Q i K d G x s N C I o 0 3 G z 0 Y i Y A h R T b T h B H M V b G 0 7 Q R b H Y h h M k U Z z W c B y 1 r Q Y E Q x z R r Q Y E R x z t r Q Y E S 6 w E 9 W n A u t B u Q c x E a Q l Q Q h 5 2 t r c S 2 a A h 5 d 1 o L n S R G v 3 m e 9 G V H w 0 7 0 d f s P k E m R c o 9 p 5 N z p Q 2 v a S f U i e W e 8 9 U 7 V m q Q l 2 x g 1 2 s k q T L B a + s y y b P S u q x 9 + + q f j P 3 2 F U 3 3 B S u 1 Z y 8 2 L d V c 5 n K p y q V N l y h d a n T J 0 K U / l / C O b M F 2 X e n a M N e I u V b M N W O u H X M N m W v J X F P m 2 n Z 3 X 7 n 8 p C Z g 0 1 r t j V h 9 n U X u 8 6 5 h t b y 1 m t A l 6 v a I u h 5 R t 0 / U 9 Y m 6 A 6 L u k K g 7 I u r c H K J K i g m j q D C K C 6 P I M I o N o + g w i g + j C D G K U b f O q P S c f 3 j 8 I 0 4 4 q D M I J m y I 1 g 9 6 G M f L R 0 x s L 7 x V M / g l e H T j f U 6 0 C Y c L g K 9 F 5 / 6 C X Y L O d G 2 x Z 4 u e L f Y v g 4 s + f A 7 g c w i f I / i w X V s w W 3 R t s W e L n i 2 s N b P m z N o z 2 4 D Z F t 3 d y 4 e d 1 5 6 1 1 a n a F x Q U C i W t Z 2 6 t G 7 P h T E P v R n k j n k Z F 2 u Y A t Y M t D X P q R g i h w / q Q 5 T T Z O G o 5 Y a b q + u 2 z p X V i w 6 F t / z 9 z Z m u 5 u 4 U y A U l I y T I S G F k e f B d N D W e q k L H f c K r y N 9 J R 7 Z 3 c k F 5 N k o m v n y F c r 4 2 h 9 j m R N 7 A I G F 7 n x b y 6 E v k u V 8 W c k q b 6 7 N k Z g 2 F E B n a Z i B N F i t a F 9 Q P e i C d H 0 t S O Q k c i c q o c g T O I m n / I D c r a l f + v U N 7 H F c r 6 T P A N 7 l Z a j 1 3 e 2 + X K i w 5 c / o W 3 K 5 u O W t 7 x 9 c r G Q 5 Z 3 f 7 + y + X j l R R c s j Y c r / s e / A F B L A Q I t A B Q A A g A I A I h e / V j N h W D a p Q A A A P Y A A A A S A A A A A A A A A A A A A A A A A A A A A A B D b 2 5 m a W c v U G F j a 2 F n Z S 5 4 b W x Q S w E C L Q A U A A I A C A C I X v 1 Y D 8 r p q 6 Q A A A D p A A A A E w A A A A A A A A A A A A A A A A D x A A A A W 0 N v b n R l b n R f V H l w Z X N d L n h t b F B L A Q I t A B Q A A g A I A I h e / V j 6 Z I u 9 U w U A A P s f A A A T A A A A A A A A A A A A A A A A A O I B A A B G b 3 J t d W x h c y 9 T Z W N 0 a W 9 u M S 5 t U E s F B g A A A A A D A A M A w g A A A I I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1 n A A A A A A A A m 2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j b 2 5 m a W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D I x M 2 E w Z C 0 3 M G E 0 L T R m N T U t O D M 3 Y y 1 j Y T Z m Y W E z M T c 4 N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G x j b 2 5 m a W c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c t M j l U M T Q 6 N D k 6 M z Q u O D g x M D Y 3 M V o i I C 8 + P E V u d H J 5 I F R 5 c G U 9 I k Z p b G x D b 2 x 1 b W 5 U e X B l c y I g V m F s d W U 9 I n N B d 0 1 E Q X d N R k F 3 T U R B d 0 1 E Q X d N R E F 3 T U R B d 0 1 E Q X d N R E F 3 T U R B d 0 1 E Q X d N R E F 3 T U R B d 0 1 E Q X c 9 P S I g L z 4 8 R W 5 0 c n k g V H l w Z T 0 i R m l s b E N v b H V t b k 5 h b W V z I i B W Y W x 1 Z T 0 i c 1 s m c X V v d D s u S U Q u J n F 1 b 3 Q 7 L C Z x d W 9 0 O 2 N h b W F k Y X N D b 2 5 2 b 2 x 1 Y 2 l v b m F p c y Z x d W 9 0 O y w m c X V v d D t t Y X h w b 2 9 s a W 5 n M S Z x d W 9 0 O y w m c X V v d D t i Y X R j a E 5 v c m 1 h b G l 6 Y X R p b 2 4 x J n F 1 b 3 Q 7 L C Z x d W 9 0 O 2 N h b W F k Y X N E Z W 5 z Y X M m c X V v d D s s J n F 1 b 3 Q 7 Z H J v c G 9 1 d C Z x d W 9 0 O y w m c X V v d D t s Z W F y b m l u Z 0 l u Z G V 4 J n F 1 b 3 Q 7 L C Z x d W 9 0 O 2 J h d G N o S W 5 k Z X g m c X V v d D s s J n F 1 b 3 Q 7 b n V t R X B v Y 2 F z J n F 1 b 3 Q 7 L C Z x d W 9 0 O 2 1 h e H B v b 2 x p b m c y J n F 1 b 3 Q 7 L C Z x d W 9 0 O 2 1 h e H B v b 2 x p b m c z J n F 1 b 3 Q 7 L C Z x d W 9 0 O 2 1 h e H B v b 2 x p b m c 0 J n F 1 b 3 Q 7 L C Z x d W 9 0 O 2 1 h e H B v b 2 x p b m c 1 J n F 1 b 3 Q 7 L C Z x d W 9 0 O 2 1 h e H B v b 2 x p b m c 2 J n F 1 b 3 Q 7 L C Z x d W 9 0 O 2 1 h e H B v b 2 x p b m c 3 J n F 1 b 3 Q 7 L C Z x d W 9 0 O 2 1 h e H B v b 2 x p b m c 4 J n F 1 b 3 Q 7 L C Z x d W 9 0 O 2 J h d G N o T m 9 y b W F s a X p h d G l v b j I m c X V v d D s s J n F 1 b 3 Q 7 Y m F 0 Y 2 h O b 3 J t Y W x p e m F 0 a W 9 u M y Z x d W 9 0 O y w m c X V v d D t i Y X R j a E 5 v c m 1 h b G l 6 Y X R p b 2 4 0 J n F 1 b 3 Q 7 L C Z x d W 9 0 O 2 J h d G N o T m 9 y b W F s a X p h d G l v b j U m c X V v d D s s J n F 1 b 3 Q 7 Y m F 0 Y 2 h O b 3 J t Y W x p e m F 0 a W 9 u N i Z x d W 9 0 O y w m c X V v d D t i Y X R j a E 5 v c m 1 h b G l 6 Y X R p b 2 4 3 J n F 1 b 3 Q 7 L C Z x d W 9 0 O 2 J h d G N o T m 9 y b W F s a X p h d G l v b j g m c X V v d D s s J n F 1 b 3 Q 7 b n V t R m l s d H J v c 0 l u Z D I m c X V v d D s s J n F 1 b 3 Q 7 b n V t R m l s d H J v c 0 l u Z D M m c X V v d D s s J n F 1 b 3 Q 7 b n V t R m l s d H J v c 0 l u Z D Q m c X V v d D s s J n F 1 b 3 Q 7 b n V t R m l s d H J v c 0 l u Z D U m c X V v d D s s J n F 1 b 3 Q 7 b n V t R m l s d H J v c 0 l u Z D Y m c X V v d D s s J n F 1 b 3 Q 7 b n V t R m l s d H J v c 0 l u Z D c m c X V v d D s s J n F 1 b 3 Q 7 b n V t R m l s d H J v c 0 l u Z D g m c X V v d D s s J n F 1 b 3 Q 7 d G F t Y W 5 o b 0 Z p b H R y b 3 M y J n F 1 b 3 Q 7 L C Z x d W 9 0 O 3 R h b W F u a G 9 G a W x 0 c m 9 z M y Z x d W 9 0 O y w m c X V v d D t 0 Y W 1 h b m h v R m l s d H J v c z Q m c X V v d D s s J n F 1 b 3 Q 7 d G F t Y W 5 o b 0 Z p b H R y b 3 M 1 J n F 1 b 3 Q 7 L C Z x d W 9 0 O 3 R h b W F u a G 9 G a W x 0 c m 9 z N i Z x d W 9 0 O y w m c X V v d D t 0 Y W 1 h b m h v R m l s d H J v c z c m c X V v d D s s J n F 1 b 3 Q 7 d G F t Y W 5 o b 0 Z p b H R y b 3 M 4 J n F 1 b 3 Q 7 L C Z x d W 9 0 O 2 5 l d X J v b m l v c 0 R l b n N v c z E m c X V v d D s s J n F 1 b 3 Q 7 b m V 1 c m 9 u a W 9 z R G V u c 2 9 z M i Z x d W 9 0 O y w m c X V v d D s u U E F S R U 5 U L i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M x O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G N v b m Z p Z y 9 B d X R v U m V t b 3 Z l Z E N v b H V t b n M x L n s u S U Q u L D B 9 J n F 1 b 3 Q 7 L C Z x d W 9 0 O 1 N l Y 3 R p b 2 4 x L 2 F s b G N v b m Z p Z y 9 B d X R v U m V t b 3 Z l Z E N v b H V t b n M x L n t j Y W 1 h Z G F z Q 2 9 u d m 9 s d W N p b 2 5 h a X M s M X 0 m c X V v d D s s J n F 1 b 3 Q 7 U 2 V j d G l v b j E v Y W x s Y 2 9 u Z m l n L 0 F 1 d G 9 S Z W 1 v d m V k Q 2 9 s d W 1 u c z E u e 2 1 h e H B v b 2 x p b m c x L D J 9 J n F 1 b 3 Q 7 L C Z x d W 9 0 O 1 N l Y 3 R p b 2 4 x L 2 F s b G N v b m Z p Z y 9 B d X R v U m V t b 3 Z l Z E N v b H V t b n M x L n t i Y X R j a E 5 v c m 1 h b G l 6 Y X R p b 2 4 x L D N 9 J n F 1 b 3 Q 7 L C Z x d W 9 0 O 1 N l Y 3 R p b 2 4 x L 2 F s b G N v b m Z p Z y 9 B d X R v U m V t b 3 Z l Z E N v b H V t b n M x L n t j Y W 1 h Z G F z R G V u c 2 F z L D R 9 J n F 1 b 3 Q 7 L C Z x d W 9 0 O 1 N l Y 3 R p b 2 4 x L 2 F s b G N v b m Z p Z y 9 B d X R v U m V t b 3 Z l Z E N v b H V t b n M x L n t k c m 9 w b 3 V 0 L D V 9 J n F 1 b 3 Q 7 L C Z x d W 9 0 O 1 N l Y 3 R p b 2 4 x L 2 F s b G N v b m Z p Z y 9 B d X R v U m V t b 3 Z l Z E N v b H V t b n M x L n t s Z W F y b m l u Z 0 l u Z G V 4 L D Z 9 J n F 1 b 3 Q 7 L C Z x d W 9 0 O 1 N l Y 3 R p b 2 4 x L 2 F s b G N v b m Z p Z y 9 B d X R v U m V t b 3 Z l Z E N v b H V t b n M x L n t i Y X R j a E l u Z G V 4 L D d 9 J n F 1 b 3 Q 7 L C Z x d W 9 0 O 1 N l Y 3 R p b 2 4 x L 2 F s b G N v b m Z p Z y 9 B d X R v U m V t b 3 Z l Z E N v b H V t b n M x L n t u d W 1 F c G 9 j Y X M s O H 0 m c X V v d D s s J n F 1 b 3 Q 7 U 2 V j d G l v b j E v Y W x s Y 2 9 u Z m l n L 0 F 1 d G 9 S Z W 1 v d m V k Q 2 9 s d W 1 u c z E u e 2 1 h e H B v b 2 x p b m c y L D l 9 J n F 1 b 3 Q 7 L C Z x d W 9 0 O 1 N l Y 3 R p b 2 4 x L 2 F s b G N v b m Z p Z y 9 B d X R v U m V t b 3 Z l Z E N v b H V t b n M x L n t t Y X h w b 2 9 s a W 5 n M y w x M H 0 m c X V v d D s s J n F 1 b 3 Q 7 U 2 V j d G l v b j E v Y W x s Y 2 9 u Z m l n L 0 F 1 d G 9 S Z W 1 v d m V k Q 2 9 s d W 1 u c z E u e 2 1 h e H B v b 2 x p b m c 0 L D E x f S Z x d W 9 0 O y w m c X V v d D t T Z W N 0 a W 9 u M S 9 h b G x j b 2 5 m a W c v Q X V 0 b 1 J l b W 9 2 Z W R D b 2 x 1 b W 5 z M S 5 7 b W F 4 c G 9 v b G l u Z z U s M T J 9 J n F 1 b 3 Q 7 L C Z x d W 9 0 O 1 N l Y 3 R p b 2 4 x L 2 F s b G N v b m Z p Z y 9 B d X R v U m V t b 3 Z l Z E N v b H V t b n M x L n t t Y X h w b 2 9 s a W 5 n N i w x M 3 0 m c X V v d D s s J n F 1 b 3 Q 7 U 2 V j d G l v b j E v Y W x s Y 2 9 u Z m l n L 0 F 1 d G 9 S Z W 1 v d m V k Q 2 9 s d W 1 u c z E u e 2 1 h e H B v b 2 x p b m c 3 L D E 0 f S Z x d W 9 0 O y w m c X V v d D t T Z W N 0 a W 9 u M S 9 h b G x j b 2 5 m a W c v Q X V 0 b 1 J l b W 9 2 Z W R D b 2 x 1 b W 5 z M S 5 7 b W F 4 c G 9 v b G l u Z z g s M T V 9 J n F 1 b 3 Q 7 L C Z x d W 9 0 O 1 N l Y 3 R p b 2 4 x L 2 F s b G N v b m Z p Z y 9 B d X R v U m V t b 3 Z l Z E N v b H V t b n M x L n t i Y X R j a E 5 v c m 1 h b G l 6 Y X R p b 2 4 y L D E 2 f S Z x d W 9 0 O y w m c X V v d D t T Z W N 0 a W 9 u M S 9 h b G x j b 2 5 m a W c v Q X V 0 b 1 J l b W 9 2 Z W R D b 2 x 1 b W 5 z M S 5 7 Y m F 0 Y 2 h O b 3 J t Y W x p e m F 0 a W 9 u M y w x N 3 0 m c X V v d D s s J n F 1 b 3 Q 7 U 2 V j d G l v b j E v Y W x s Y 2 9 u Z m l n L 0 F 1 d G 9 S Z W 1 v d m V k Q 2 9 s d W 1 u c z E u e 2 J h d G N o T m 9 y b W F s a X p h d G l v b j Q s M T h 9 J n F 1 b 3 Q 7 L C Z x d W 9 0 O 1 N l Y 3 R p b 2 4 x L 2 F s b G N v b m Z p Z y 9 B d X R v U m V t b 3 Z l Z E N v b H V t b n M x L n t i Y X R j a E 5 v c m 1 h b G l 6 Y X R p b 2 4 1 L D E 5 f S Z x d W 9 0 O y w m c X V v d D t T Z W N 0 a W 9 u M S 9 h b G x j b 2 5 m a W c v Q X V 0 b 1 J l b W 9 2 Z W R D b 2 x 1 b W 5 z M S 5 7 Y m F 0 Y 2 h O b 3 J t Y W x p e m F 0 a W 9 u N i w y M H 0 m c X V v d D s s J n F 1 b 3 Q 7 U 2 V j d G l v b j E v Y W x s Y 2 9 u Z m l n L 0 F 1 d G 9 S Z W 1 v d m V k Q 2 9 s d W 1 u c z E u e 2 J h d G N o T m 9 y b W F s a X p h d G l v b j c s M j F 9 J n F 1 b 3 Q 7 L C Z x d W 9 0 O 1 N l Y 3 R p b 2 4 x L 2 F s b G N v b m Z p Z y 9 B d X R v U m V t b 3 Z l Z E N v b H V t b n M x L n t i Y X R j a E 5 v c m 1 h b G l 6 Y X R p b 2 4 4 L D I y f S Z x d W 9 0 O y w m c X V v d D t T Z W N 0 a W 9 u M S 9 h b G x j b 2 5 m a W c v Q X V 0 b 1 J l b W 9 2 Z W R D b 2 x 1 b W 5 z M S 5 7 b n V t R m l s d H J v c 0 l u Z D I s M j N 9 J n F 1 b 3 Q 7 L C Z x d W 9 0 O 1 N l Y 3 R p b 2 4 x L 2 F s b G N v b m Z p Z y 9 B d X R v U m V t b 3 Z l Z E N v b H V t b n M x L n t u d W 1 G a W x 0 c m 9 z S W 5 k M y w y N H 0 m c X V v d D s s J n F 1 b 3 Q 7 U 2 V j d G l v b j E v Y W x s Y 2 9 u Z m l n L 0 F 1 d G 9 S Z W 1 v d m V k Q 2 9 s d W 1 u c z E u e 2 5 1 b U Z p b H R y b 3 N J b m Q 0 L D I 1 f S Z x d W 9 0 O y w m c X V v d D t T Z W N 0 a W 9 u M S 9 h b G x j b 2 5 m a W c v Q X V 0 b 1 J l b W 9 2 Z W R D b 2 x 1 b W 5 z M S 5 7 b n V t R m l s d H J v c 0 l u Z D U s M j Z 9 J n F 1 b 3 Q 7 L C Z x d W 9 0 O 1 N l Y 3 R p b 2 4 x L 2 F s b G N v b m Z p Z y 9 B d X R v U m V t b 3 Z l Z E N v b H V t b n M x L n t u d W 1 G a W x 0 c m 9 z S W 5 k N i w y N 3 0 m c X V v d D s s J n F 1 b 3 Q 7 U 2 V j d G l v b j E v Y W x s Y 2 9 u Z m l n L 0 F 1 d G 9 S Z W 1 v d m V k Q 2 9 s d W 1 u c z E u e 2 5 1 b U Z p b H R y b 3 N J b m Q 3 L D I 4 f S Z x d W 9 0 O y w m c X V v d D t T Z W N 0 a W 9 u M S 9 h b G x j b 2 5 m a W c v Q X V 0 b 1 J l b W 9 2 Z W R D b 2 x 1 b W 5 z M S 5 7 b n V t R m l s d H J v c 0 l u Z D g s M j l 9 J n F 1 b 3 Q 7 L C Z x d W 9 0 O 1 N l Y 3 R p b 2 4 x L 2 F s b G N v b m Z p Z y 9 B d X R v U m V t b 3 Z l Z E N v b H V t b n M x L n t 0 Y W 1 h b m h v R m l s d H J v c z I s M z B 9 J n F 1 b 3 Q 7 L C Z x d W 9 0 O 1 N l Y 3 R p b 2 4 x L 2 F s b G N v b m Z p Z y 9 B d X R v U m V t b 3 Z l Z E N v b H V t b n M x L n t 0 Y W 1 h b m h v R m l s d H J v c z M s M z F 9 J n F 1 b 3 Q 7 L C Z x d W 9 0 O 1 N l Y 3 R p b 2 4 x L 2 F s b G N v b m Z p Z y 9 B d X R v U m V t b 3 Z l Z E N v b H V t b n M x L n t 0 Y W 1 h b m h v R m l s d H J v c z Q s M z J 9 J n F 1 b 3 Q 7 L C Z x d W 9 0 O 1 N l Y 3 R p b 2 4 x L 2 F s b G N v b m Z p Z y 9 B d X R v U m V t b 3 Z l Z E N v b H V t b n M x L n t 0 Y W 1 h b m h v R m l s d H J v c z U s M z N 9 J n F 1 b 3 Q 7 L C Z x d W 9 0 O 1 N l Y 3 R p b 2 4 x L 2 F s b G N v b m Z p Z y 9 B d X R v U m V t b 3 Z l Z E N v b H V t b n M x L n t 0 Y W 1 h b m h v R m l s d H J v c z Y s M z R 9 J n F 1 b 3 Q 7 L C Z x d W 9 0 O 1 N l Y 3 R p b 2 4 x L 2 F s b G N v b m Z p Z y 9 B d X R v U m V t b 3 Z l Z E N v b H V t b n M x L n t 0 Y W 1 h b m h v R m l s d H J v c z c s M z V 9 J n F 1 b 3 Q 7 L C Z x d W 9 0 O 1 N l Y 3 R p b 2 4 x L 2 F s b G N v b m Z p Z y 9 B d X R v U m V t b 3 Z l Z E N v b H V t b n M x L n t 0 Y W 1 h b m h v R m l s d H J v c z g s M z Z 9 J n F 1 b 3 Q 7 L C Z x d W 9 0 O 1 N l Y 3 R p b 2 4 x L 2 F s b G N v b m Z p Z y 9 B d X R v U m V t b 3 Z l Z E N v b H V t b n M x L n t u Z X V y b 2 5 p b 3 N E Z W 5 z b 3 M x L D M 3 f S Z x d W 9 0 O y w m c X V v d D t T Z W N 0 a W 9 u M S 9 h b G x j b 2 5 m a W c v Q X V 0 b 1 J l b W 9 2 Z W R D b 2 x 1 b W 5 z M S 5 7 b m V 1 c m 9 u a W 9 z R G V u c 2 9 z M i w z O H 0 m c X V v d D s s J n F 1 b 3 Q 7 U 2 V j d G l v b j E v Y W x s Y 2 9 u Z m l n L 0 F 1 d G 9 S Z W 1 v d m V k Q 2 9 s d W 1 u c z E u e y 5 Q Q V J F T l Q u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Y W x s Y 2 9 u Z m l n L 0 F 1 d G 9 S Z W 1 v d m V k Q 2 9 s d W 1 u c z E u e y 5 J R C 4 s M H 0 m c X V v d D s s J n F 1 b 3 Q 7 U 2 V j d G l v b j E v Y W x s Y 2 9 u Z m l n L 0 F 1 d G 9 S Z W 1 v d m V k Q 2 9 s d W 1 u c z E u e 2 N h b W F k Y X N D b 2 5 2 b 2 x 1 Y 2 l v b m F p c y w x f S Z x d W 9 0 O y w m c X V v d D t T Z W N 0 a W 9 u M S 9 h b G x j b 2 5 m a W c v Q X V 0 b 1 J l b W 9 2 Z W R D b 2 x 1 b W 5 z M S 5 7 b W F 4 c G 9 v b G l u Z z E s M n 0 m c X V v d D s s J n F 1 b 3 Q 7 U 2 V j d G l v b j E v Y W x s Y 2 9 u Z m l n L 0 F 1 d G 9 S Z W 1 v d m V k Q 2 9 s d W 1 u c z E u e 2 J h d G N o T m 9 y b W F s a X p h d G l v b j E s M 3 0 m c X V v d D s s J n F 1 b 3 Q 7 U 2 V j d G l v b j E v Y W x s Y 2 9 u Z m l n L 0 F 1 d G 9 S Z W 1 v d m V k Q 2 9 s d W 1 u c z E u e 2 N h b W F k Y X N E Z W 5 z Y X M s N H 0 m c X V v d D s s J n F 1 b 3 Q 7 U 2 V j d G l v b j E v Y W x s Y 2 9 u Z m l n L 0 F 1 d G 9 S Z W 1 v d m V k Q 2 9 s d W 1 u c z E u e 2 R y b 3 B v d X Q s N X 0 m c X V v d D s s J n F 1 b 3 Q 7 U 2 V j d G l v b j E v Y W x s Y 2 9 u Z m l n L 0 F 1 d G 9 S Z W 1 v d m V k Q 2 9 s d W 1 u c z E u e 2 x l Y X J u a W 5 n S W 5 k Z X g s N n 0 m c X V v d D s s J n F 1 b 3 Q 7 U 2 V j d G l v b j E v Y W x s Y 2 9 u Z m l n L 0 F 1 d G 9 S Z W 1 v d m V k Q 2 9 s d W 1 u c z E u e 2 J h d G N o S W 5 k Z X g s N 3 0 m c X V v d D s s J n F 1 b 3 Q 7 U 2 V j d G l v b j E v Y W x s Y 2 9 u Z m l n L 0 F 1 d G 9 S Z W 1 v d m V k Q 2 9 s d W 1 u c z E u e 2 5 1 b U V w b 2 N h c y w 4 f S Z x d W 9 0 O y w m c X V v d D t T Z W N 0 a W 9 u M S 9 h b G x j b 2 5 m a W c v Q X V 0 b 1 J l b W 9 2 Z W R D b 2 x 1 b W 5 z M S 5 7 b W F 4 c G 9 v b G l u Z z I s O X 0 m c X V v d D s s J n F 1 b 3 Q 7 U 2 V j d G l v b j E v Y W x s Y 2 9 u Z m l n L 0 F 1 d G 9 S Z W 1 v d m V k Q 2 9 s d W 1 u c z E u e 2 1 h e H B v b 2 x p b m c z L D E w f S Z x d W 9 0 O y w m c X V v d D t T Z W N 0 a W 9 u M S 9 h b G x j b 2 5 m a W c v Q X V 0 b 1 J l b W 9 2 Z W R D b 2 x 1 b W 5 z M S 5 7 b W F 4 c G 9 v b G l u Z z Q s M T F 9 J n F 1 b 3 Q 7 L C Z x d W 9 0 O 1 N l Y 3 R p b 2 4 x L 2 F s b G N v b m Z p Z y 9 B d X R v U m V t b 3 Z l Z E N v b H V t b n M x L n t t Y X h w b 2 9 s a W 5 n N S w x M n 0 m c X V v d D s s J n F 1 b 3 Q 7 U 2 V j d G l v b j E v Y W x s Y 2 9 u Z m l n L 0 F 1 d G 9 S Z W 1 v d m V k Q 2 9 s d W 1 u c z E u e 2 1 h e H B v b 2 x p b m c 2 L D E z f S Z x d W 9 0 O y w m c X V v d D t T Z W N 0 a W 9 u M S 9 h b G x j b 2 5 m a W c v Q X V 0 b 1 J l b W 9 2 Z W R D b 2 x 1 b W 5 z M S 5 7 b W F 4 c G 9 v b G l u Z z c s M T R 9 J n F 1 b 3 Q 7 L C Z x d W 9 0 O 1 N l Y 3 R p b 2 4 x L 2 F s b G N v b m Z p Z y 9 B d X R v U m V t b 3 Z l Z E N v b H V t b n M x L n t t Y X h w b 2 9 s a W 5 n O C w x N X 0 m c X V v d D s s J n F 1 b 3 Q 7 U 2 V j d G l v b j E v Y W x s Y 2 9 u Z m l n L 0 F 1 d G 9 S Z W 1 v d m V k Q 2 9 s d W 1 u c z E u e 2 J h d G N o T m 9 y b W F s a X p h d G l v b j I s M T Z 9 J n F 1 b 3 Q 7 L C Z x d W 9 0 O 1 N l Y 3 R p b 2 4 x L 2 F s b G N v b m Z p Z y 9 B d X R v U m V t b 3 Z l Z E N v b H V t b n M x L n t i Y X R j a E 5 v c m 1 h b G l 6 Y X R p b 2 4 z L D E 3 f S Z x d W 9 0 O y w m c X V v d D t T Z W N 0 a W 9 u M S 9 h b G x j b 2 5 m a W c v Q X V 0 b 1 J l b W 9 2 Z W R D b 2 x 1 b W 5 z M S 5 7 Y m F 0 Y 2 h O b 3 J t Y W x p e m F 0 a W 9 u N C w x O H 0 m c X V v d D s s J n F 1 b 3 Q 7 U 2 V j d G l v b j E v Y W x s Y 2 9 u Z m l n L 0 F 1 d G 9 S Z W 1 v d m V k Q 2 9 s d W 1 u c z E u e 2 J h d G N o T m 9 y b W F s a X p h d G l v b j U s M T l 9 J n F 1 b 3 Q 7 L C Z x d W 9 0 O 1 N l Y 3 R p b 2 4 x L 2 F s b G N v b m Z p Z y 9 B d X R v U m V t b 3 Z l Z E N v b H V t b n M x L n t i Y X R j a E 5 v c m 1 h b G l 6 Y X R p b 2 4 2 L D I w f S Z x d W 9 0 O y w m c X V v d D t T Z W N 0 a W 9 u M S 9 h b G x j b 2 5 m a W c v Q X V 0 b 1 J l b W 9 2 Z W R D b 2 x 1 b W 5 z M S 5 7 Y m F 0 Y 2 h O b 3 J t Y W x p e m F 0 a W 9 u N y w y M X 0 m c X V v d D s s J n F 1 b 3 Q 7 U 2 V j d G l v b j E v Y W x s Y 2 9 u Z m l n L 0 F 1 d G 9 S Z W 1 v d m V k Q 2 9 s d W 1 u c z E u e 2 J h d G N o T m 9 y b W F s a X p h d G l v b j g s M j J 9 J n F 1 b 3 Q 7 L C Z x d W 9 0 O 1 N l Y 3 R p b 2 4 x L 2 F s b G N v b m Z p Z y 9 B d X R v U m V t b 3 Z l Z E N v b H V t b n M x L n t u d W 1 G a W x 0 c m 9 z S W 5 k M i w y M 3 0 m c X V v d D s s J n F 1 b 3 Q 7 U 2 V j d G l v b j E v Y W x s Y 2 9 u Z m l n L 0 F 1 d G 9 S Z W 1 v d m V k Q 2 9 s d W 1 u c z E u e 2 5 1 b U Z p b H R y b 3 N J b m Q z L D I 0 f S Z x d W 9 0 O y w m c X V v d D t T Z W N 0 a W 9 u M S 9 h b G x j b 2 5 m a W c v Q X V 0 b 1 J l b W 9 2 Z W R D b 2 x 1 b W 5 z M S 5 7 b n V t R m l s d H J v c 0 l u Z D Q s M j V 9 J n F 1 b 3 Q 7 L C Z x d W 9 0 O 1 N l Y 3 R p b 2 4 x L 2 F s b G N v b m Z p Z y 9 B d X R v U m V t b 3 Z l Z E N v b H V t b n M x L n t u d W 1 G a W x 0 c m 9 z S W 5 k N S w y N n 0 m c X V v d D s s J n F 1 b 3 Q 7 U 2 V j d G l v b j E v Y W x s Y 2 9 u Z m l n L 0 F 1 d G 9 S Z W 1 v d m V k Q 2 9 s d W 1 u c z E u e 2 5 1 b U Z p b H R y b 3 N J b m Q 2 L D I 3 f S Z x d W 9 0 O y w m c X V v d D t T Z W N 0 a W 9 u M S 9 h b G x j b 2 5 m a W c v Q X V 0 b 1 J l b W 9 2 Z W R D b 2 x 1 b W 5 z M S 5 7 b n V t R m l s d H J v c 0 l u Z D c s M j h 9 J n F 1 b 3 Q 7 L C Z x d W 9 0 O 1 N l Y 3 R p b 2 4 x L 2 F s b G N v b m Z p Z y 9 B d X R v U m V t b 3 Z l Z E N v b H V t b n M x L n t u d W 1 G a W x 0 c m 9 z S W 5 k O C w y O X 0 m c X V v d D s s J n F 1 b 3 Q 7 U 2 V j d G l v b j E v Y W x s Y 2 9 u Z m l n L 0 F 1 d G 9 S Z W 1 v d m V k Q 2 9 s d W 1 u c z E u e 3 R h b W F u a G 9 G a W x 0 c m 9 z M i w z M H 0 m c X V v d D s s J n F 1 b 3 Q 7 U 2 V j d G l v b j E v Y W x s Y 2 9 u Z m l n L 0 F 1 d G 9 S Z W 1 v d m V k Q 2 9 s d W 1 u c z E u e 3 R h b W F u a G 9 G a W x 0 c m 9 z M y w z M X 0 m c X V v d D s s J n F 1 b 3 Q 7 U 2 V j d G l v b j E v Y W x s Y 2 9 u Z m l n L 0 F 1 d G 9 S Z W 1 v d m V k Q 2 9 s d W 1 u c z E u e 3 R h b W F u a G 9 G a W x 0 c m 9 z N C w z M n 0 m c X V v d D s s J n F 1 b 3 Q 7 U 2 V j d G l v b j E v Y W x s Y 2 9 u Z m l n L 0 F 1 d G 9 S Z W 1 v d m V k Q 2 9 s d W 1 u c z E u e 3 R h b W F u a G 9 G a W x 0 c m 9 z N S w z M 3 0 m c X V v d D s s J n F 1 b 3 Q 7 U 2 V j d G l v b j E v Y W x s Y 2 9 u Z m l n L 0 F 1 d G 9 S Z W 1 v d m V k Q 2 9 s d W 1 u c z E u e 3 R h b W F u a G 9 G a W x 0 c m 9 z N i w z N H 0 m c X V v d D s s J n F 1 b 3 Q 7 U 2 V j d G l v b j E v Y W x s Y 2 9 u Z m l n L 0 F 1 d G 9 S Z W 1 v d m V k Q 2 9 s d W 1 u c z E u e 3 R h b W F u a G 9 G a W x 0 c m 9 z N y w z N X 0 m c X V v d D s s J n F 1 b 3 Q 7 U 2 V j d G l v b j E v Y W x s Y 2 9 u Z m l n L 0 F 1 d G 9 S Z W 1 v d m V k Q 2 9 s d W 1 u c z E u e 3 R h b W F u a G 9 G a W x 0 c m 9 z O C w z N n 0 m c X V v d D s s J n F 1 b 3 Q 7 U 2 V j d G l v b j E v Y W x s Y 2 9 u Z m l n L 0 F 1 d G 9 S Z W 1 v d m V k Q 2 9 s d W 1 u c z E u e 2 5 l d X J v b m l v c 0 R l b n N v c z E s M z d 9 J n F 1 b 3 Q 7 L C Z x d W 9 0 O 1 N l Y 3 R p b 2 4 x L 2 F s b G N v b m Z p Z y 9 B d X R v U m V t b 3 Z l Z E N v b H V t b n M x L n t u Z X V y b 2 5 p b 3 N E Z W 5 z b 3 M y L D M 4 f S Z x d W 9 0 O y w m c X V v d D t T Z W N 0 a W 9 u M S 9 h b G x j b 2 5 m a W c v Q X V 0 b 1 J l b W 9 2 Z W R D b 2 x 1 b W 5 z M S 5 7 L l B B U k V O V C 4 s M z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b G N v b m Z p Z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G N v b m Z p Z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Y 2 9 u Z m l n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G N v b m Z p Z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Y 2 9 u Z m l n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G N v b m Z p Z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Y 2 9 u Z m l n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j b 2 5 m a W c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j E 2 N G M z Y i 1 j Y z d k L T Q 4 Z T Q t Y W N h M C 1 k O W E 1 Y W Q z N D c w N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M T g m c X V v d D s s J n F 1 b 3 Q 7 M T k m c X V v d D s s J n F 1 b 3 Q 7 M j A m c X V v d D s s J n F 1 b 3 Q 7 T c O p Z G l h J n F 1 b 3 Q 7 X S I g L z 4 8 R W 5 0 c n k g V H l w Z T 0 i R m l s b E N v b H V t b l R 5 c G V z I i B W Y W x 1 Z T 0 i c 0 F 3 V U Z C U V V G Q l F V R k J R V U Z C U V V G Q l F V R k J R V U Z C U T 0 9 I i A v P j x F b n R y e S B U e X B l P S J G a W x s T G F z d F V w Z G F 0 Z W Q i I F Z h b H V l P S J k M j A y N C 0 w N y 0 y O V Q x N D o 1 M j o x N i 4 0 N D c y O D Y 4 W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S U Q s M H 0 m c X V v d D s s J n F 1 b 3 Q 7 U 2 V j d G l v b j E v c m V z d W x 0 c y 9 B d X R v U m V t b 3 Z l Z E N v b H V t b n M x L n s x L D F 9 J n F 1 b 3 Q 7 L C Z x d W 9 0 O 1 N l Y 3 R p b 2 4 x L 3 J l c 3 V s d H M v Q X V 0 b 1 J l b W 9 2 Z W R D b 2 x 1 b W 5 z M S 5 7 M i w y f S Z x d W 9 0 O y w m c X V v d D t T Z W N 0 a W 9 u M S 9 y Z X N 1 b H R z L 0 F 1 d G 9 S Z W 1 v d m V k Q 2 9 s d W 1 u c z E u e z M s M 3 0 m c X V v d D s s J n F 1 b 3 Q 7 U 2 V j d G l v b j E v c m V z d W x 0 c y 9 B d X R v U m V t b 3 Z l Z E N v b H V t b n M x L n s 0 L D R 9 J n F 1 b 3 Q 7 L C Z x d W 9 0 O 1 N l Y 3 R p b 2 4 x L 3 J l c 3 V s d H M v Q X V 0 b 1 J l b W 9 2 Z W R D b 2 x 1 b W 5 z M S 5 7 N S w 1 f S Z x d W 9 0 O y w m c X V v d D t T Z W N 0 a W 9 u M S 9 y Z X N 1 b H R z L 0 F 1 d G 9 S Z W 1 v d m V k Q 2 9 s d W 1 u c z E u e z Y s N n 0 m c X V v d D s s J n F 1 b 3 Q 7 U 2 V j d G l v b j E v c m V z d W x 0 c y 9 B d X R v U m V t b 3 Z l Z E N v b H V t b n M x L n s 3 L D d 9 J n F 1 b 3 Q 7 L C Z x d W 9 0 O 1 N l Y 3 R p b 2 4 x L 3 J l c 3 V s d H M v Q X V 0 b 1 J l b W 9 2 Z W R D b 2 x 1 b W 5 z M S 5 7 O C w 4 f S Z x d W 9 0 O y w m c X V v d D t T Z W N 0 a W 9 u M S 9 y Z X N 1 b H R z L 0 F 1 d G 9 S Z W 1 v d m V k Q 2 9 s d W 1 u c z E u e z k s O X 0 m c X V v d D s s J n F 1 b 3 Q 7 U 2 V j d G l v b j E v c m V z d W x 0 c y 9 B d X R v U m V t b 3 Z l Z E N v b H V t b n M x L n s x M C w x M H 0 m c X V v d D s s J n F 1 b 3 Q 7 U 2 V j d G l v b j E v c m V z d W x 0 c y 9 B d X R v U m V t b 3 Z l Z E N v b H V t b n M x L n s x M S w x M X 0 m c X V v d D s s J n F 1 b 3 Q 7 U 2 V j d G l v b j E v c m V z d W x 0 c y 9 B d X R v U m V t b 3 Z l Z E N v b H V t b n M x L n s x M i w x M n 0 m c X V v d D s s J n F 1 b 3 Q 7 U 2 V j d G l v b j E v c m V z d W x 0 c y 9 B d X R v U m V t b 3 Z l Z E N v b H V t b n M x L n s x M y w x M 3 0 m c X V v d D s s J n F 1 b 3 Q 7 U 2 V j d G l v b j E v c m V z d W x 0 c y 9 B d X R v U m V t b 3 Z l Z E N v b H V t b n M x L n s x N C w x N H 0 m c X V v d D s s J n F 1 b 3 Q 7 U 2 V j d G l v b j E v c m V z d W x 0 c y 9 B d X R v U m V t b 3 Z l Z E N v b H V t b n M x L n s x N S w x N X 0 m c X V v d D s s J n F 1 b 3 Q 7 U 2 V j d G l v b j E v c m V z d W x 0 c y 9 B d X R v U m V t b 3 Z l Z E N v b H V t b n M x L n s x N i w x N n 0 m c X V v d D s s J n F 1 b 3 Q 7 U 2 V j d G l v b j E v c m V z d W x 0 c y 9 B d X R v U m V t b 3 Z l Z E N v b H V t b n M x L n s x N y w x N 3 0 m c X V v d D s s J n F 1 b 3 Q 7 U 2 V j d G l v b j E v c m V z d W x 0 c y 9 B d X R v U m V t b 3 Z l Z E N v b H V t b n M x L n s x O C w x O H 0 m c X V v d D s s J n F 1 b 3 Q 7 U 2 V j d G l v b j E v c m V z d W x 0 c y 9 B d X R v U m V t b 3 Z l Z E N v b H V t b n M x L n s x O S w x O X 0 m c X V v d D s s J n F 1 b 3 Q 7 U 2 V j d G l v b j E v c m V z d W x 0 c y 9 B d X R v U m V t b 3 Z l Z E N v b H V t b n M x L n s y M C w y M H 0 m c X V v d D s s J n F 1 b 3 Q 7 U 2 V j d G l v b j E v c m V z d W x 0 c y 9 B d X R v U m V t b 3 Z l Z E N v b H V t b n M x L n t N w 6 l k a W E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l E L D B 9 J n F 1 b 3 Q 7 L C Z x d W 9 0 O 1 N l Y 3 R p b 2 4 x L 3 J l c 3 V s d H M v Q X V 0 b 1 J l b W 9 2 Z W R D b 2 x 1 b W 5 z M S 5 7 M S w x f S Z x d W 9 0 O y w m c X V v d D t T Z W N 0 a W 9 u M S 9 y Z X N 1 b H R z L 0 F 1 d G 9 S Z W 1 v d m V k Q 2 9 s d W 1 u c z E u e z I s M n 0 m c X V v d D s s J n F 1 b 3 Q 7 U 2 V j d G l v b j E v c m V z d W x 0 c y 9 B d X R v U m V t b 3 Z l Z E N v b H V t b n M x L n s z L D N 9 J n F 1 b 3 Q 7 L C Z x d W 9 0 O 1 N l Y 3 R p b 2 4 x L 3 J l c 3 V s d H M v Q X V 0 b 1 J l b W 9 2 Z W R D b 2 x 1 b W 5 z M S 5 7 N C w 0 f S Z x d W 9 0 O y w m c X V v d D t T Z W N 0 a W 9 u M S 9 y Z X N 1 b H R z L 0 F 1 d G 9 S Z W 1 v d m V k Q 2 9 s d W 1 u c z E u e z U s N X 0 m c X V v d D s s J n F 1 b 3 Q 7 U 2 V j d G l v b j E v c m V z d W x 0 c y 9 B d X R v U m V t b 3 Z l Z E N v b H V t b n M x L n s 2 L D Z 9 J n F 1 b 3 Q 7 L C Z x d W 9 0 O 1 N l Y 3 R p b 2 4 x L 3 J l c 3 V s d H M v Q X V 0 b 1 J l b W 9 2 Z W R D b 2 x 1 b W 5 z M S 5 7 N y w 3 f S Z x d W 9 0 O y w m c X V v d D t T Z W N 0 a W 9 u M S 9 y Z X N 1 b H R z L 0 F 1 d G 9 S Z W 1 v d m V k Q 2 9 s d W 1 u c z E u e z g s O H 0 m c X V v d D s s J n F 1 b 3 Q 7 U 2 V j d G l v b j E v c m V z d W x 0 c y 9 B d X R v U m V t b 3 Z l Z E N v b H V t b n M x L n s 5 L D l 9 J n F 1 b 3 Q 7 L C Z x d W 9 0 O 1 N l Y 3 R p b 2 4 x L 3 J l c 3 V s d H M v Q X V 0 b 1 J l b W 9 2 Z W R D b 2 x 1 b W 5 z M S 5 7 M T A s M T B 9 J n F 1 b 3 Q 7 L C Z x d W 9 0 O 1 N l Y 3 R p b 2 4 x L 3 J l c 3 V s d H M v Q X V 0 b 1 J l b W 9 2 Z W R D b 2 x 1 b W 5 z M S 5 7 M T E s M T F 9 J n F 1 b 3 Q 7 L C Z x d W 9 0 O 1 N l Y 3 R p b 2 4 x L 3 J l c 3 V s d H M v Q X V 0 b 1 J l b W 9 2 Z W R D b 2 x 1 b W 5 z M S 5 7 M T I s M T J 9 J n F 1 b 3 Q 7 L C Z x d W 9 0 O 1 N l Y 3 R p b 2 4 x L 3 J l c 3 V s d H M v Q X V 0 b 1 J l b W 9 2 Z W R D b 2 x 1 b W 5 z M S 5 7 M T M s M T N 9 J n F 1 b 3 Q 7 L C Z x d W 9 0 O 1 N l Y 3 R p b 2 4 x L 3 J l c 3 V s d H M v Q X V 0 b 1 J l b W 9 2 Z W R D b 2 x 1 b W 5 z M S 5 7 M T Q s M T R 9 J n F 1 b 3 Q 7 L C Z x d W 9 0 O 1 N l Y 3 R p b 2 4 x L 3 J l c 3 V s d H M v Q X V 0 b 1 J l b W 9 2 Z W R D b 2 x 1 b W 5 z M S 5 7 M T U s M T V 9 J n F 1 b 3 Q 7 L C Z x d W 9 0 O 1 N l Y 3 R p b 2 4 x L 3 J l c 3 V s d H M v Q X V 0 b 1 J l b W 9 2 Z W R D b 2 x 1 b W 5 z M S 5 7 M T Y s M T Z 9 J n F 1 b 3 Q 7 L C Z x d W 9 0 O 1 N l Y 3 R p b 2 4 x L 3 J l c 3 V s d H M v Q X V 0 b 1 J l b W 9 2 Z W R D b 2 x 1 b W 5 z M S 5 7 M T c s M T d 9 J n F 1 b 3 Q 7 L C Z x d W 9 0 O 1 N l Y 3 R p b 2 4 x L 3 J l c 3 V s d H M v Q X V 0 b 1 J l b W 9 2 Z W R D b 2 x 1 b W 5 z M S 5 7 M T g s M T h 9 J n F 1 b 3 Q 7 L C Z x d W 9 0 O 1 N l Y 3 R p b 2 4 x L 3 J l c 3 V s d H M v Q X V 0 b 1 J l b W 9 2 Z W R D b 2 x 1 b W 5 z M S 5 7 M T k s M T l 9 J n F 1 b 3 Q 7 L C Z x d W 9 0 O 1 N l Y 3 R p b 2 4 x L 3 J l c 3 V s d H M v Q X V 0 b 1 J l b W 9 2 Z W R D b 2 x 1 b W 5 z M S 5 7 M j A s M j B 9 J n F 1 b 3 Q 7 L C Z x d W 9 0 O 1 N l Y 3 R p b 2 4 x L 3 J l c 3 V s d H M v Q X V 0 b 1 J l b W 9 2 Z W R D b 2 x 1 b W 5 z M S 5 7 T c O p Z G l h L D I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M x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R h Y m V s Y S U y M F R y Y W 5 z c G 9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J U M z J U E 5 Z G l h J T I w S W 5 z Z X J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J m N D B k Y j Y t O T E w N i 0 0 Y j N i L T g 3 M z c t O G J i O G M 0 M D F k N W I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b G 9 n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5 V D E 0 O j Q 5 O j M 1 L j k y N T U 3 M z Z a I i A v P j x F b n R y e S B U e X B l P S J G a W x s Q 2 9 s d W 1 u V H l w Z X M i I F Z h b H V l P S J z Q X d V P S I g L z 4 8 R W 5 0 c n k g V H l w Z T 0 i R m l s b E N v b H V t b k 5 h b W V z I i B W Y W x 1 Z T 0 i c 1 s m c X V v d D t j b 2 5 m a W d 1 c m F 0 a W 9 u J n F 1 b 3 Q 7 L C Z x d W 9 0 O 3 R l b X B v I G 1 l Z G l v J n F 1 b 3 Q 7 X S I g L z 4 8 R W 5 0 c n k g V H l w Z T 0 i R m l s b F N 0 Y X R 1 c y I g V m F s d W U 9 I n N D b 2 1 w b G V 0 Z S I g L z 4 8 R W 5 0 c n k g V H l w Z T 0 i R m l s b E N v d W 5 0 I i B W Y W x 1 Z T 0 i b D M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z L 0 F 1 d G 9 S Z W 1 v d m V k Q 2 9 s d W 1 u c z E u e 2 N v b m Z p Z 3 V y Y X R p b 2 4 s M H 0 m c X V v d D s s J n F 1 b 3 Q 7 U 2 V j d G l v b j E v b G 9 n c y 9 B d X R v U m V t b 3 Z l Z E N v b H V t b n M x L n t 0 Z W 1 w b y B t Z W R p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z L 0 F 1 d G 9 S Z W 1 v d m V k Q 2 9 s d W 1 u c z E u e 2 N v b m Z p Z 3 V y Y X R p b 2 4 s M H 0 m c X V v d D s s J n F 1 b 3 Q 7 U 2 V j d G l v b j E v b G 9 n c y 9 B d X R v U m V t b 3 Z l Z E N v b H V t b n M x L n t 0 Z W 1 w b y B t Z W R p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L 0 x p b m h h c y U y M E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Y 2 9 u Z m l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E 0 N j I 5 M z Y t Z D Y 3 Y y 0 0 Y T A y L W I w Z W Y t Y T Y 4 N T A 2 Y z M y M G M 5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c 3 R j b 2 5 m a W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y 5 J R C 4 m c X V v d D s s J n F 1 b 3 Q 7 Y 2 F t Y W R h c 0 N v b n Z v b H V j a W 9 u Y W l z J n F 1 b 3 Q 7 L C Z x d W 9 0 O 2 1 h e H B v b 2 x p b m c x J n F 1 b 3 Q 7 L C Z x d W 9 0 O 2 J h d G N o T m 9 y b W F s a X p h d G l v b j E m c X V v d D s s J n F 1 b 3 Q 7 Y 2 F t Y W R h c 0 R l b n N h c y Z x d W 9 0 O y w m c X V v d D t k c m 9 w b 3 V 0 J n F 1 b 3 Q 7 L C Z x d W 9 0 O 2 x l Y X J u a W 5 n S W 5 k Z X g m c X V v d D s s J n F 1 b 3 Q 7 Y m F 0 Y 2 h J b m R l e C Z x d W 9 0 O y w m c X V v d D t u d W 1 F c G 9 j Y X M m c X V v d D s s J n F 1 b 3 Q 7 b W F 4 c G 9 v b G l u Z z I m c X V v d D s s J n F 1 b 3 Q 7 b W F 4 c G 9 v b G l u Z z M m c X V v d D s s J n F 1 b 3 Q 7 b W F 4 c G 9 v b G l u Z z Q m c X V v d D s s J n F 1 b 3 Q 7 b W F 4 c G 9 v b G l u Z z U m c X V v d D s s J n F 1 b 3 Q 7 b W F 4 c G 9 v b G l u Z z Y m c X V v d D s s J n F 1 b 3 Q 7 b W F 4 c G 9 v b G l u Z z c m c X V v d D s s J n F 1 b 3 Q 7 b W F 4 c G 9 v b G l u Z z g m c X V v d D s s J n F 1 b 3 Q 7 Y m F 0 Y 2 h O b 3 J t Y W x p e m F 0 a W 9 u M i Z x d W 9 0 O y w m c X V v d D t i Y X R j a E 5 v c m 1 h b G l 6 Y X R p b 2 4 z J n F 1 b 3 Q 7 L C Z x d W 9 0 O 2 J h d G N o T m 9 y b W F s a X p h d G l v b j Q m c X V v d D s s J n F 1 b 3 Q 7 Y m F 0 Y 2 h O b 3 J t Y W x p e m F 0 a W 9 u N S Z x d W 9 0 O y w m c X V v d D t i Y X R j a E 5 v c m 1 h b G l 6 Y X R p b 2 4 2 J n F 1 b 3 Q 7 L C Z x d W 9 0 O 2 J h d G N o T m 9 y b W F s a X p h d G l v b j c m c X V v d D s s J n F 1 b 3 Q 7 Y m F 0 Y 2 h O b 3 J t Y W x p e m F 0 a W 9 u O C Z x d W 9 0 O y w m c X V v d D t u d W 1 G a W x 0 c m 9 z S W 5 k M i Z x d W 9 0 O y w m c X V v d D t u d W 1 G a W x 0 c m 9 z S W 5 k M y Z x d W 9 0 O y w m c X V v d D t u d W 1 G a W x 0 c m 9 z S W 5 k N C Z x d W 9 0 O y w m c X V v d D t u d W 1 G a W x 0 c m 9 z S W 5 k N S Z x d W 9 0 O y w m c X V v d D t u d W 1 G a W x 0 c m 9 z S W 5 k N i Z x d W 9 0 O y w m c X V v d D t u d W 1 G a W x 0 c m 9 z S W 5 k N y Z x d W 9 0 O y w m c X V v d D t u d W 1 G a W x 0 c m 9 z S W 5 k O C Z x d W 9 0 O y w m c X V v d D t 0 Y W 1 h b m h v R m l s d H J v c z I m c X V v d D s s J n F 1 b 3 Q 7 d G F t Y W 5 o b 0 Z p b H R y b 3 M z J n F 1 b 3 Q 7 L C Z x d W 9 0 O 3 R h b W F u a G 9 G a W x 0 c m 9 z N C Z x d W 9 0 O y w m c X V v d D t 0 Y W 1 h b m h v R m l s d H J v c z U m c X V v d D s s J n F 1 b 3 Q 7 d G F t Y W 5 o b 0 Z p b H R y b 3 M 2 J n F 1 b 3 Q 7 L C Z x d W 9 0 O 3 R h b W F u a G 9 G a W x 0 c m 9 z N y Z x d W 9 0 O y w m c X V v d D t 0 Y W 1 h b m h v R m l s d H J v c z g m c X V v d D s s J n F 1 b 3 Q 7 b m V 1 c m 9 u a W 9 z R G V u c 2 9 z M S Z x d W 9 0 O y w m c X V v d D t u Z X V y b 2 5 p b 3 N E Z W 5 z b 3 M y J n F 1 b 3 Q 7 L C Z x d W 9 0 O y 5 Q Q V J F T l Q u J n F 1 b 3 Q 7 X S I g L z 4 8 R W 5 0 c n k g V H l w Z T 0 i R m l s b E N v b H V t b l R 5 c G V z I i B W Y W x 1 Z T 0 i c 0 F 3 T U R B d 0 1 E Q X d N R E F 3 T U d C Z 1 l H Q m d Z R E J n W U d C Z 1 l H Q X d Z R 0 J n W U d C Z 0 1 H Q m d Z R 0 J n W U R C Z 1 k 9 I i A v P j x F b n R y e S B U e X B l P S J G a W x s T G F z d F V w Z G F 0 Z W Q i I F Z h b H V l P S J k M j A y N C 0 w N y 0 y O V Q x N D o 0 O T o z N S 4 5 N T k y M T Y 0 W i I g L z 4 8 R W 5 0 c n k g V H l w Z T 0 i R m l s b E V y c m 9 y Q 2 9 1 b n Q i I F Z h b H V l P S J s N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O Y X Z p Z 2 F 0 a W 9 u U 3 R l c E 5 h b W U i I F Z h b H V l P S J z T m F 2 Z W d h w 6 f D o 2 8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N 0 Y 2 9 u Z m l n L 0 F 1 d G 9 S Z W 1 v d m V k Q 2 9 s d W 1 u c z E u e 0 N v b H V t b j E s M H 0 m c X V v d D s s J n F 1 b 3 Q 7 U 2 V j d G l v b j E v Y m V z d G N v b m Z p Z y 9 B d X R v U m V t b 3 Z l Z E N v b H V t b n M x L n s u S U Q u L D F 9 J n F 1 b 3 Q 7 L C Z x d W 9 0 O 1 N l Y 3 R p b 2 4 x L 2 J l c 3 R j b 2 5 m a W c v Q X V 0 b 1 J l b W 9 2 Z W R D b 2 x 1 b W 5 z M S 5 7 Y 2 F t Y W R h c 0 N v b n Z v b H V j a W 9 u Y W l z L D J 9 J n F 1 b 3 Q 7 L C Z x d W 9 0 O 1 N l Y 3 R p b 2 4 x L 2 J l c 3 R j b 2 5 m a W c v Q X V 0 b 1 J l b W 9 2 Z W R D b 2 x 1 b W 5 z M S 5 7 b W F 4 c G 9 v b G l u Z z E s M 3 0 m c X V v d D s s J n F 1 b 3 Q 7 U 2 V j d G l v b j E v Y m V z d G N v b m Z p Z y 9 B d X R v U m V t b 3 Z l Z E N v b H V t b n M x L n t i Y X R j a E 5 v c m 1 h b G l 6 Y X R p b 2 4 x L D R 9 J n F 1 b 3 Q 7 L C Z x d W 9 0 O 1 N l Y 3 R p b 2 4 x L 2 J l c 3 R j b 2 5 m a W c v Q X V 0 b 1 J l b W 9 2 Z W R D b 2 x 1 b W 5 z M S 5 7 Y 2 F t Y W R h c 0 R l b n N h c y w 1 f S Z x d W 9 0 O y w m c X V v d D t T Z W N 0 a W 9 u M S 9 i Z X N 0 Y 2 9 u Z m l n L 0 F 1 d G 9 S Z W 1 v d m V k Q 2 9 s d W 1 u c z E u e 2 R y b 3 B v d X Q s N n 0 m c X V v d D s s J n F 1 b 3 Q 7 U 2 V j d G l v b j E v Y m V z d G N v b m Z p Z y 9 B d X R v U m V t b 3 Z l Z E N v b H V t b n M x L n t s Z W F y b m l u Z 0 l u Z G V 4 L D d 9 J n F 1 b 3 Q 7 L C Z x d W 9 0 O 1 N l Y 3 R p b 2 4 x L 2 J l c 3 R j b 2 5 m a W c v Q X V 0 b 1 J l b W 9 2 Z W R D b 2 x 1 b W 5 z M S 5 7 Y m F 0 Y 2 h J b m R l e C w 4 f S Z x d W 9 0 O y w m c X V v d D t T Z W N 0 a W 9 u M S 9 i Z X N 0 Y 2 9 u Z m l n L 0 F 1 d G 9 S Z W 1 v d m V k Q 2 9 s d W 1 u c z E u e 2 5 1 b U V w b 2 N h c y w 5 f S Z x d W 9 0 O y w m c X V v d D t T Z W N 0 a W 9 u M S 9 i Z X N 0 Y 2 9 u Z m l n L 0 F 1 d G 9 S Z W 1 v d m V k Q 2 9 s d W 1 u c z E u e 2 1 h e H B v b 2 x p b m c y L D E w f S Z x d W 9 0 O y w m c X V v d D t T Z W N 0 a W 9 u M S 9 i Z X N 0 Y 2 9 u Z m l n L 0 F 1 d G 9 S Z W 1 v d m V k Q 2 9 s d W 1 u c z E u e 2 1 h e H B v b 2 x p b m c z L D E x f S Z x d W 9 0 O y w m c X V v d D t T Z W N 0 a W 9 u M S 9 i Z X N 0 Y 2 9 u Z m l n L 0 F 1 d G 9 S Z W 1 v d m V k Q 2 9 s d W 1 u c z E u e 2 1 h e H B v b 2 x p b m c 0 L D E y f S Z x d W 9 0 O y w m c X V v d D t T Z W N 0 a W 9 u M S 9 i Z X N 0 Y 2 9 u Z m l n L 0 F 1 d G 9 S Z W 1 v d m V k Q 2 9 s d W 1 u c z E u e 2 1 h e H B v b 2 x p b m c 1 L D E z f S Z x d W 9 0 O y w m c X V v d D t T Z W N 0 a W 9 u M S 9 i Z X N 0 Y 2 9 u Z m l n L 0 F 1 d G 9 S Z W 1 v d m V k Q 2 9 s d W 1 u c z E u e 2 1 h e H B v b 2 x p b m c 2 L D E 0 f S Z x d W 9 0 O y w m c X V v d D t T Z W N 0 a W 9 u M S 9 i Z X N 0 Y 2 9 u Z m l n L 0 F 1 d G 9 S Z W 1 v d m V k Q 2 9 s d W 1 u c z E u e 2 1 h e H B v b 2 x p b m c 3 L D E 1 f S Z x d W 9 0 O y w m c X V v d D t T Z W N 0 a W 9 u M S 9 i Z X N 0 Y 2 9 u Z m l n L 0 F 1 d G 9 S Z W 1 v d m V k Q 2 9 s d W 1 u c z E u e 2 1 h e H B v b 2 x p b m c 4 L D E 2 f S Z x d W 9 0 O y w m c X V v d D t T Z W N 0 a W 9 u M S 9 i Z X N 0 Y 2 9 u Z m l n L 0 F 1 d G 9 S Z W 1 v d m V k Q 2 9 s d W 1 u c z E u e 2 J h d G N o T m 9 y b W F s a X p h d G l v b j I s M T d 9 J n F 1 b 3 Q 7 L C Z x d W 9 0 O 1 N l Y 3 R p b 2 4 x L 2 J l c 3 R j b 2 5 m a W c v Q X V 0 b 1 J l b W 9 2 Z W R D b 2 x 1 b W 5 z M S 5 7 Y m F 0 Y 2 h O b 3 J t Y W x p e m F 0 a W 9 u M y w x O H 0 m c X V v d D s s J n F 1 b 3 Q 7 U 2 V j d G l v b j E v Y m V z d G N v b m Z p Z y 9 B d X R v U m V t b 3 Z l Z E N v b H V t b n M x L n t i Y X R j a E 5 v c m 1 h b G l 6 Y X R p b 2 4 0 L D E 5 f S Z x d W 9 0 O y w m c X V v d D t T Z W N 0 a W 9 u M S 9 i Z X N 0 Y 2 9 u Z m l n L 0 F 1 d G 9 S Z W 1 v d m V k Q 2 9 s d W 1 u c z E u e 2 J h d G N o T m 9 y b W F s a X p h d G l v b j U s M j B 9 J n F 1 b 3 Q 7 L C Z x d W 9 0 O 1 N l Y 3 R p b 2 4 x L 2 J l c 3 R j b 2 5 m a W c v Q X V 0 b 1 J l b W 9 2 Z W R D b 2 x 1 b W 5 z M S 5 7 Y m F 0 Y 2 h O b 3 J t Y W x p e m F 0 a W 9 u N i w y M X 0 m c X V v d D s s J n F 1 b 3 Q 7 U 2 V j d G l v b j E v Y m V z d G N v b m Z p Z y 9 B d X R v U m V t b 3 Z l Z E N v b H V t b n M x L n t i Y X R j a E 5 v c m 1 h b G l 6 Y X R p b 2 4 3 L D I y f S Z x d W 9 0 O y w m c X V v d D t T Z W N 0 a W 9 u M S 9 i Z X N 0 Y 2 9 u Z m l n L 0 F 1 d G 9 S Z W 1 v d m V k Q 2 9 s d W 1 u c z E u e 2 J h d G N o T m 9 y b W F s a X p h d G l v b j g s M j N 9 J n F 1 b 3 Q 7 L C Z x d W 9 0 O 1 N l Y 3 R p b 2 4 x L 2 J l c 3 R j b 2 5 m a W c v Q X V 0 b 1 J l b W 9 2 Z W R D b 2 x 1 b W 5 z M S 5 7 b n V t R m l s d H J v c 0 l u Z D I s M j R 9 J n F 1 b 3 Q 7 L C Z x d W 9 0 O 1 N l Y 3 R p b 2 4 x L 2 J l c 3 R j b 2 5 m a W c v Q X V 0 b 1 J l b W 9 2 Z W R D b 2 x 1 b W 5 z M S 5 7 b n V t R m l s d H J v c 0 l u Z D M s M j V 9 J n F 1 b 3 Q 7 L C Z x d W 9 0 O 1 N l Y 3 R p b 2 4 x L 2 J l c 3 R j b 2 5 m a W c v Q X V 0 b 1 J l b W 9 2 Z W R D b 2 x 1 b W 5 z M S 5 7 b n V t R m l s d H J v c 0 l u Z D Q s M j Z 9 J n F 1 b 3 Q 7 L C Z x d W 9 0 O 1 N l Y 3 R p b 2 4 x L 2 J l c 3 R j b 2 5 m a W c v Q X V 0 b 1 J l b W 9 2 Z W R D b 2 x 1 b W 5 z M S 5 7 b n V t R m l s d H J v c 0 l u Z D U s M j d 9 J n F 1 b 3 Q 7 L C Z x d W 9 0 O 1 N l Y 3 R p b 2 4 x L 2 J l c 3 R j b 2 5 m a W c v Q X V 0 b 1 J l b W 9 2 Z W R D b 2 x 1 b W 5 z M S 5 7 b n V t R m l s d H J v c 0 l u Z D Y s M j h 9 J n F 1 b 3 Q 7 L C Z x d W 9 0 O 1 N l Y 3 R p b 2 4 x L 2 J l c 3 R j b 2 5 m a W c v Q X V 0 b 1 J l b W 9 2 Z W R D b 2 x 1 b W 5 z M S 5 7 b n V t R m l s d H J v c 0 l u Z D c s M j l 9 J n F 1 b 3 Q 7 L C Z x d W 9 0 O 1 N l Y 3 R p b 2 4 x L 2 J l c 3 R j b 2 5 m a W c v Q X V 0 b 1 J l b W 9 2 Z W R D b 2 x 1 b W 5 z M S 5 7 b n V t R m l s d H J v c 0 l u Z D g s M z B 9 J n F 1 b 3 Q 7 L C Z x d W 9 0 O 1 N l Y 3 R p b 2 4 x L 2 J l c 3 R j b 2 5 m a W c v Q X V 0 b 1 J l b W 9 2 Z W R D b 2 x 1 b W 5 z M S 5 7 d G F t Y W 5 o b 0 Z p b H R y b 3 M y L D M x f S Z x d W 9 0 O y w m c X V v d D t T Z W N 0 a W 9 u M S 9 i Z X N 0 Y 2 9 u Z m l n L 0 F 1 d G 9 S Z W 1 v d m V k Q 2 9 s d W 1 u c z E u e 3 R h b W F u a G 9 G a W x 0 c m 9 z M y w z M n 0 m c X V v d D s s J n F 1 b 3 Q 7 U 2 V j d G l v b j E v Y m V z d G N v b m Z p Z y 9 B d X R v U m V t b 3 Z l Z E N v b H V t b n M x L n t 0 Y W 1 h b m h v R m l s d H J v c z Q s M z N 9 J n F 1 b 3 Q 7 L C Z x d W 9 0 O 1 N l Y 3 R p b 2 4 x L 2 J l c 3 R j b 2 5 m a W c v Q X V 0 b 1 J l b W 9 2 Z W R D b 2 x 1 b W 5 z M S 5 7 d G F t Y W 5 o b 0 Z p b H R y b 3 M 1 L D M 0 f S Z x d W 9 0 O y w m c X V v d D t T Z W N 0 a W 9 u M S 9 i Z X N 0 Y 2 9 u Z m l n L 0 F 1 d G 9 S Z W 1 v d m V k Q 2 9 s d W 1 u c z E u e 3 R h b W F u a G 9 G a W x 0 c m 9 z N i w z N X 0 m c X V v d D s s J n F 1 b 3 Q 7 U 2 V j d G l v b j E v Y m V z d G N v b m Z p Z y 9 B d X R v U m V t b 3 Z l Z E N v b H V t b n M x L n t 0 Y W 1 h b m h v R m l s d H J v c z c s M z Z 9 J n F 1 b 3 Q 7 L C Z x d W 9 0 O 1 N l Y 3 R p b 2 4 x L 2 J l c 3 R j b 2 5 m a W c v Q X V 0 b 1 J l b W 9 2 Z W R D b 2 x 1 b W 5 z M S 5 7 d G F t Y W 5 o b 0 Z p b H R y b 3 M 4 L D M 3 f S Z x d W 9 0 O y w m c X V v d D t T Z W N 0 a W 9 u M S 9 i Z X N 0 Y 2 9 u Z m l n L 0 F 1 d G 9 S Z W 1 v d m V k Q 2 9 s d W 1 u c z E u e 2 5 l d X J v b m l v c 0 R l b n N v c z E s M z h 9 J n F 1 b 3 Q 7 L C Z x d W 9 0 O 1 N l Y 3 R p b 2 4 x L 2 J l c 3 R j b 2 5 m a W c v Q X V 0 b 1 J l b W 9 2 Z W R D b 2 x 1 b W 5 z M S 5 7 b m V 1 c m 9 u a W 9 z R G V u c 2 9 z M i w z O X 0 m c X V v d D s s J n F 1 b 3 Q 7 U 2 V j d G l v b j E v Y m V z d G N v b m Z p Z y 9 B d X R v U m V t b 3 Z l Z E N v b H V t b n M x L n s u U E F S R U 5 U L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2 J l c 3 R j b 2 5 m a W c v Q X V 0 b 1 J l b W 9 2 Z W R D b 2 x 1 b W 5 z M S 5 7 Q 2 9 s d W 1 u M S w w f S Z x d W 9 0 O y w m c X V v d D t T Z W N 0 a W 9 u M S 9 i Z X N 0 Y 2 9 u Z m l n L 0 F 1 d G 9 S Z W 1 v d m V k Q 2 9 s d W 1 u c z E u e y 5 J R C 4 s M X 0 m c X V v d D s s J n F 1 b 3 Q 7 U 2 V j d G l v b j E v Y m V z d G N v b m Z p Z y 9 B d X R v U m V t b 3 Z l Z E N v b H V t b n M x L n t j Y W 1 h Z G F z Q 2 9 u d m 9 s d W N p b 2 5 h a X M s M n 0 m c X V v d D s s J n F 1 b 3 Q 7 U 2 V j d G l v b j E v Y m V z d G N v b m Z p Z y 9 B d X R v U m V t b 3 Z l Z E N v b H V t b n M x L n t t Y X h w b 2 9 s a W 5 n M S w z f S Z x d W 9 0 O y w m c X V v d D t T Z W N 0 a W 9 u M S 9 i Z X N 0 Y 2 9 u Z m l n L 0 F 1 d G 9 S Z W 1 v d m V k Q 2 9 s d W 1 u c z E u e 2 J h d G N o T m 9 y b W F s a X p h d G l v b j E s N H 0 m c X V v d D s s J n F 1 b 3 Q 7 U 2 V j d G l v b j E v Y m V z d G N v b m Z p Z y 9 B d X R v U m V t b 3 Z l Z E N v b H V t b n M x L n t j Y W 1 h Z G F z R G V u c 2 F z L D V 9 J n F 1 b 3 Q 7 L C Z x d W 9 0 O 1 N l Y 3 R p b 2 4 x L 2 J l c 3 R j b 2 5 m a W c v Q X V 0 b 1 J l b W 9 2 Z W R D b 2 x 1 b W 5 z M S 5 7 Z H J v c G 9 1 d C w 2 f S Z x d W 9 0 O y w m c X V v d D t T Z W N 0 a W 9 u M S 9 i Z X N 0 Y 2 9 u Z m l n L 0 F 1 d G 9 S Z W 1 v d m V k Q 2 9 s d W 1 u c z E u e 2 x l Y X J u a W 5 n S W 5 k Z X g s N 3 0 m c X V v d D s s J n F 1 b 3 Q 7 U 2 V j d G l v b j E v Y m V z d G N v b m Z p Z y 9 B d X R v U m V t b 3 Z l Z E N v b H V t b n M x L n t i Y X R j a E l u Z G V 4 L D h 9 J n F 1 b 3 Q 7 L C Z x d W 9 0 O 1 N l Y 3 R p b 2 4 x L 2 J l c 3 R j b 2 5 m a W c v Q X V 0 b 1 J l b W 9 2 Z W R D b 2 x 1 b W 5 z M S 5 7 b n V t R X B v Y 2 F z L D l 9 J n F 1 b 3 Q 7 L C Z x d W 9 0 O 1 N l Y 3 R p b 2 4 x L 2 J l c 3 R j b 2 5 m a W c v Q X V 0 b 1 J l b W 9 2 Z W R D b 2 x 1 b W 5 z M S 5 7 b W F 4 c G 9 v b G l u Z z I s M T B 9 J n F 1 b 3 Q 7 L C Z x d W 9 0 O 1 N l Y 3 R p b 2 4 x L 2 J l c 3 R j b 2 5 m a W c v Q X V 0 b 1 J l b W 9 2 Z W R D b 2 x 1 b W 5 z M S 5 7 b W F 4 c G 9 v b G l u Z z M s M T F 9 J n F 1 b 3 Q 7 L C Z x d W 9 0 O 1 N l Y 3 R p b 2 4 x L 2 J l c 3 R j b 2 5 m a W c v Q X V 0 b 1 J l b W 9 2 Z W R D b 2 x 1 b W 5 z M S 5 7 b W F 4 c G 9 v b G l u Z z Q s M T J 9 J n F 1 b 3 Q 7 L C Z x d W 9 0 O 1 N l Y 3 R p b 2 4 x L 2 J l c 3 R j b 2 5 m a W c v Q X V 0 b 1 J l b W 9 2 Z W R D b 2 x 1 b W 5 z M S 5 7 b W F 4 c G 9 v b G l u Z z U s M T N 9 J n F 1 b 3 Q 7 L C Z x d W 9 0 O 1 N l Y 3 R p b 2 4 x L 2 J l c 3 R j b 2 5 m a W c v Q X V 0 b 1 J l b W 9 2 Z W R D b 2 x 1 b W 5 z M S 5 7 b W F 4 c G 9 v b G l u Z z Y s M T R 9 J n F 1 b 3 Q 7 L C Z x d W 9 0 O 1 N l Y 3 R p b 2 4 x L 2 J l c 3 R j b 2 5 m a W c v Q X V 0 b 1 J l b W 9 2 Z W R D b 2 x 1 b W 5 z M S 5 7 b W F 4 c G 9 v b G l u Z z c s M T V 9 J n F 1 b 3 Q 7 L C Z x d W 9 0 O 1 N l Y 3 R p b 2 4 x L 2 J l c 3 R j b 2 5 m a W c v Q X V 0 b 1 J l b W 9 2 Z W R D b 2 x 1 b W 5 z M S 5 7 b W F 4 c G 9 v b G l u Z z g s M T Z 9 J n F 1 b 3 Q 7 L C Z x d W 9 0 O 1 N l Y 3 R p b 2 4 x L 2 J l c 3 R j b 2 5 m a W c v Q X V 0 b 1 J l b W 9 2 Z W R D b 2 x 1 b W 5 z M S 5 7 Y m F 0 Y 2 h O b 3 J t Y W x p e m F 0 a W 9 u M i w x N 3 0 m c X V v d D s s J n F 1 b 3 Q 7 U 2 V j d G l v b j E v Y m V z d G N v b m Z p Z y 9 B d X R v U m V t b 3 Z l Z E N v b H V t b n M x L n t i Y X R j a E 5 v c m 1 h b G l 6 Y X R p b 2 4 z L D E 4 f S Z x d W 9 0 O y w m c X V v d D t T Z W N 0 a W 9 u M S 9 i Z X N 0 Y 2 9 u Z m l n L 0 F 1 d G 9 S Z W 1 v d m V k Q 2 9 s d W 1 u c z E u e 2 J h d G N o T m 9 y b W F s a X p h d G l v b j Q s M T l 9 J n F 1 b 3 Q 7 L C Z x d W 9 0 O 1 N l Y 3 R p b 2 4 x L 2 J l c 3 R j b 2 5 m a W c v Q X V 0 b 1 J l b W 9 2 Z W R D b 2 x 1 b W 5 z M S 5 7 Y m F 0 Y 2 h O b 3 J t Y W x p e m F 0 a W 9 u N S w y M H 0 m c X V v d D s s J n F 1 b 3 Q 7 U 2 V j d G l v b j E v Y m V z d G N v b m Z p Z y 9 B d X R v U m V t b 3 Z l Z E N v b H V t b n M x L n t i Y X R j a E 5 v c m 1 h b G l 6 Y X R p b 2 4 2 L D I x f S Z x d W 9 0 O y w m c X V v d D t T Z W N 0 a W 9 u M S 9 i Z X N 0 Y 2 9 u Z m l n L 0 F 1 d G 9 S Z W 1 v d m V k Q 2 9 s d W 1 u c z E u e 2 J h d G N o T m 9 y b W F s a X p h d G l v b j c s M j J 9 J n F 1 b 3 Q 7 L C Z x d W 9 0 O 1 N l Y 3 R p b 2 4 x L 2 J l c 3 R j b 2 5 m a W c v Q X V 0 b 1 J l b W 9 2 Z W R D b 2 x 1 b W 5 z M S 5 7 Y m F 0 Y 2 h O b 3 J t Y W x p e m F 0 a W 9 u O C w y M 3 0 m c X V v d D s s J n F 1 b 3 Q 7 U 2 V j d G l v b j E v Y m V z d G N v b m Z p Z y 9 B d X R v U m V t b 3 Z l Z E N v b H V t b n M x L n t u d W 1 G a W x 0 c m 9 z S W 5 k M i w y N H 0 m c X V v d D s s J n F 1 b 3 Q 7 U 2 V j d G l v b j E v Y m V z d G N v b m Z p Z y 9 B d X R v U m V t b 3 Z l Z E N v b H V t b n M x L n t u d W 1 G a W x 0 c m 9 z S W 5 k M y w y N X 0 m c X V v d D s s J n F 1 b 3 Q 7 U 2 V j d G l v b j E v Y m V z d G N v b m Z p Z y 9 B d X R v U m V t b 3 Z l Z E N v b H V t b n M x L n t u d W 1 G a W x 0 c m 9 z S W 5 k N C w y N n 0 m c X V v d D s s J n F 1 b 3 Q 7 U 2 V j d G l v b j E v Y m V z d G N v b m Z p Z y 9 B d X R v U m V t b 3 Z l Z E N v b H V t b n M x L n t u d W 1 G a W x 0 c m 9 z S W 5 k N S w y N 3 0 m c X V v d D s s J n F 1 b 3 Q 7 U 2 V j d G l v b j E v Y m V z d G N v b m Z p Z y 9 B d X R v U m V t b 3 Z l Z E N v b H V t b n M x L n t u d W 1 G a W x 0 c m 9 z S W 5 k N i w y O H 0 m c X V v d D s s J n F 1 b 3 Q 7 U 2 V j d G l v b j E v Y m V z d G N v b m Z p Z y 9 B d X R v U m V t b 3 Z l Z E N v b H V t b n M x L n t u d W 1 G a W x 0 c m 9 z S W 5 k N y w y O X 0 m c X V v d D s s J n F 1 b 3 Q 7 U 2 V j d G l v b j E v Y m V z d G N v b m Z p Z y 9 B d X R v U m V t b 3 Z l Z E N v b H V t b n M x L n t u d W 1 G a W x 0 c m 9 z S W 5 k O C w z M H 0 m c X V v d D s s J n F 1 b 3 Q 7 U 2 V j d G l v b j E v Y m V z d G N v b m Z p Z y 9 B d X R v U m V t b 3 Z l Z E N v b H V t b n M x L n t 0 Y W 1 h b m h v R m l s d H J v c z I s M z F 9 J n F 1 b 3 Q 7 L C Z x d W 9 0 O 1 N l Y 3 R p b 2 4 x L 2 J l c 3 R j b 2 5 m a W c v Q X V 0 b 1 J l b W 9 2 Z W R D b 2 x 1 b W 5 z M S 5 7 d G F t Y W 5 o b 0 Z p b H R y b 3 M z L D M y f S Z x d W 9 0 O y w m c X V v d D t T Z W N 0 a W 9 u M S 9 i Z X N 0 Y 2 9 u Z m l n L 0 F 1 d G 9 S Z W 1 v d m V k Q 2 9 s d W 1 u c z E u e 3 R h b W F u a G 9 G a W x 0 c m 9 z N C w z M 3 0 m c X V v d D s s J n F 1 b 3 Q 7 U 2 V j d G l v b j E v Y m V z d G N v b m Z p Z y 9 B d X R v U m V t b 3 Z l Z E N v b H V t b n M x L n t 0 Y W 1 h b m h v R m l s d H J v c z U s M z R 9 J n F 1 b 3 Q 7 L C Z x d W 9 0 O 1 N l Y 3 R p b 2 4 x L 2 J l c 3 R j b 2 5 m a W c v Q X V 0 b 1 J l b W 9 2 Z W R D b 2 x 1 b W 5 z M S 5 7 d G F t Y W 5 o b 0 Z p b H R y b 3 M 2 L D M 1 f S Z x d W 9 0 O y w m c X V v d D t T Z W N 0 a W 9 u M S 9 i Z X N 0 Y 2 9 u Z m l n L 0 F 1 d G 9 S Z W 1 v d m V k Q 2 9 s d W 1 u c z E u e 3 R h b W F u a G 9 G a W x 0 c m 9 z N y w z N n 0 m c X V v d D s s J n F 1 b 3 Q 7 U 2 V j d G l v b j E v Y m V z d G N v b m Z p Z y 9 B d X R v U m V t b 3 Z l Z E N v b H V t b n M x L n t 0 Y W 1 h b m h v R m l s d H J v c z g s M z d 9 J n F 1 b 3 Q 7 L C Z x d W 9 0 O 1 N l Y 3 R p b 2 4 x L 2 J l c 3 R j b 2 5 m a W c v Q X V 0 b 1 J l b W 9 2 Z W R D b 2 x 1 b W 5 z M S 5 7 b m V 1 c m 9 u a W 9 z R G V u c 2 9 z M S w z O H 0 m c X V v d D s s J n F 1 b 3 Q 7 U 2 V j d G l v b j E v Y m V z d G N v b m Z p Z y 9 B d X R v U m V t b 3 Z l Z E N v b H V t b n M x L n t u Z X V y b 2 5 p b 3 N E Z W 5 z b 3 M y L D M 5 f S Z x d W 9 0 O y w m c X V v d D t T Z W N 0 a W 9 u M S 9 i Z X N 0 Y 2 9 u Z m l n L 0 F 1 d G 9 S Z W 1 v d m V k Q 2 9 s d W 1 u c z E u e y 5 Q Q V J F T l Q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G N v b m Z p Z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j b 2 5 m a W c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j b 2 5 m a W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W Y W x v c i U y M E F i c 2 9 s d X R v J T I w Q 2 F s Y 3 V s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5 + Y f a U Y d O q u G N f R B J H v k A A A A A A g A A A A A A E G Y A A A A B A A A g A A A A v v v m 4 0 w g L J z 9 s k D V 3 p m J U 3 i G M 6 o K F T 3 j A G s j V 0 O y o B 0 A A A A A D o A A A A A C A A A g A A A A Z p f M z H X e x u Y B 2 L a m g a h j 7 J w L g w 2 S C y i h g M / 8 Y u 3 j O U x Q A A A A Z o 0 s T C n E U n J 5 E l m 1 a g N v t P z A j f 5 y a / e z j y o V 3 U 0 b z d j 3 D k N i i J 5 m D b s I P D J G + f F c b L F X x k v Z u n o 3 x t U P 7 K W / l 4 c n e R 3 o Z t R g K O h M G 3 Q f K v p A A A A A z F Z E / q m r Y M l E j o 3 j B 2 V S x z Q c W u + l X n j F U a y G r 1 F z B 8 T 4 t q W f J U b 7 z q Z e L s 7 u v O e H T a f V q I i G 9 K F 7 N 3 y X J r I n H w = = < / D a t a M a s h u p > 
</file>

<file path=customXml/itemProps1.xml><?xml version="1.0" encoding="utf-8"?>
<ds:datastoreItem xmlns:ds="http://schemas.openxmlformats.org/officeDocument/2006/customXml" ds:itemID="{2074A9A8-C2BD-4A91-8C35-CC46B6FE2F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allconfig</vt:lpstr>
      <vt:lpstr>bestconfig</vt:lpstr>
      <vt:lpstr>results</vt:lpstr>
      <vt:lpstr>logs</vt:lpstr>
      <vt:lpstr>gráfico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Melo</dc:creator>
  <cp:lastModifiedBy>Camilla Melo</cp:lastModifiedBy>
  <dcterms:created xsi:type="dcterms:W3CDTF">2024-06-23T01:27:54Z</dcterms:created>
  <dcterms:modified xsi:type="dcterms:W3CDTF">2024-10-21T04:39:37Z</dcterms:modified>
</cp:coreProperties>
</file>