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Yeast data extraction Dose response/R_noUV/"/>
    </mc:Choice>
  </mc:AlternateContent>
  <xr:revisionPtr revIDLastSave="58" documentId="8_{A81F7AB9-9994-4796-AA54-A72E4B47DB55}" xr6:coauthVersionLast="47" xr6:coauthVersionMax="47" xr10:uidLastSave="{FA668601-963B-405E-9031-980FC4B495B8}"/>
  <bookViews>
    <workbookView xWindow="-20" yWindow="10690" windowWidth="19420" windowHeight="10420" xr2:uid="{FEAE246A-60DB-4FA6-80E9-289615DDD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11" i="1"/>
  <c r="J12" i="1"/>
  <c r="J13" i="1"/>
  <c r="J5" i="1" l="1"/>
  <c r="J7" i="1"/>
  <c r="J6" i="1"/>
  <c r="J4" i="1"/>
  <c r="J8" i="1"/>
</calcChain>
</file>

<file path=xl/sharedStrings.xml><?xml version="1.0" encoding="utf-8"?>
<sst xmlns="http://schemas.openxmlformats.org/spreadsheetml/2006/main" count="97" uniqueCount="47">
  <si>
    <t>growth_phase</t>
  </si>
  <si>
    <t>pred_val</t>
  </si>
  <si>
    <t>pred_l95</t>
  </si>
  <si>
    <t>pred_u95</t>
  </si>
  <si>
    <t>pred_stderr</t>
  </si>
  <si>
    <t>pred_df</t>
  </si>
  <si>
    <t>pred_n</t>
  </si>
  <si>
    <t>pred_resid</t>
  </si>
  <si>
    <t>ref_num</t>
  </si>
  <si>
    <t>paper_ID</t>
  </si>
  <si>
    <t>pred_stddev</t>
  </si>
  <si>
    <t>calc_stddev</t>
  </si>
  <si>
    <t>strain_name</t>
  </si>
  <si>
    <t>strain_type</t>
  </si>
  <si>
    <t>pH</t>
  </si>
  <si>
    <t>temp_C</t>
  </si>
  <si>
    <t>name_pub</t>
  </si>
  <si>
    <t>Summary of predicted ozone doses (mg*min/L) for 2 LRV</t>
  </si>
  <si>
    <t>dubeau_1979</t>
  </si>
  <si>
    <t>distilled</t>
  </si>
  <si>
    <t>YEPD</t>
  </si>
  <si>
    <t>water_type</t>
  </si>
  <si>
    <t>Dubeau and Chung (1979)</t>
  </si>
  <si>
    <t>early_stat_40h</t>
  </si>
  <si>
    <t>late_stat_48h</t>
  </si>
  <si>
    <t>log_20h</t>
  </si>
  <si>
    <t>C465-7A</t>
  </si>
  <si>
    <t>wild</t>
  </si>
  <si>
    <t>mineral</t>
  </si>
  <si>
    <t>Watanabe et al. (2010)</t>
  </si>
  <si>
    <t>watanabe_2010</t>
  </si>
  <si>
    <t>NBRC1046</t>
  </si>
  <si>
    <t>USEPA (1991)</t>
  </si>
  <si>
    <t>USEPA_1991</t>
  </si>
  <si>
    <t>Giardia</t>
  </si>
  <si>
    <t>NS</t>
  </si>
  <si>
    <t>growth_phase_pub</t>
  </si>
  <si>
    <t>Early stationary (40h)</t>
  </si>
  <si>
    <t>Late stationary (48h)</t>
  </si>
  <si>
    <t>Logarithmic (20h)</t>
  </si>
  <si>
    <t>water_type_pub</t>
  </si>
  <si>
    <t>Distilled (7.0)</t>
  </si>
  <si>
    <t>YEPD broth (6.5)</t>
  </si>
  <si>
    <t>Mineral (6.7)</t>
  </si>
  <si>
    <t>organism_name</t>
  </si>
  <si>
    <t>Yeast</t>
  </si>
  <si>
    <t>Protozoa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</si>
</sst>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23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0.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E644E-1372-4835-930E-2B580DAB02EA}" name="Table1" displayName="Table1" ref="A3:U13" totalsRowShown="0" headerRowDxfId="22" dataDxfId="21">
  <autoFilter ref="A3:U13" xr:uid="{EF0E644E-1372-4835-930E-2B580DAB02EA}"/>
  <sortState xmlns:xlrd2="http://schemas.microsoft.com/office/spreadsheetml/2017/richdata2" ref="A4:U13">
    <sortCondition ref="R3:R13"/>
  </sortState>
  <tableColumns count="21">
    <tableColumn id="1" xr3:uid="{FDD0CACF-4454-43DA-8D35-7F2AD8B2823E}" name="ref_num" dataDxfId="20"/>
    <tableColumn id="18" xr3:uid="{3EE311E4-08D2-4877-8BE9-7492FFE0BA94}" name="name_pub" dataDxfId="19"/>
    <tableColumn id="2" xr3:uid="{5DBCC8E6-8B1A-42E1-AFF7-50C2C238ECCF}" name="paper_ID" dataDxfId="18"/>
    <tableColumn id="3" xr3:uid="{87012606-4F21-4401-AE51-3CA1F7350164}" name="growth_phase" dataDxfId="17"/>
    <tableColumn id="20" xr3:uid="{3E80778D-DB9B-430B-A5BE-735D86F8DA93}" name="growth_phase_pub" dataDxfId="16"/>
    <tableColumn id="4" xr3:uid="{3E1539BA-97C2-4B40-8F95-DB3917BDD671}" name="pred_val" dataDxfId="15"/>
    <tableColumn id="5" xr3:uid="{E6005DB5-7905-4D2C-B0E9-7F2CDA95AB6D}" name="pred_l95" dataDxfId="14"/>
    <tableColumn id="6" xr3:uid="{956FE935-F41F-468A-B861-1C8719C2E2F2}" name="pred_u95" dataDxfId="13"/>
    <tableColumn id="7" xr3:uid="{4B100187-73D5-4B66-85DE-547AD10E53B7}" name="pred_stderr" dataDxfId="12"/>
    <tableColumn id="8" xr3:uid="{CDD77474-7E61-4142-8ABE-25F061C5D48F}" name="calc_stddev" dataDxfId="11"/>
    <tableColumn id="9" xr3:uid="{DE04BD4E-0536-4532-A70E-731960C0F43E}" name="pred_stddev" dataDxfId="10"/>
    <tableColumn id="10" xr3:uid="{9E22D187-C888-4947-9DFA-05F14AE3E8D8}" name="pred_df" dataDxfId="9"/>
    <tableColumn id="11" xr3:uid="{C31F2A0C-FE53-4B94-809C-C5FB0925BC8E}" name="pred_n" dataDxfId="8"/>
    <tableColumn id="12" xr3:uid="{38E0761F-DA9F-4B88-BECE-5D79E5EE53D6}" name="pred_resid" dataDxfId="7"/>
    <tableColumn id="13" xr3:uid="{2DFA0070-2038-40E0-BABD-D7E582CA0E2A}" name="strain_name" dataDxfId="6"/>
    <tableColumn id="14" xr3:uid="{0A379BD2-3E20-4B2C-992D-00525D7E660F}" name="strain_type" dataDxfId="5"/>
    <tableColumn id="17" xr3:uid="{8C1C36ED-89B2-4A73-BA42-3D441C106030}" name="organism_name" dataDxfId="0"/>
    <tableColumn id="15" xr3:uid="{CCC64ECE-41C3-41EE-857E-167FF3A52B7E}" name="pH" dataDxfId="4"/>
    <tableColumn id="16" xr3:uid="{DD2CB6CC-A6B4-4EBE-B677-5487714E25F6}" name="temp_C" dataDxfId="3"/>
    <tableColumn id="19" xr3:uid="{D981BFBA-636E-4565-ACF3-1EB455E0A77F}" name="water_type" dataDxfId="2"/>
    <tableColumn id="21" xr3:uid="{DB885F17-9A5B-4022-9A17-E7AE446E0540}" name="water_type_pub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4088-5EEE-4350-ACBA-38357C4CCF30}">
  <dimension ref="A1:U13"/>
  <sheetViews>
    <sheetView tabSelected="1" topLeftCell="G1" workbookViewId="0">
      <selection activeCell="Q3" sqref="Q3"/>
    </sheetView>
  </sheetViews>
  <sheetFormatPr defaultRowHeight="15" x14ac:dyDescent="0.25"/>
  <cols>
    <col min="1" max="1" width="10.7109375" style="1" customWidth="1"/>
    <col min="2" max="2" width="23.85546875" style="1" bestFit="1" customWidth="1"/>
    <col min="3" max="3" width="14.85546875" style="1" bestFit="1" customWidth="1"/>
    <col min="4" max="4" width="16" style="1" bestFit="1" customWidth="1"/>
    <col min="5" max="5" width="20.5703125" style="1" bestFit="1" customWidth="1"/>
    <col min="6" max="8" width="12" style="1" customWidth="1"/>
    <col min="9" max="9" width="13.7109375" style="1" customWidth="1"/>
    <col min="10" max="10" width="13.5703125" style="1" customWidth="1"/>
    <col min="11" max="11" width="14.42578125" style="1" customWidth="1"/>
    <col min="12" max="12" width="10.28515625" style="1" customWidth="1"/>
    <col min="13" max="13" width="9.5703125" style="1" customWidth="1"/>
    <col min="14" max="14" width="12.85546875" style="1" customWidth="1"/>
    <col min="15" max="15" width="18.28515625" style="1" customWidth="1"/>
    <col min="16" max="16" width="13.28515625" style="1" bestFit="1" customWidth="1"/>
    <col min="17" max="17" width="17.5703125" style="1" bestFit="1" customWidth="1"/>
    <col min="18" max="18" width="6.7109375" style="1" bestFit="1" customWidth="1"/>
    <col min="19" max="19" width="10.140625" style="1" bestFit="1" customWidth="1"/>
    <col min="20" max="20" width="14.42578125" style="1" bestFit="1" customWidth="1"/>
    <col min="21" max="21" width="18" style="1" bestFit="1" customWidth="1"/>
    <col min="22" max="16384" width="9.140625" style="1"/>
  </cols>
  <sheetData>
    <row r="1" spans="1:21" ht="23.25" x14ac:dyDescent="0.25">
      <c r="A1" s="2" t="s">
        <v>17</v>
      </c>
      <c r="B1" s="2"/>
      <c r="C1" s="2"/>
    </row>
    <row r="3" spans="1:21" x14ac:dyDescent="0.25">
      <c r="A3" s="3" t="s">
        <v>8</v>
      </c>
      <c r="B3" s="3" t="s">
        <v>16</v>
      </c>
      <c r="C3" s="3" t="s">
        <v>9</v>
      </c>
      <c r="D3" s="3" t="s">
        <v>0</v>
      </c>
      <c r="E3" s="3" t="s">
        <v>36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11</v>
      </c>
      <c r="K3" s="3" t="s">
        <v>10</v>
      </c>
      <c r="L3" s="3" t="s">
        <v>5</v>
      </c>
      <c r="M3" s="3" t="s">
        <v>6</v>
      </c>
      <c r="N3" s="3" t="s">
        <v>7</v>
      </c>
      <c r="O3" s="3" t="s">
        <v>12</v>
      </c>
      <c r="P3" s="3" t="s">
        <v>13</v>
      </c>
      <c r="Q3" s="3" t="s">
        <v>44</v>
      </c>
      <c r="R3" s="3" t="s">
        <v>14</v>
      </c>
      <c r="S3" s="3" t="s">
        <v>15</v>
      </c>
      <c r="T3" s="3" t="s">
        <v>21</v>
      </c>
      <c r="U3" s="3" t="s">
        <v>40</v>
      </c>
    </row>
    <row r="4" spans="1:21" x14ac:dyDescent="0.25">
      <c r="A4" s="1">
        <v>4</v>
      </c>
      <c r="B4" s="1" t="s">
        <v>22</v>
      </c>
      <c r="C4" s="1" t="s">
        <v>18</v>
      </c>
      <c r="D4" s="1" t="s">
        <v>24</v>
      </c>
      <c r="E4" s="1" t="s">
        <v>38</v>
      </c>
      <c r="F4" s="1">
        <v>9990.6770763224904</v>
      </c>
      <c r="G4" s="1">
        <v>7882.7629072814198</v>
      </c>
      <c r="H4" s="1">
        <v>12098.591245363599</v>
      </c>
      <c r="I4" s="1">
        <v>967.45995816584605</v>
      </c>
      <c r="J4" s="1">
        <f>Table1[[#This Row],[pred_stderr]]*SQRT(Table1[[#This Row],[pred_n]])</f>
        <v>3619.9036988792459</v>
      </c>
      <c r="K4" s="1">
        <v>3619.9036988792459</v>
      </c>
      <c r="L4" s="1">
        <v>12</v>
      </c>
      <c r="M4" s="1">
        <v>14</v>
      </c>
      <c r="N4" s="1">
        <v>182.40460767489901</v>
      </c>
      <c r="O4" s="4" t="s">
        <v>26</v>
      </c>
      <c r="P4" s="1" t="s">
        <v>27</v>
      </c>
      <c r="Q4" s="1" t="s">
        <v>45</v>
      </c>
      <c r="R4" s="5">
        <v>6.5</v>
      </c>
      <c r="S4" s="1">
        <v>22</v>
      </c>
      <c r="T4" s="1" t="s">
        <v>20</v>
      </c>
      <c r="U4" s="1" t="s">
        <v>42</v>
      </c>
    </row>
    <row r="5" spans="1:21" x14ac:dyDescent="0.25">
      <c r="A5" s="1">
        <v>5</v>
      </c>
      <c r="B5" s="1" t="s">
        <v>29</v>
      </c>
      <c r="C5" s="1" t="s">
        <v>30</v>
      </c>
      <c r="D5" s="1" t="s">
        <v>24</v>
      </c>
      <c r="E5" s="1" t="s">
        <v>38</v>
      </c>
      <c r="F5" s="1">
        <v>7.6331234504075599E-2</v>
      </c>
      <c r="G5" s="1">
        <v>2.72880768512021E-2</v>
      </c>
      <c r="H5" s="1">
        <v>0.12537439215694901</v>
      </c>
      <c r="I5" s="1">
        <v>2.3245234402543599E-2</v>
      </c>
      <c r="J5" s="1">
        <f>Table1[[#This Row],[pred_stderr]]*SQRT(Table1[[#This Row],[pred_n]])</f>
        <v>0.10132362767960262</v>
      </c>
      <c r="K5" s="1">
        <v>0.10132362767960262</v>
      </c>
      <c r="L5" s="1">
        <v>17</v>
      </c>
      <c r="M5" s="1">
        <v>19</v>
      </c>
      <c r="N5" s="1">
        <v>8.6902643153161596E-2</v>
      </c>
      <c r="O5" s="1" t="s">
        <v>31</v>
      </c>
      <c r="P5" s="1" t="s">
        <v>27</v>
      </c>
      <c r="Q5" s="1" t="s">
        <v>45</v>
      </c>
      <c r="R5" s="6">
        <v>6.7</v>
      </c>
      <c r="S5" s="1">
        <v>20</v>
      </c>
      <c r="T5" s="1" t="s">
        <v>28</v>
      </c>
      <c r="U5" s="1" t="s">
        <v>43</v>
      </c>
    </row>
    <row r="6" spans="1:21" x14ac:dyDescent="0.25">
      <c r="A6" s="1">
        <v>3</v>
      </c>
      <c r="B6" s="1" t="s">
        <v>22</v>
      </c>
      <c r="C6" s="1" t="s">
        <v>18</v>
      </c>
      <c r="D6" s="1" t="s">
        <v>25</v>
      </c>
      <c r="E6" s="1" t="s">
        <v>39</v>
      </c>
      <c r="F6" s="1">
        <v>727.957212081536</v>
      </c>
      <c r="G6" s="1">
        <v>635.70133309272398</v>
      </c>
      <c r="H6" s="1">
        <v>820.21309107034801</v>
      </c>
      <c r="I6" s="1">
        <v>35.889104058021502</v>
      </c>
      <c r="J6" s="1">
        <f>Table1[[#This Row],[pred_stderr]]*SQRT(Table1[[#This Row],[pred_n]])</f>
        <v>94.953644114443918</v>
      </c>
      <c r="K6" s="1">
        <v>94.953644114443918</v>
      </c>
      <c r="L6" s="1">
        <v>5</v>
      </c>
      <c r="M6" s="1">
        <v>7</v>
      </c>
      <c r="N6" s="1">
        <v>94.875694569108404</v>
      </c>
      <c r="O6" s="4" t="s">
        <v>26</v>
      </c>
      <c r="P6" s="1" t="s">
        <v>27</v>
      </c>
      <c r="Q6" s="1" t="s">
        <v>45</v>
      </c>
      <c r="R6" s="5">
        <v>7</v>
      </c>
      <c r="S6" s="1">
        <v>22</v>
      </c>
      <c r="T6" s="1" t="s">
        <v>19</v>
      </c>
      <c r="U6" s="1" t="s">
        <v>41</v>
      </c>
    </row>
    <row r="7" spans="1:21" x14ac:dyDescent="0.25">
      <c r="A7" s="1">
        <v>2</v>
      </c>
      <c r="B7" s="1" t="s">
        <v>22</v>
      </c>
      <c r="C7" s="1" t="s">
        <v>18</v>
      </c>
      <c r="D7" s="1" t="s">
        <v>24</v>
      </c>
      <c r="E7" s="1" t="s">
        <v>38</v>
      </c>
      <c r="F7" s="1">
        <v>2628.5768032441001</v>
      </c>
      <c r="G7" s="1">
        <v>2426.5465876738399</v>
      </c>
      <c r="H7" s="1">
        <v>2830.6070188143499</v>
      </c>
      <c r="I7" s="1">
        <v>101.06708067060499</v>
      </c>
      <c r="J7" s="1">
        <f>Table1[[#This Row],[pred_stderr]]*SQRT(Table1[[#This Row],[pred_n]])</f>
        <v>808.53664536483996</v>
      </c>
      <c r="K7" s="1">
        <v>808.53664536483996</v>
      </c>
      <c r="L7" s="1">
        <v>62</v>
      </c>
      <c r="M7" s="1">
        <v>64</v>
      </c>
      <c r="N7" s="1">
        <v>180.07817596955999</v>
      </c>
      <c r="O7" s="4" t="s">
        <v>26</v>
      </c>
      <c r="P7" s="1" t="s">
        <v>27</v>
      </c>
      <c r="Q7" s="1" t="s">
        <v>45</v>
      </c>
      <c r="R7" s="5">
        <v>7</v>
      </c>
      <c r="S7" s="1">
        <v>22</v>
      </c>
      <c r="T7" s="1" t="s">
        <v>19</v>
      </c>
      <c r="U7" s="1" t="s">
        <v>41</v>
      </c>
    </row>
    <row r="8" spans="1:21" x14ac:dyDescent="0.25">
      <c r="A8" s="1">
        <v>1</v>
      </c>
      <c r="B8" s="1" t="s">
        <v>22</v>
      </c>
      <c r="C8" s="1" t="s">
        <v>18</v>
      </c>
      <c r="D8" s="1" t="s">
        <v>23</v>
      </c>
      <c r="E8" s="1" t="s">
        <v>37</v>
      </c>
      <c r="F8" s="1">
        <v>1726.5483452129999</v>
      </c>
      <c r="G8" s="1">
        <v>1474.49993944936</v>
      </c>
      <c r="H8" s="1">
        <v>1978.5967509766299</v>
      </c>
      <c r="I8" s="1">
        <v>98.051111335751401</v>
      </c>
      <c r="J8" s="1">
        <f>Table1[[#This Row],[pred_stderr]]*SQRT(Table1[[#This Row],[pred_n]])</f>
        <v>259.41885636790443</v>
      </c>
      <c r="K8" s="1">
        <v>259.41885636790443</v>
      </c>
      <c r="L8" s="1">
        <v>5</v>
      </c>
      <c r="M8" s="1">
        <v>7</v>
      </c>
      <c r="N8" s="1">
        <v>114.621200329122</v>
      </c>
      <c r="O8" s="4" t="s">
        <v>26</v>
      </c>
      <c r="P8" s="1" t="s">
        <v>27</v>
      </c>
      <c r="Q8" s="1" t="s">
        <v>45</v>
      </c>
      <c r="R8" s="5">
        <v>7</v>
      </c>
      <c r="S8" s="1">
        <v>22</v>
      </c>
      <c r="T8" s="1" t="s">
        <v>19</v>
      </c>
      <c r="U8" s="1" t="s">
        <v>41</v>
      </c>
    </row>
    <row r="9" spans="1:21" x14ac:dyDescent="0.25">
      <c r="A9" s="1">
        <v>6</v>
      </c>
      <c r="B9" s="1" t="s">
        <v>32</v>
      </c>
      <c r="C9" s="1" t="s">
        <v>33</v>
      </c>
      <c r="F9" s="1">
        <v>1.2760952380952399</v>
      </c>
      <c r="G9" s="1">
        <v>1.25827655749936</v>
      </c>
      <c r="H9" s="1">
        <v>1.2939139186911099</v>
      </c>
      <c r="I9" s="1">
        <v>6.41780403384061E-3</v>
      </c>
      <c r="J9" s="1">
        <f>Table1[[#This Row],[pred_stderr]]*SQRT(Table1[[#This Row],[pred_n]])</f>
        <v>1.5720345152085077E-2</v>
      </c>
      <c r="K9" s="1">
        <v>1.5720345152085077E-2</v>
      </c>
      <c r="L9" s="1">
        <v>4</v>
      </c>
      <c r="M9" s="1">
        <v>6</v>
      </c>
      <c r="N9" s="1">
        <v>1.50870490030043E-2</v>
      </c>
      <c r="O9" s="1" t="s">
        <v>34</v>
      </c>
      <c r="P9" s="1" t="s">
        <v>34</v>
      </c>
      <c r="Q9" s="1" t="s">
        <v>46</v>
      </c>
      <c r="R9" s="5"/>
      <c r="S9" s="1">
        <v>5</v>
      </c>
      <c r="T9" s="1" t="s">
        <v>35</v>
      </c>
    </row>
    <row r="10" spans="1:21" x14ac:dyDescent="0.25">
      <c r="A10" s="1">
        <v>7</v>
      </c>
      <c r="B10" s="1" t="s">
        <v>32</v>
      </c>
      <c r="C10" s="1" t="s">
        <v>33</v>
      </c>
      <c r="F10" s="1">
        <v>0.95485714285714296</v>
      </c>
      <c r="G10" s="1">
        <v>0.94765919168742996</v>
      </c>
      <c r="H10" s="1">
        <v>0.96205509402685496</v>
      </c>
      <c r="I10" s="1">
        <v>2.59250620739349E-3</v>
      </c>
      <c r="J10" s="1">
        <f>Table1[[#This Row],[pred_stderr]]*SQRT(Table1[[#This Row],[pred_n]])</f>
        <v>6.3503173631120719E-3</v>
      </c>
      <c r="K10" s="1">
        <v>6.3503173631120719E-3</v>
      </c>
      <c r="L10" s="1">
        <v>4</v>
      </c>
      <c r="M10" s="1">
        <v>6</v>
      </c>
      <c r="N10" s="1">
        <v>6.0944940022002797E-3</v>
      </c>
      <c r="O10" s="1" t="s">
        <v>34</v>
      </c>
      <c r="P10" s="1" t="s">
        <v>34</v>
      </c>
      <c r="Q10" s="1" t="s">
        <v>46</v>
      </c>
      <c r="R10" s="5"/>
      <c r="S10" s="1">
        <v>10</v>
      </c>
      <c r="T10" s="1" t="s">
        <v>35</v>
      </c>
    </row>
    <row r="11" spans="1:21" x14ac:dyDescent="0.25">
      <c r="A11" s="1">
        <v>8</v>
      </c>
      <c r="B11" s="1" t="s">
        <v>32</v>
      </c>
      <c r="C11" s="1" t="s">
        <v>33</v>
      </c>
      <c r="F11" s="1">
        <v>0.63371428571428601</v>
      </c>
      <c r="G11" s="1">
        <v>0.63025650181833004</v>
      </c>
      <c r="H11" s="1">
        <v>0.63717206961024198</v>
      </c>
      <c r="I11" s="1">
        <v>1.2453996981544499E-3</v>
      </c>
      <c r="J11" s="1">
        <f>Table1[[#This Row],[pred_stderr]]*SQRT(Table1[[#This Row],[pred_n]])</f>
        <v>3.050593786294591E-3</v>
      </c>
      <c r="K11" s="1">
        <v>3.050593786294591E-3</v>
      </c>
      <c r="L11" s="1">
        <v>4</v>
      </c>
      <c r="M11" s="1">
        <v>6</v>
      </c>
      <c r="N11" s="1">
        <v>2.9277002188455399E-3</v>
      </c>
      <c r="O11" s="1" t="s">
        <v>34</v>
      </c>
      <c r="P11" s="1" t="s">
        <v>34</v>
      </c>
      <c r="Q11" s="1" t="s">
        <v>46</v>
      </c>
      <c r="R11" s="5"/>
      <c r="S11" s="1">
        <v>15</v>
      </c>
      <c r="T11" s="1" t="s">
        <v>35</v>
      </c>
    </row>
    <row r="12" spans="1:21" x14ac:dyDescent="0.25">
      <c r="A12" s="1">
        <v>9</v>
      </c>
      <c r="B12" s="1" t="s">
        <v>32</v>
      </c>
      <c r="C12" s="1" t="s">
        <v>33</v>
      </c>
      <c r="F12" s="1">
        <v>0.48</v>
      </c>
      <c r="G12" s="1">
        <v>0.48</v>
      </c>
      <c r="H12" s="1">
        <v>0.48</v>
      </c>
      <c r="I12" s="7">
        <v>6.7410194042871498E-17</v>
      </c>
      <c r="J12" s="1">
        <f>Table1[[#This Row],[pred_stderr]]*SQRT(Table1[[#This Row],[pred_n]])</f>
        <v>1.651205788670374E-16</v>
      </c>
      <c r="K12" s="1">
        <v>1.651205788670374E-16</v>
      </c>
      <c r="L12" s="1">
        <v>4</v>
      </c>
      <c r="M12" s="1">
        <v>6</v>
      </c>
      <c r="N12" s="7">
        <v>1.5846867487136601E-16</v>
      </c>
      <c r="O12" s="1" t="s">
        <v>34</v>
      </c>
      <c r="P12" s="1" t="s">
        <v>34</v>
      </c>
      <c r="Q12" s="1" t="s">
        <v>46</v>
      </c>
      <c r="R12" s="5"/>
      <c r="S12" s="1">
        <v>20</v>
      </c>
      <c r="T12" s="1" t="s">
        <v>35</v>
      </c>
    </row>
    <row r="13" spans="1:21" x14ac:dyDescent="0.25">
      <c r="A13" s="1">
        <v>10</v>
      </c>
      <c r="B13" s="1" t="s">
        <v>32</v>
      </c>
      <c r="C13" s="1" t="s">
        <v>33</v>
      </c>
      <c r="F13" s="1">
        <v>0.32</v>
      </c>
      <c r="G13" s="1">
        <v>0.32</v>
      </c>
      <c r="H13" s="1">
        <v>0.32</v>
      </c>
      <c r="I13" s="7">
        <v>1.9481787226394999E-17</v>
      </c>
      <c r="J13" s="1">
        <f>Table1[[#This Row],[pred_stderr]]*SQRT(Table1[[#This Row],[pred_n]])</f>
        <v>4.7720437982138889E-17</v>
      </c>
      <c r="K13" s="1">
        <v>4.7720437982138889E-17</v>
      </c>
      <c r="L13" s="1">
        <v>4</v>
      </c>
      <c r="M13" s="1">
        <v>6</v>
      </c>
      <c r="N13" s="7">
        <v>4.5798013931383799E-17</v>
      </c>
      <c r="O13" s="1" t="s">
        <v>34</v>
      </c>
      <c r="P13" s="1" t="s">
        <v>34</v>
      </c>
      <c r="Q13" s="1" t="s">
        <v>46</v>
      </c>
      <c r="R13" s="5"/>
      <c r="S13" s="1">
        <v>25</v>
      </c>
      <c r="T13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camillezimmer</dc:creator>
  <cp:lastModifiedBy>Camille Zimmer</cp:lastModifiedBy>
  <dcterms:created xsi:type="dcterms:W3CDTF">2023-01-03T04:45:52Z</dcterms:created>
  <dcterms:modified xsi:type="dcterms:W3CDTF">2023-02-26T00:27:23Z</dcterms:modified>
</cp:coreProperties>
</file>